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J8" i="18" l="1"/>
  <c r="K8" i="18"/>
  <c r="L8" i="18"/>
  <c r="M8" i="18"/>
  <c r="I9" i="18"/>
  <c r="J9" i="18"/>
  <c r="K9" i="18"/>
  <c r="L9" i="18"/>
  <c r="M9" i="18"/>
  <c r="I10" i="18"/>
  <c r="J10" i="18"/>
  <c r="K10" i="18"/>
  <c r="L10" i="18"/>
  <c r="M10" i="18"/>
  <c r="I11" i="18"/>
  <c r="J11" i="18"/>
  <c r="K11" i="18"/>
  <c r="L11" i="18"/>
  <c r="M11" i="18"/>
  <c r="I12" i="18"/>
  <c r="J12" i="18"/>
  <c r="K12" i="18"/>
  <c r="L12" i="18"/>
  <c r="M12" i="18"/>
  <c r="I13" i="18"/>
  <c r="J13" i="18"/>
  <c r="K13" i="18"/>
  <c r="L13" i="18"/>
  <c r="M13" i="18"/>
  <c r="I14" i="18"/>
  <c r="J14" i="18"/>
  <c r="K14" i="18"/>
  <c r="L14" i="18"/>
  <c r="M14" i="18"/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<sst xmlns="http://schemas.openxmlformats.org/spreadsheetml/2006/main" count="1551" uniqueCount="312">
  <si>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</si>
  <si>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</si>
  <si>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</si>
  <si>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</si>
  <si>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</si>
  <si>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</si>
  <si>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</si>
  <si>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</si>
  <si>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</si>
  <si>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</si>
  <si>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</si>
  <si>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</si>
  <si>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</si>
  <si>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</si>
  <si>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</si>
  <si>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</si>
  <si>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</si>
  <si>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</si>
  <si>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</si>
  <si>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</si>
  <si>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</si>
  <si>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</si>
  <si>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</si>
  <si>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</si>
  <si>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</si>
  <si>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</si>
  <si>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</si>
  <si>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</si>
  <si>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</si>
  <si>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</si>
  <si>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</si>
  <si>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</si>
  <si>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</si>
  <si>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</si>
  <si>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</si>
  <si>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</si>
  <si>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</si>
  <si>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</si>
  <si>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</si>
  <si>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</si>
  <si>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</si>
  <si>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</si>
  <si>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</si>
  <si>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</si>
  <si>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</si>
  <si>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</si>
  <si>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</si>
  <si>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</si>
  <si>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</si>
  <si>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</si>
  <si>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</si>
  <si>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</si>
  <si>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</si>
  <si>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</si>
  <si>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</si>
  <si>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</si>
  <si>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</si>
  <si>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</si>
  <si>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</si>
  <si>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</si>
  <si>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</si>
  <si>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</si>
  <si>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</si>
  <si>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</si>
  <si>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</si>
  <si>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</si>
  <si>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</si>
  <si>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</si>
  <si>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</si>
  <si>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</si>
  <si>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</si>
  <si>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</si>
  <si>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</si>
  <si>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</si>
  <si>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</si>
  <si>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</si>
  <si>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</si>
  <si>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</si>
  <si>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</si>
  <si>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</si>
  <si>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</si>
  <si>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</si>
  <si>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</si>
  <si>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</si>
  <si>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</si>
  <si>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</si>
  <si>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</si>
  <si>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</si>
  <si>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</si>
  <si>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</si>
  <si>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</si>
  <si>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</si>
  <si>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</si>
  <si>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</si>
  <si>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</si>
  <si>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</si>
  <si>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</si>
  <si>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</si>
  <si>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</si>
  <si>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</si>
  <si>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</si>
  <si>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</si>
  <si>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</si>
  <si>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</si>
  <si>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</si>
  <si>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</si>
  <si>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</si>
  <si>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</si>
  <si>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</si>
  <si>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</si>
  <si>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</si>
  <si>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</si>
  <si>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</si>
  <si>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</si>
  <si>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</si>
  <si>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</si>
  <si>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</si>
  <si>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</si>
  <si>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</si>
  <si>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</si>
  <si>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</si>
  <si>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</si>
  <si>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</si>
  <si>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</si>
  <si>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</si>
  <si>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</si>
  <si>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</si>
  <si>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</si>
  <si>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</si>
  <si>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</si>
  <si>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</si>
  <si>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</si>
  <si>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</si>
  <si>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</si>
  <si>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</si>
  <si>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</si>
  <si>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</si>
  <si>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</si>
  <si>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</si>
  <si>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</si>
  <si>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</si>
  <si>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</si>
  <si>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</si>
  <si>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</si>
  <si>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</si>
  <si>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</si>
  <si>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</si>
  <si>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</si>
  <si>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</si>
  <si>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</si>
  <si>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</si>
  <si>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</si>
  <si>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</si>
  <si>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</si>
  <si>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</si>
  <si>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</si>
  <si>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</si>
  <si>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</si>
  <si>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</si>
  <si>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</si>
  <si>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</si>
  <si>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</si>
  <si>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</si>
  <si>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</si>
  <si>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</si>
  <si>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</si>
  <si>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</si>
  <si>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</si>
  <si>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</si>
  <si>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</si>
  <si>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</si>
  <si>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</si>
  <si>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</si>
  <si>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</si>
  <si>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</si>
  <si>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</si>
  <si>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</si>
  <si>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</si>
  <si>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</si>
  <si>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</si>
  <si>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</si>
  <si>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</si>
  <si>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</si>
  <si>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</si>
  <si>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</si>
  <si>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</si>
  <si>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</si>
  <si>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</si>
  <si>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</si>
  <si>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</si>
  <si>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</si>
  <si>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</si>
  <si>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</si>
  <si>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</si>
  <si>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</si>
  <si>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</si>
  <si>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</si>
  <si>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</si>
  <si>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</si>
  <si>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</si>
  <si>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</si>
  <si>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</si>
  <si>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</si>
  <si>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</si>
  <si>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</si>
  <si>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</si>
  <si>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</si>
  <si>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</si>
  <si>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</si>
  <si>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</si>
  <si>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</si>
  <si>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</si>
  <si>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</si>
  <si>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</si>
  <si>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</si>
  <si>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</si>
  <si>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</si>
  <si>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</si>
  <si>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</si>
  <si>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</si>
  <si>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</si>
  <si>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</si>
  <si>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</si>
  <si>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</si>
  <si>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</si>
  <si>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</si>
  <si>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</si>
  <si>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</si>
  <si>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</si>
  <si>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</si>
  <si>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</si>
  <si>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</si>
  <si>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</si>
  <si>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</si>
  <si>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</si>
  <si>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</si>
  <si>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</si>
  <si>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</si>
  <si>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</si>
  <si>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</si>
  <si>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</si>
  <si>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</si>
  <si>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</si>
  <si>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</si>
  <si>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</si>
  <si>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</si>
  <si>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</si>
  <si>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</si>
  <si>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</si>
  <si>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</si>
  <si>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</si>
  <si>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</si>
  <si>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</si>
  <si>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</si>
  <si>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</si>
  <si>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</si>
  <si>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</si>
  <si>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</si>
  <si>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</si>
  <si>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</si>
  <si>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</si>
  <si>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</si>
  <si>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</si>
  <si>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</si>
  <si>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</si>
  <si>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</si>
  <si>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</si>
  <si>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</si>
  <si>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</si>
  <si>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</si>
  <si>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</si>
  <si>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</si>
  <si>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</si>
  <si>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</si>
  <si>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</si>
  <si>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</si>
  <si>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</si>
  <si>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</si>
  <si>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</si>
  <si>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</si>
  <si>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</si>
  <si>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</si>
  <si>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</si>
  <si>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</si>
  <si>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</si>
  <si>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Białoruś</t>
  </si>
  <si>
    <t>Bahrajn</t>
  </si>
  <si>
    <t>czerwiec</t>
  </si>
  <si>
    <t>OKRES: I.2017 - VII.2023   (ceny bez VAT)</t>
  </si>
  <si>
    <t>VI-2023</t>
  </si>
  <si>
    <t>VI-2022</t>
  </si>
  <si>
    <t>Handel zagraniczny produktami mlecznymi w  okresie I - VI - 2023r. - dane wstępne</t>
  </si>
  <si>
    <t>I-VI 2022r.</t>
  </si>
  <si>
    <t>I-VI 2023r.*</t>
  </si>
  <si>
    <t>I-VI 2022r</t>
  </si>
  <si>
    <t>I-VI 2023r</t>
  </si>
  <si>
    <t>Szwajcaria</t>
  </si>
  <si>
    <t>lipiec</t>
  </si>
  <si>
    <t>lipiec  2023</t>
  </si>
  <si>
    <t>lipiec 2022</t>
  </si>
  <si>
    <t>lipiec 2021</t>
  </si>
  <si>
    <t>20.08.2023</t>
  </si>
  <si>
    <r>
      <t>Mleko surowe</t>
    </r>
    <r>
      <rPr>
        <b/>
        <sz val="11"/>
        <rFont val="Times New Roman"/>
        <family val="1"/>
        <charset val="238"/>
      </rPr>
      <t xml:space="preserve"> skup    lipiec 23</t>
    </r>
  </si>
  <si>
    <t>NR 34/2023</t>
  </si>
  <si>
    <t>31 sierpnia 2023r.</t>
  </si>
  <si>
    <t>21 sierpnia  - 27 sierpnia 2023r.</t>
  </si>
  <si>
    <t>Ceny sprzedaży NETTO (bez VAT) wybranych produktów mleczarskich za okres: 21-27.08.2023r.</t>
  </si>
  <si>
    <t>27.08.2023</t>
  </si>
  <si>
    <t>Ceny sprzedaży NETTO (bez VAT) wybranych preparatów mlekopodobnych za okres: 21-27.08.2023r.</t>
  </si>
  <si>
    <t>Ceny zakupu masła w blokach 25 kg płacone przez podmioty branży piekarsko-cukierniczej za okres: 21-27.08.2023r.</t>
  </si>
  <si>
    <t>Ceny zakupu NETTO (bez VAT) płacone przez podmioty handlu detalicznego, wybranych produktów mleczarskich za okres: 21-27.08.2023r.</t>
  </si>
  <si>
    <t>Aktualna       21-27.08.23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</si>
</sst>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7" borderId="1" applyNumberFormat="0" applyAlignment="0" applyProtection="0"/>
    <xf numFmtId="0" fontId="48" fillId="20" borderId="2" applyNumberFormat="0" applyAlignment="0" applyProtection="0"/>
    <xf numFmtId="0" fontId="49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0" fillId="0" borderId="3" applyNumberFormat="0" applyFill="0" applyAlignment="0" applyProtection="0"/>
    <xf numFmtId="0" fontId="51" fillId="21" borderId="4" applyNumberFormat="0" applyAlignment="0" applyProtection="0"/>
    <xf numFmtId="0" fontId="52" fillId="0" borderId="5" applyNumberFormat="0" applyFill="0" applyAlignment="0" applyProtection="0"/>
    <xf numFmtId="0" fontId="53" fillId="0" borderId="6" applyNumberFormat="0" applyFill="0" applyAlignment="0" applyProtection="0"/>
    <xf numFmtId="0" fontId="54" fillId="0" borderId="7" applyNumberFormat="0" applyFill="0" applyAlignment="0" applyProtection="0"/>
    <xf numFmtId="0" fontId="54" fillId="0" borderId="0" applyNumberFormat="0" applyFill="0" applyBorder="0" applyAlignment="0" applyProtection="0"/>
    <xf numFmtId="0" fontId="55" fillId="22" borderId="0" applyNumberFormat="0" applyBorder="0" applyAlignment="0" applyProtection="0"/>
    <xf numFmtId="0" fontId="34" fillId="0" borderId="0"/>
    <xf numFmtId="0" fontId="62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6" fillId="20" borderId="1" applyNumberFormat="0" applyAlignment="0" applyProtection="0"/>
    <xf numFmtId="0" fontId="57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5" fillId="23" borderId="9" applyNumberFormat="0" applyFont="0" applyAlignment="0" applyProtection="0"/>
    <xf numFmtId="0" fontId="61" fillId="3" borderId="0" applyNumberFormat="0" applyBorder="0" applyAlignment="0" applyProtection="0"/>
    <xf numFmtId="0" fontId="1" fillId="0" borderId="0"/>
    <xf numFmtId="0" fontId="64" fillId="0" borderId="0"/>
    <xf numFmtId="0" fontId="62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35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0" fontId="42" fillId="0" borderId="0" xfId="0" applyFont="1"/>
    <xf numFmtId="167" fontId="0" fillId="0" borderId="0" xfId="0" applyNumberFormat="1" applyFill="1"/>
    <xf numFmtId="0" fontId="43" fillId="0" borderId="0" xfId="0" applyFont="1"/>
    <xf numFmtId="0" fontId="44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2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5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9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5" fillId="0" borderId="0" xfId="0" applyFont="1" applyBorder="1"/>
    <xf numFmtId="0" fontId="62" fillId="0" borderId="0" xfId="0" applyFont="1"/>
    <xf numFmtId="0" fontId="67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8" xfId="0" applyBorder="1"/>
    <xf numFmtId="0" fontId="0" fillId="0" borderId="130" xfId="0" applyBorder="1"/>
    <xf numFmtId="0" fontId="0" fillId="0" borderId="131" xfId="0" applyBorder="1"/>
    <xf numFmtId="0" fontId="0" fillId="0" borderId="129" xfId="0" applyBorder="1"/>
    <xf numFmtId="0" fontId="62" fillId="0" borderId="113" xfId="0" applyFont="1" applyBorder="1" applyAlignment="1">
      <alignment horizontal="center"/>
    </xf>
    <xf numFmtId="0" fontId="0" fillId="0" borderId="128" xfId="0" applyBorder="1" applyAlignment="1">
      <alignment horizontal="center"/>
    </xf>
    <xf numFmtId="0" fontId="72" fillId="0" borderId="105" xfId="0" applyFont="1" applyBorder="1"/>
    <xf numFmtId="0" fontId="72" fillId="0" borderId="20" xfId="0" applyFont="1" applyBorder="1"/>
    <xf numFmtId="0" fontId="14" fillId="0" borderId="132" xfId="0" applyFont="1" applyBorder="1" applyAlignment="1">
      <alignment horizontal="center" vertical="center" wrapText="1"/>
    </xf>
    <xf numFmtId="0" fontId="0" fillId="0" borderId="134" xfId="0" applyBorder="1"/>
    <xf numFmtId="0" fontId="65" fillId="0" borderId="134" xfId="0" applyFont="1" applyBorder="1"/>
    <xf numFmtId="165" fontId="68" fillId="0" borderId="134" xfId="0" applyNumberFormat="1" applyFont="1" applyBorder="1" applyAlignment="1">
      <alignment horizontal="right" vertical="center" wrapText="1"/>
    </xf>
    <xf numFmtId="1" fontId="8" fillId="0" borderId="134" xfId="0" applyNumberFormat="1" applyFont="1" applyBorder="1" applyAlignment="1">
      <alignment horizontal="right" vertical="center" wrapText="1"/>
    </xf>
    <xf numFmtId="0" fontId="66" fillId="0" borderId="134" xfId="0" applyFont="1" applyBorder="1" applyAlignment="1">
      <alignment horizontal="center" wrapText="1"/>
    </xf>
    <xf numFmtId="2" fontId="8" fillId="0" borderId="134" xfId="0" applyNumberFormat="1" applyFont="1" applyBorder="1" applyAlignment="1">
      <alignment horizontal="center" vertical="center" wrapText="1"/>
    </xf>
    <xf numFmtId="16" fontId="73" fillId="0" borderId="114" xfId="0" applyNumberFormat="1" applyFont="1" applyFill="1" applyBorder="1" applyAlignment="1">
      <alignment horizontal="center" vertical="center" wrapText="1"/>
    </xf>
    <xf numFmtId="0" fontId="73" fillId="0" borderId="134" xfId="0" applyFont="1" applyBorder="1" applyAlignment="1">
      <alignment horizontal="center" vertical="center"/>
    </xf>
    <xf numFmtId="0" fontId="74" fillId="0" borderId="114" xfId="0" applyFont="1" applyBorder="1" applyAlignment="1">
      <alignment horizontal="centerContinuous" vertical="center" wrapText="1"/>
    </xf>
    <xf numFmtId="0" fontId="76" fillId="0" borderId="0" xfId="0" applyFont="1" applyBorder="1" applyAlignment="1">
      <alignment horizontal="center" vertical="center" wrapText="1"/>
    </xf>
    <xf numFmtId="0" fontId="76" fillId="0" borderId="20" xfId="0" applyFont="1" applyBorder="1" applyAlignment="1">
      <alignment horizontal="center" vertical="center" wrapText="1"/>
    </xf>
    <xf numFmtId="164" fontId="73" fillId="0" borderId="114" xfId="0" applyNumberFormat="1" applyFont="1" applyFill="1" applyBorder="1" applyAlignment="1">
      <alignment horizontal="right" vertical="center" wrapText="1"/>
    </xf>
    <xf numFmtId="164" fontId="78" fillId="0" borderId="115" xfId="0" applyNumberFormat="1" applyFont="1" applyBorder="1" applyAlignment="1">
      <alignment horizontal="right" vertical="center" wrapText="1"/>
    </xf>
    <xf numFmtId="164" fontId="73" fillId="0" borderId="134" xfId="0" applyNumberFormat="1" applyFont="1" applyFill="1" applyBorder="1" applyAlignment="1">
      <alignment horizontal="right" vertical="center" wrapText="1"/>
    </xf>
    <xf numFmtId="164" fontId="74" fillId="0" borderId="134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3" fillId="0" borderId="125" xfId="0" applyFont="1" applyBorder="1" applyAlignment="1">
      <alignment horizontal="center"/>
    </xf>
    <xf numFmtId="0" fontId="74" fillId="0" borderId="122" xfId="0" applyFont="1" applyBorder="1" applyAlignment="1">
      <alignment horizontal="center"/>
    </xf>
    <xf numFmtId="0" fontId="74" fillId="0" borderId="123" xfId="0" applyFont="1" applyBorder="1" applyAlignment="1">
      <alignment horizontal="center"/>
    </xf>
    <xf numFmtId="0" fontId="81" fillId="0" borderId="123" xfId="0" applyFont="1" applyBorder="1" applyAlignment="1">
      <alignment horizontal="center"/>
    </xf>
    <xf numFmtId="0" fontId="73" fillId="0" borderId="123" xfId="0" applyFont="1" applyBorder="1" applyAlignment="1">
      <alignment horizontal="center"/>
    </xf>
    <xf numFmtId="0" fontId="73" fillId="0" borderId="116" xfId="0" applyFont="1" applyBorder="1" applyAlignment="1">
      <alignment horizontal="center"/>
    </xf>
    <xf numFmtId="0" fontId="73" fillId="0" borderId="81" xfId="0" applyFont="1" applyBorder="1" applyAlignment="1">
      <alignment horizontal="center"/>
    </xf>
    <xf numFmtId="0" fontId="74" fillId="0" borderId="126" xfId="0" applyFont="1" applyBorder="1" applyAlignment="1">
      <alignment horizontal="center"/>
    </xf>
    <xf numFmtId="0" fontId="74" fillId="0" borderId="63" xfId="0" applyFont="1" applyBorder="1" applyAlignment="1">
      <alignment horizontal="center"/>
    </xf>
    <xf numFmtId="0" fontId="81" fillId="0" borderId="63" xfId="0" applyFont="1" applyBorder="1" applyAlignment="1">
      <alignment horizontal="center"/>
    </xf>
    <xf numFmtId="0" fontId="74" fillId="0" borderId="63" xfId="0" applyFont="1" applyBorder="1" applyAlignment="1"/>
    <xf numFmtId="0" fontId="74" fillId="0" borderId="28" xfId="0" applyFont="1" applyBorder="1" applyAlignment="1"/>
    <xf numFmtId="0" fontId="73" fillId="0" borderId="127" xfId="0" applyFont="1" applyBorder="1" applyAlignment="1">
      <alignment horizontal="center"/>
    </xf>
    <xf numFmtId="2" fontId="74" fillId="0" borderId="24" xfId="0" applyNumberFormat="1" applyFont="1" applyBorder="1"/>
    <xf numFmtId="2" fontId="74" fillId="0" borderId="32" xfId="0" applyNumberFormat="1" applyFont="1" applyBorder="1"/>
    <xf numFmtId="2" fontId="74" fillId="0" borderId="32" xfId="0" applyNumberFormat="1" applyFont="1" applyBorder="1" applyAlignment="1"/>
    <xf numFmtId="2" fontId="74" fillId="0" borderId="25" xfId="0" applyNumberFormat="1" applyFont="1" applyBorder="1" applyAlignment="1"/>
    <xf numFmtId="0" fontId="73" fillId="0" borderId="127" xfId="0" applyFont="1" applyFill="1" applyBorder="1" applyAlignment="1">
      <alignment horizontal="center"/>
    </xf>
    <xf numFmtId="0" fontId="74" fillId="0" borderId="24" xfId="0" applyFont="1" applyBorder="1"/>
    <xf numFmtId="0" fontId="74" fillId="0" borderId="32" xfId="0" applyFont="1" applyBorder="1"/>
    <xf numFmtId="2" fontId="74" fillId="0" borderId="32" xfId="0" applyNumberFormat="1" applyFont="1" applyFill="1" applyBorder="1" applyAlignment="1"/>
    <xf numFmtId="0" fontId="74" fillId="0" borderId="25" xfId="0" applyFont="1" applyBorder="1"/>
    <xf numFmtId="0" fontId="74" fillId="0" borderId="32" xfId="0" applyFont="1" applyFill="1" applyBorder="1"/>
    <xf numFmtId="0" fontId="74" fillId="0" borderId="25" xfId="0" applyFont="1" applyFill="1" applyBorder="1"/>
    <xf numFmtId="2" fontId="74" fillId="0" borderId="32" xfId="0" applyNumberFormat="1" applyFont="1" applyFill="1" applyBorder="1"/>
    <xf numFmtId="0" fontId="73" fillId="0" borderId="76" xfId="0" applyFont="1" applyFill="1" applyBorder="1" applyAlignment="1">
      <alignment horizontal="center"/>
    </xf>
    <xf numFmtId="0" fontId="74" fillId="0" borderId="48" xfId="0" applyFont="1" applyBorder="1"/>
    <xf numFmtId="0" fontId="74" fillId="0" borderId="26" xfId="0" applyFont="1" applyBorder="1"/>
    <xf numFmtId="2" fontId="74" fillId="0" borderId="26" xfId="0" applyNumberFormat="1" applyFont="1" applyFill="1" applyBorder="1" applyAlignment="1"/>
    <xf numFmtId="0" fontId="74" fillId="0" borderId="26" xfId="0" applyFont="1" applyFill="1" applyBorder="1"/>
    <xf numFmtId="0" fontId="74" fillId="0" borderId="29" xfId="0" applyFont="1" applyBorder="1"/>
    <xf numFmtId="0" fontId="73" fillId="0" borderId="117" xfId="0" applyFont="1" applyFill="1" applyBorder="1" applyAlignment="1">
      <alignment horizontal="center"/>
    </xf>
    <xf numFmtId="0" fontId="74" fillId="0" borderId="21" xfId="0" applyFont="1" applyBorder="1"/>
    <xf numFmtId="0" fontId="74" fillId="0" borderId="33" xfId="0" applyFont="1" applyBorder="1"/>
    <xf numFmtId="2" fontId="74" fillId="0" borderId="33" xfId="0" applyNumberFormat="1" applyFont="1" applyFill="1" applyBorder="1" applyAlignment="1"/>
    <xf numFmtId="0" fontId="74" fillId="0" borderId="33" xfId="0" applyFont="1" applyFill="1" applyBorder="1"/>
    <xf numFmtId="2" fontId="74" fillId="0" borderId="33" xfId="0" applyNumberFormat="1" applyFont="1" applyFill="1" applyBorder="1"/>
    <xf numFmtId="0" fontId="74" fillId="0" borderId="22" xfId="0" applyFont="1" applyBorder="1"/>
    <xf numFmtId="0" fontId="73" fillId="0" borderId="0" xfId="0" applyFont="1"/>
    <xf numFmtId="0" fontId="79" fillId="0" borderId="0" xfId="0" applyFont="1"/>
    <xf numFmtId="0" fontId="82" fillId="0" borderId="0" xfId="0" applyFont="1"/>
    <xf numFmtId="0" fontId="74" fillId="0" borderId="0" xfId="0" applyFont="1"/>
    <xf numFmtId="0" fontId="80" fillId="0" borderId="0" xfId="0" applyFont="1"/>
    <xf numFmtId="0" fontId="76" fillId="0" borderId="0" xfId="0" applyFont="1"/>
    <xf numFmtId="0" fontId="83" fillId="0" borderId="0" xfId="0" applyFont="1"/>
    <xf numFmtId="0" fontId="84" fillId="0" borderId="0" xfId="0" applyFont="1"/>
    <xf numFmtId="0" fontId="89" fillId="0" borderId="0" xfId="0" applyFont="1"/>
    <xf numFmtId="0" fontId="90" fillId="0" borderId="0" xfId="0" applyFont="1"/>
    <xf numFmtId="14" fontId="73" fillId="0" borderId="114" xfId="0" applyNumberFormat="1" applyFont="1" applyFill="1" applyBorder="1" applyAlignment="1">
      <alignment horizontal="center" vertical="center" wrapText="1"/>
    </xf>
    <xf numFmtId="3" fontId="74" fillId="0" borderId="15" xfId="0" applyNumberFormat="1" applyFont="1" applyFill="1" applyBorder="1" applyAlignment="1">
      <alignment horizontal="right" vertical="center" wrapText="1"/>
    </xf>
    <xf numFmtId="3" fontId="74" fillId="0" borderId="93" xfId="0" applyNumberFormat="1" applyFont="1" applyBorder="1" applyAlignment="1">
      <alignment horizontal="right" vertical="center" wrapText="1"/>
    </xf>
    <xf numFmtId="164" fontId="74" fillId="0" borderId="127" xfId="0" applyNumberFormat="1" applyFont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horizontal="right" vertical="center" wrapText="1"/>
    </xf>
    <xf numFmtId="3" fontId="74" fillId="0" borderId="94" xfId="0" applyNumberFormat="1" applyFont="1" applyBorder="1" applyAlignment="1">
      <alignment horizontal="right" vertical="center" wrapText="1"/>
    </xf>
    <xf numFmtId="164" fontId="74" fillId="0" borderId="76" xfId="0" applyNumberFormat="1" applyFont="1" applyBorder="1" applyAlignment="1">
      <alignment horizontal="right" vertical="center" wrapText="1"/>
    </xf>
    <xf numFmtId="3" fontId="74" fillId="0" borderId="96" xfId="0" applyNumberFormat="1" applyFont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3" fontId="74" fillId="0" borderId="0" xfId="0" applyNumberFormat="1" applyFont="1" applyBorder="1" applyAlignment="1">
      <alignment horizontal="right" vertical="center" wrapText="1"/>
    </xf>
    <xf numFmtId="3" fontId="74" fillId="0" borderId="17" xfId="0" applyNumberFormat="1" applyFont="1" applyFill="1" applyBorder="1" applyAlignment="1">
      <alignment horizontal="right" vertical="center" wrapText="1"/>
    </xf>
    <xf numFmtId="3" fontId="74" fillId="0" borderId="95" xfId="0" applyNumberFormat="1" applyFont="1" applyBorder="1" applyAlignment="1">
      <alignment horizontal="right"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85" xfId="0" applyNumberFormat="1" applyFont="1" applyBorder="1" applyAlignment="1">
      <alignment horizontal="right" vertical="center" wrapText="1"/>
    </xf>
    <xf numFmtId="165" fontId="74" fillId="0" borderId="93" xfId="0" applyNumberFormat="1" applyFont="1" applyBorder="1" applyAlignment="1">
      <alignment horizontal="right" vertical="center" wrapText="1"/>
    </xf>
    <xf numFmtId="165" fontId="74" fillId="0" borderId="85" xfId="0" applyNumberFormat="1" applyFont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70" xfId="0" applyNumberFormat="1" applyFont="1" applyBorder="1" applyAlignment="1">
      <alignment horizontal="right" vertical="center" wrapText="1"/>
    </xf>
    <xf numFmtId="165" fontId="74" fillId="0" borderId="94" xfId="0" applyNumberFormat="1" applyFont="1" applyBorder="1" applyAlignment="1">
      <alignment horizontal="right" vertical="center" wrapText="1"/>
    </xf>
    <xf numFmtId="165" fontId="74" fillId="0" borderId="70" xfId="0" applyNumberFormat="1" applyFont="1" applyBorder="1" applyAlignment="1">
      <alignment horizontal="right" vertical="center" wrapText="1"/>
    </xf>
    <xf numFmtId="1" fontId="77" fillId="0" borderId="114" xfId="0" applyNumberFormat="1" applyFont="1" applyFill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vertical="center" wrapText="1"/>
    </xf>
    <xf numFmtId="3" fontId="74" fillId="0" borderId="70" xfId="0" applyNumberFormat="1" applyFont="1" applyBorder="1" applyAlignment="1">
      <alignment vertical="center" wrapText="1"/>
    </xf>
    <xf numFmtId="164" fontId="74" fillId="0" borderId="94" xfId="0" applyNumberFormat="1" applyFont="1" applyBorder="1" applyAlignment="1">
      <alignment vertical="center" wrapText="1"/>
    </xf>
    <xf numFmtId="3" fontId="77" fillId="0" borderId="114" xfId="0" applyNumberFormat="1" applyFont="1" applyFill="1" applyBorder="1" applyAlignment="1">
      <alignment vertical="center" wrapText="1"/>
    </xf>
    <xf numFmtId="1" fontId="74" fillId="0" borderId="106" xfId="0" applyNumberFormat="1" applyFont="1" applyFill="1" applyBorder="1" applyAlignment="1">
      <alignment horizontal="right" vertical="center" wrapText="1"/>
    </xf>
    <xf numFmtId="1" fontId="74" fillId="0" borderId="20" xfId="0" applyNumberFormat="1" applyFont="1" applyBorder="1" applyAlignment="1">
      <alignment horizontal="right" vertical="center" wrapText="1"/>
    </xf>
    <xf numFmtId="1" fontId="73" fillId="0" borderId="114" xfId="0" applyNumberFormat="1" applyFont="1" applyFill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65" fontId="74" fillId="0" borderId="71" xfId="0" applyNumberFormat="1" applyFont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88" xfId="0" applyNumberFormat="1" applyFont="1" applyBorder="1" applyAlignment="1">
      <alignment horizontal="right" vertical="center" wrapText="1"/>
    </xf>
    <xf numFmtId="165" fontId="74" fillId="0" borderId="88" xfId="0" applyNumberFormat="1" applyFont="1" applyBorder="1" applyAlignment="1">
      <alignment horizontal="right" vertical="center" wrapText="1"/>
    </xf>
    <xf numFmtId="14" fontId="73" fillId="0" borderId="114" xfId="0" applyNumberFormat="1" applyFont="1" applyBorder="1" applyAlignment="1">
      <alignment horizontal="center" vertical="center" wrapText="1"/>
    </xf>
    <xf numFmtId="0" fontId="74" fillId="0" borderId="105" xfId="0" applyFont="1" applyBorder="1" applyAlignment="1">
      <alignment vertical="center"/>
    </xf>
    <xf numFmtId="0" fontId="74" fillId="0" borderId="76" xfId="0" applyFont="1" applyBorder="1" applyAlignment="1">
      <alignment vertical="center" wrapText="1"/>
    </xf>
    <xf numFmtId="0" fontId="74" fillId="0" borderId="76" xfId="0" quotePrefix="1" applyFont="1" applyBorder="1" applyAlignment="1">
      <alignment vertical="center"/>
    </xf>
    <xf numFmtId="14" fontId="75" fillId="0" borderId="114" xfId="0" applyNumberFormat="1" applyFont="1" applyFill="1" applyBorder="1" applyAlignment="1">
      <alignment horizontal="center" vertical="center" wrapText="1"/>
    </xf>
    <xf numFmtId="1" fontId="73" fillId="0" borderId="15" xfId="0" applyNumberFormat="1" applyFont="1" applyFill="1" applyBorder="1" applyAlignment="1">
      <alignment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vertical="center" wrapText="1"/>
    </xf>
    <xf numFmtId="1" fontId="73" fillId="0" borderId="24" xfId="0" applyNumberFormat="1" applyFont="1" applyFill="1" applyBorder="1" applyAlignment="1">
      <alignment horizontal="right" vertical="center" wrapText="1"/>
    </xf>
    <xf numFmtId="1" fontId="73" fillId="0" borderId="18" xfId="0" applyNumberFormat="1" applyFont="1" applyFill="1" applyBorder="1" applyAlignment="1">
      <alignment horizontal="right" vertical="center" wrapText="1"/>
    </xf>
    <xf numFmtId="1" fontId="73" fillId="0" borderId="48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vertical="center" wrapText="1"/>
    </xf>
    <xf numFmtId="4" fontId="74" fillId="0" borderId="15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vertical="center" wrapText="1"/>
    </xf>
    <xf numFmtId="3" fontId="74" fillId="0" borderId="106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horizontal="right" vertical="center" wrapText="1"/>
    </xf>
    <xf numFmtId="0" fontId="74" fillId="0" borderId="134" xfId="0" applyFont="1" applyBorder="1" applyAlignment="1">
      <alignment horizontal="left" vertical="center"/>
    </xf>
    <xf numFmtId="0" fontId="74" fillId="0" borderId="134" xfId="0" applyFont="1" applyBorder="1" applyAlignment="1">
      <alignment vertical="center" wrapText="1"/>
    </xf>
    <xf numFmtId="0" fontId="74" fillId="0" borderId="134" xfId="0" applyFont="1" applyBorder="1" applyAlignment="1">
      <alignment horizontal="center" vertical="center" wrapText="1"/>
    </xf>
    <xf numFmtId="1" fontId="73" fillId="0" borderId="132" xfId="0" applyNumberFormat="1" applyFont="1" applyFill="1" applyBorder="1" applyAlignment="1">
      <alignment horizontal="right" vertical="center" wrapText="1"/>
    </xf>
    <xf numFmtId="0" fontId="74" fillId="0" borderId="117" xfId="0" applyFont="1" applyBorder="1" applyAlignment="1">
      <alignment horizontal="center" vertical="center" wrapText="1"/>
    </xf>
    <xf numFmtId="3" fontId="70" fillId="0" borderId="134" xfId="0" applyNumberFormat="1" applyFont="1" applyFill="1" applyBorder="1" applyAlignment="1">
      <alignment horizontal="right" vertical="center" wrapText="1"/>
    </xf>
    <xf numFmtId="1" fontId="70" fillId="0" borderId="134" xfId="0" applyNumberFormat="1" applyFont="1" applyFill="1" applyBorder="1" applyAlignment="1">
      <alignment horizontal="right" vertical="center" wrapText="1"/>
    </xf>
    <xf numFmtId="3" fontId="70" fillId="0" borderId="106" xfId="0" applyNumberFormat="1" applyFont="1" applyFill="1" applyBorder="1" applyAlignment="1">
      <alignment horizontal="right" vertical="center" wrapText="1"/>
    </xf>
    <xf numFmtId="0" fontId="84" fillId="0" borderId="0" xfId="37" applyFont="1"/>
    <xf numFmtId="0" fontId="84" fillId="0" borderId="0" xfId="37" applyFont="1" applyBorder="1"/>
    <xf numFmtId="0" fontId="83" fillId="0" borderId="0" xfId="51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14" fontId="99" fillId="0" borderId="0" xfId="0" applyNumberFormat="1" applyFont="1" applyAlignment="1">
      <alignment horizontal="left"/>
    </xf>
    <xf numFmtId="14" fontId="84" fillId="0" borderId="0" xfId="0" applyNumberFormat="1" applyFont="1" applyAlignment="1">
      <alignment horizontal="left"/>
    </xf>
    <xf numFmtId="0" fontId="100" fillId="24" borderId="123" xfId="0" applyFont="1" applyFill="1" applyBorder="1" applyAlignment="1">
      <alignment horizontal="center" vertical="center"/>
    </xf>
    <xf numFmtId="0" fontId="100" fillId="0" borderId="105" xfId="0" applyFont="1" applyBorder="1" applyAlignment="1">
      <alignment horizontal="centerContinuous"/>
    </xf>
    <xf numFmtId="168" fontId="100" fillId="0" borderId="0" xfId="0" applyNumberFormat="1" applyFont="1" applyBorder="1" applyAlignment="1">
      <alignment horizontal="centerContinuous"/>
    </xf>
    <xf numFmtId="168" fontId="100" fillId="0" borderId="20" xfId="0" applyNumberFormat="1" applyFont="1" applyBorder="1" applyAlignment="1">
      <alignment horizontal="centerContinuous"/>
    </xf>
    <xf numFmtId="2" fontId="0" fillId="0" borderId="124" xfId="0" applyNumberFormat="1" applyFont="1" applyBorder="1"/>
    <xf numFmtId="0" fontId="100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0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0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0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0" fillId="0" borderId="106" xfId="0" applyFont="1" applyBorder="1" applyAlignment="1">
      <alignment horizontal="centerContinuous"/>
    </xf>
    <xf numFmtId="168" fontId="100" fillId="0" borderId="97" xfId="0" applyNumberFormat="1" applyFont="1" applyBorder="1" applyAlignment="1">
      <alignment horizontal="centerContinuous"/>
    </xf>
    <xf numFmtId="168" fontId="100" fillId="0" borderId="27" xfId="0" applyNumberFormat="1" applyFont="1" applyBorder="1" applyAlignment="1">
      <alignment horizontal="centerContinuous"/>
    </xf>
    <xf numFmtId="0" fontId="0" fillId="27" borderId="0" xfId="0" applyFill="1"/>
    <xf numFmtId="0" fontId="80" fillId="27" borderId="0" xfId="0" applyFont="1" applyFill="1"/>
    <xf numFmtId="0" fontId="101" fillId="27" borderId="0" xfId="0" applyFont="1" applyFill="1" applyAlignment="1"/>
    <xf numFmtId="0" fontId="102" fillId="27" borderId="0" xfId="0" applyFont="1" applyFill="1" applyAlignment="1">
      <alignment vertical="center"/>
    </xf>
    <xf numFmtId="0" fontId="80" fillId="0" borderId="0" xfId="0" applyFont="1" applyFill="1"/>
    <xf numFmtId="0" fontId="103" fillId="29" borderId="0" xfId="53" applyFont="1" applyFill="1"/>
    <xf numFmtId="0" fontId="80" fillId="29" borderId="0" xfId="0" applyFont="1" applyFill="1"/>
    <xf numFmtId="0" fontId="104" fillId="27" borderId="0" xfId="53" applyFont="1" applyFill="1"/>
    <xf numFmtId="0" fontId="105" fillId="0" borderId="0" xfId="53" applyFont="1" applyFill="1"/>
    <xf numFmtId="0" fontId="106" fillId="0" borderId="0" xfId="0" applyFont="1"/>
    <xf numFmtId="0" fontId="104" fillId="0" borderId="0" xfId="53" applyFont="1" applyFill="1"/>
    <xf numFmtId="0" fontId="105" fillId="0" borderId="0" xfId="0" applyFont="1" applyFill="1"/>
    <xf numFmtId="0" fontId="104" fillId="27" borderId="0" xfId="53" applyFont="1" applyFill="1" applyAlignment="1">
      <alignment horizontal="left"/>
    </xf>
    <xf numFmtId="0" fontId="105" fillId="27" borderId="0" xfId="53" applyFont="1" applyFill="1"/>
    <xf numFmtId="2" fontId="107" fillId="27" borderId="0" xfId="53" applyNumberFormat="1" applyFont="1" applyFill="1"/>
    <xf numFmtId="0" fontId="75" fillId="0" borderId="0" xfId="0" applyFont="1"/>
    <xf numFmtId="0" fontId="108" fillId="0" borderId="0" xfId="28" applyFont="1" applyAlignment="1" applyProtection="1"/>
    <xf numFmtId="0" fontId="109" fillId="0" borderId="0" xfId="0" applyFont="1" applyAlignment="1">
      <alignment vertical="center"/>
    </xf>
    <xf numFmtId="0" fontId="110" fillId="0" borderId="0" xfId="50" applyFont="1"/>
    <xf numFmtId="0" fontId="111" fillId="0" borderId="0" xfId="50" applyFont="1"/>
    <xf numFmtId="0" fontId="112" fillId="0" borderId="0" xfId="0" applyFont="1" applyAlignment="1">
      <alignment horizontal="left" vertical="center" indent="3"/>
    </xf>
    <xf numFmtId="0" fontId="76" fillId="0" borderId="0" xfId="50" applyFont="1"/>
    <xf numFmtId="0" fontId="80" fillId="0" borderId="0" xfId="50" applyFont="1"/>
    <xf numFmtId="0" fontId="74" fillId="0" borderId="105" xfId="0" applyFont="1" applyBorder="1" applyAlignment="1">
      <alignment horizontal="center" vertical="center" wrapText="1"/>
    </xf>
    <xf numFmtId="164" fontId="74" fillId="0" borderId="76" xfId="0" quotePrefix="1" applyNumberFormat="1" applyFont="1" applyBorder="1" applyAlignment="1">
      <alignment horizontal="right" vertical="center" wrapText="1"/>
    </xf>
    <xf numFmtId="164" fontId="74" fillId="0" borderId="134" xfId="0" applyNumberFormat="1" applyFont="1" applyBorder="1" applyAlignment="1">
      <alignment horizontal="right" vertical="center" wrapText="1"/>
    </xf>
    <xf numFmtId="164" fontId="74" fillId="0" borderId="81" xfId="0" quotePrefix="1" applyNumberFormat="1" applyFont="1" applyBorder="1" applyAlignment="1">
      <alignment horizontal="right" vertical="center" wrapText="1"/>
    </xf>
    <xf numFmtId="164" fontId="74" fillId="0" borderId="127" xfId="0" quotePrefix="1" applyNumberFormat="1" applyFont="1" applyBorder="1" applyAlignment="1">
      <alignment horizontal="right" vertical="center" wrapText="1"/>
    </xf>
    <xf numFmtId="164" fontId="74" fillId="0" borderId="117" xfId="0" quotePrefix="1" applyNumberFormat="1" applyFont="1" applyBorder="1" applyAlignment="1">
      <alignment horizontal="right" vertical="center" wrapText="1"/>
    </xf>
    <xf numFmtId="14" fontId="75" fillId="0" borderId="114" xfId="0" applyNumberFormat="1" applyFont="1" applyBorder="1" applyAlignment="1">
      <alignment horizontal="center" vertical="center" wrapText="1"/>
    </xf>
    <xf numFmtId="14" fontId="75" fillId="0" borderId="132" xfId="0" applyNumberFormat="1" applyFont="1" applyBorder="1" applyAlignment="1">
      <alignment horizontal="center" vertical="center" wrapText="1"/>
    </xf>
    <xf numFmtId="4" fontId="74" fillId="0" borderId="93" xfId="0" applyNumberFormat="1" applyFont="1" applyBorder="1" applyAlignment="1">
      <alignment horizontal="right" vertical="center" wrapText="1"/>
    </xf>
    <xf numFmtId="3" fontId="74" fillId="0" borderId="93" xfId="0" applyNumberFormat="1" applyFont="1" applyBorder="1" applyAlignment="1">
      <alignment vertical="center" wrapText="1"/>
    </xf>
    <xf numFmtId="3" fontId="74" fillId="0" borderId="0" xfId="0" applyNumberFormat="1" applyFont="1" applyBorder="1" applyAlignment="1">
      <alignment vertical="center" wrapText="1"/>
    </xf>
    <xf numFmtId="3" fontId="74" fillId="0" borderId="94" xfId="0" applyNumberFormat="1" applyFont="1" applyBorder="1" applyAlignment="1">
      <alignment vertical="center" wrapText="1"/>
    </xf>
    <xf numFmtId="164" fontId="74" fillId="0" borderId="120" xfId="0" applyNumberFormat="1" applyFont="1" applyBorder="1" applyAlignment="1">
      <alignment horizontal="right" vertical="center" wrapText="1"/>
    </xf>
    <xf numFmtId="3" fontId="74" fillId="0" borderId="16" xfId="0" applyNumberFormat="1" applyFont="1" applyFill="1" applyBorder="1" applyAlignment="1">
      <alignment vertical="center" wrapText="1"/>
    </xf>
    <xf numFmtId="3" fontId="74" fillId="0" borderId="96" xfId="0" applyNumberFormat="1" applyFont="1" applyBorder="1" applyAlignment="1">
      <alignment vertical="center" wrapText="1"/>
    </xf>
    <xf numFmtId="0" fontId="90" fillId="0" borderId="0" xfId="54" applyFont="1"/>
    <xf numFmtId="0" fontId="90" fillId="0" borderId="0" xfId="54" applyFont="1" applyFill="1"/>
    <xf numFmtId="0" fontId="84" fillId="0" borderId="0" xfId="55" applyFont="1" applyFill="1" applyBorder="1"/>
    <xf numFmtId="0" fontId="83" fillId="0" borderId="0" xfId="41" applyFont="1" applyFill="1"/>
    <xf numFmtId="14" fontId="25" fillId="0" borderId="134" xfId="0" applyNumberFormat="1" applyFont="1" applyFill="1" applyBorder="1" applyAlignment="1">
      <alignment horizontal="center" vertical="center"/>
    </xf>
    <xf numFmtId="0" fontId="104" fillId="0" borderId="0" xfId="0" applyFont="1"/>
    <xf numFmtId="0" fontId="116" fillId="0" borderId="0" xfId="0" applyFont="1" applyFill="1"/>
    <xf numFmtId="0" fontId="117" fillId="0" borderId="0" xfId="0" applyFont="1"/>
    <xf numFmtId="0" fontId="105" fillId="0" borderId="0" xfId="0" applyFont="1"/>
    <xf numFmtId="49" fontId="79" fillId="0" borderId="10" xfId="0" applyNumberFormat="1" applyFont="1" applyBorder="1"/>
    <xf numFmtId="0" fontId="79" fillId="0" borderId="101" xfId="0" applyFont="1" applyBorder="1"/>
    <xf numFmtId="0" fontId="75" fillId="0" borderId="98" xfId="0" applyFont="1" applyBorder="1" applyAlignment="1">
      <alignment horizontal="centerContinuous" vertical="center"/>
    </xf>
    <xf numFmtId="0" fontId="79" fillId="0" borderId="100" xfId="0" applyFont="1" applyBorder="1" applyAlignment="1">
      <alignment horizontal="centerContinuous" vertical="center"/>
    </xf>
    <xf numFmtId="0" fontId="79" fillId="0" borderId="99" xfId="0" applyFont="1" applyBorder="1" applyAlignment="1">
      <alignment horizontal="centerContinuous" vertical="center"/>
    </xf>
    <xf numFmtId="49" fontId="75" fillId="0" borderId="0" xfId="0" applyNumberFormat="1" applyFont="1" applyBorder="1" applyAlignment="1">
      <alignment horizontal="center"/>
    </xf>
    <xf numFmtId="0" fontId="75" fillId="0" borderId="102" xfId="0" applyFont="1" applyBorder="1" applyAlignment="1">
      <alignment horizontal="center"/>
    </xf>
    <xf numFmtId="0" fontId="79" fillId="0" borderId="15" xfId="0" applyFont="1" applyBorder="1" applyAlignment="1">
      <alignment horizontal="centerContinuous" vertical="center"/>
    </xf>
    <xf numFmtId="0" fontId="79" fillId="0" borderId="32" xfId="0" applyFont="1" applyBorder="1" applyAlignment="1">
      <alignment horizontal="centerContinuous" vertical="center"/>
    </xf>
    <xf numFmtId="0" fontId="79" fillId="0" borderId="25" xfId="0" applyFont="1" applyBorder="1" applyAlignment="1">
      <alignment horizontal="centerContinuous" vertical="center"/>
    </xf>
    <xf numFmtId="0" fontId="79" fillId="0" borderId="24" xfId="0" applyFont="1" applyBorder="1" applyAlignment="1">
      <alignment horizontal="centerContinuous" vertical="center"/>
    </xf>
    <xf numFmtId="49" fontId="80" fillId="0" borderId="34" xfId="0" applyNumberFormat="1" applyFont="1" applyBorder="1" applyAlignment="1"/>
    <xf numFmtId="0" fontId="80" fillId="0" borderId="103" xfId="0" applyFont="1" applyBorder="1" applyAlignment="1"/>
    <xf numFmtId="0" fontId="118" fillId="0" borderId="18" xfId="0" applyFont="1" applyBorder="1" applyAlignment="1">
      <alignment horizontal="center"/>
    </xf>
    <xf numFmtId="0" fontId="118" fillId="0" borderId="26" xfId="0" applyFont="1" applyFill="1" applyBorder="1" applyAlignment="1">
      <alignment horizontal="center"/>
    </xf>
    <xf numFmtId="0" fontId="118" fillId="0" borderId="26" xfId="0" applyFont="1" applyBorder="1" applyAlignment="1">
      <alignment horizontal="center"/>
    </xf>
    <xf numFmtId="0" fontId="118" fillId="0" borderId="17" xfId="0" applyFont="1" applyBorder="1" applyAlignment="1">
      <alignment horizontal="center"/>
    </xf>
    <xf numFmtId="0" fontId="118" fillId="0" borderId="33" xfId="0" applyFont="1" applyFill="1" applyBorder="1" applyAlignment="1">
      <alignment horizontal="center"/>
    </xf>
    <xf numFmtId="0" fontId="118" fillId="0" borderId="33" xfId="0" applyFont="1" applyBorder="1" applyAlignment="1">
      <alignment horizontal="center"/>
    </xf>
    <xf numFmtId="0" fontId="118" fillId="0" borderId="21" xfId="0" applyFont="1" applyFill="1" applyBorder="1" applyAlignment="1">
      <alignment horizontal="center"/>
    </xf>
    <xf numFmtId="49" fontId="73" fillId="0" borderId="10" xfId="0" applyNumberFormat="1" applyFont="1" applyBorder="1" applyAlignment="1">
      <alignment horizontal="centerContinuous"/>
    </xf>
    <xf numFmtId="0" fontId="79" fillId="0" borderId="73" xfId="0" applyFont="1" applyBorder="1" applyAlignment="1">
      <alignment horizontal="centerContinuous"/>
    </xf>
    <xf numFmtId="167" fontId="79" fillId="0" borderId="90" xfId="0" applyNumberFormat="1" applyFont="1" applyBorder="1"/>
    <xf numFmtId="167" fontId="79" fillId="0" borderId="69" xfId="0" applyNumberFormat="1" applyFont="1" applyFill="1" applyBorder="1"/>
    <xf numFmtId="167" fontId="79" fillId="0" borderId="78" xfId="0" applyNumberFormat="1" applyFont="1" applyBorder="1"/>
    <xf numFmtId="167" fontId="79" fillId="0" borderId="69" xfId="0" applyNumberFormat="1" applyFont="1" applyBorder="1"/>
    <xf numFmtId="167" fontId="79" fillId="0" borderId="67" xfId="0" applyNumberFormat="1" applyFont="1" applyFill="1" applyBorder="1"/>
    <xf numFmtId="49" fontId="80" fillId="0" borderId="51" xfId="38" applyNumberFormat="1" applyFont="1" applyBorder="1"/>
    <xf numFmtId="0" fontId="80" fillId="0" borderId="72" xfId="38" applyFont="1" applyBorder="1"/>
    <xf numFmtId="167" fontId="80" fillId="0" borderId="91" xfId="38" applyNumberFormat="1" applyFont="1" applyBorder="1"/>
    <xf numFmtId="167" fontId="80" fillId="0" borderId="43" xfId="0" applyNumberFormat="1" applyFont="1" applyFill="1" applyBorder="1"/>
    <xf numFmtId="167" fontId="80" fillId="0" borderId="43" xfId="38" applyNumberFormat="1" applyFont="1" applyBorder="1"/>
    <xf numFmtId="167" fontId="80" fillId="0" borderId="51" xfId="0" applyNumberFormat="1" applyFont="1" applyFill="1" applyBorder="1"/>
    <xf numFmtId="49" fontId="80" fillId="0" borderId="53" xfId="38" applyNumberFormat="1" applyFont="1" applyBorder="1"/>
    <xf numFmtId="0" fontId="80" fillId="0" borderId="89" xfId="38" applyFont="1" applyBorder="1"/>
    <xf numFmtId="167" fontId="80" fillId="0" borderId="92" xfId="38" applyNumberFormat="1" applyFont="1" applyBorder="1"/>
    <xf numFmtId="167" fontId="80" fillId="0" borderId="44" xfId="0" applyNumberFormat="1" applyFont="1" applyFill="1" applyBorder="1"/>
    <xf numFmtId="167" fontId="80" fillId="0" borderId="44" xfId="38" applyNumberFormat="1" applyFont="1" applyBorder="1"/>
    <xf numFmtId="167" fontId="80" fillId="0" borderId="53" xfId="0" applyNumberFormat="1" applyFont="1" applyFill="1" applyBorder="1"/>
    <xf numFmtId="0" fontId="79" fillId="0" borderId="37" xfId="0" applyFont="1" applyBorder="1" applyAlignment="1">
      <alignment wrapText="1"/>
    </xf>
    <xf numFmtId="0" fontId="75" fillId="0" borderId="38" xfId="0" applyFont="1" applyBorder="1" applyAlignment="1">
      <alignment horizontal="centerContinuous" vertical="center"/>
    </xf>
    <xf numFmtId="0" fontId="79" fillId="0" borderId="38" xfId="0" applyFont="1" applyBorder="1" applyAlignment="1">
      <alignment horizontal="centerContinuous" vertical="center"/>
    </xf>
    <xf numFmtId="0" fontId="79" fillId="0" borderId="39" xfId="0" applyFont="1" applyBorder="1" applyAlignment="1">
      <alignment horizontal="centerContinuous" vertical="center"/>
    </xf>
    <xf numFmtId="0" fontId="75" fillId="0" borderId="13" xfId="0" applyFont="1" applyBorder="1" applyAlignment="1">
      <alignment horizontal="centerContinuous" vertical="center"/>
    </xf>
    <xf numFmtId="0" fontId="79" fillId="0" borderId="23" xfId="0" applyFont="1" applyBorder="1" applyAlignment="1">
      <alignment horizontal="centerContinuous" vertical="center"/>
    </xf>
    <xf numFmtId="0" fontId="79" fillId="0" borderId="10" xfId="0" applyFont="1" applyBorder="1" applyAlignment="1">
      <alignment horizontal="centerContinuous" vertical="center"/>
    </xf>
    <xf numFmtId="0" fontId="79" fillId="0" borderId="19" xfId="0" applyFont="1" applyBorder="1" applyAlignment="1">
      <alignment horizontal="centerContinuous" vertical="center"/>
    </xf>
    <xf numFmtId="0" fontId="75" fillId="0" borderId="40" xfId="0" applyFont="1" applyBorder="1" applyAlignment="1">
      <alignment horizontal="center" wrapText="1"/>
    </xf>
    <xf numFmtId="0" fontId="79" fillId="0" borderId="41" xfId="0" applyFont="1" applyBorder="1" applyAlignment="1">
      <alignment horizontal="centerContinuous" vertical="center"/>
    </xf>
    <xf numFmtId="0" fontId="80" fillId="0" borderId="42" xfId="0" applyFont="1" applyBorder="1" applyAlignment="1">
      <alignment wrapText="1"/>
    </xf>
    <xf numFmtId="0" fontId="118" fillId="0" borderId="48" xfId="0" applyFont="1" applyBorder="1" applyAlignment="1">
      <alignment horizontal="center"/>
    </xf>
    <xf numFmtId="0" fontId="118" fillId="0" borderId="21" xfId="0" applyFont="1" applyBorder="1" applyAlignment="1">
      <alignment horizontal="center"/>
    </xf>
    <xf numFmtId="0" fontId="118" fillId="0" borderId="48" xfId="0" applyFont="1" applyFill="1" applyBorder="1" applyAlignment="1">
      <alignment horizontal="center"/>
    </xf>
    <xf numFmtId="0" fontId="79" fillId="0" borderId="82" xfId="0" applyFont="1" applyBorder="1" applyAlignment="1">
      <alignment horizontal="centerContinuous" wrapText="1"/>
    </xf>
    <xf numFmtId="167" fontId="79" fillId="0" borderId="67" xfId="0" applyNumberFormat="1" applyFont="1" applyBorder="1"/>
    <xf numFmtId="167" fontId="79" fillId="0" borderId="14" xfId="0" applyNumberFormat="1" applyFont="1" applyBorder="1"/>
    <xf numFmtId="167" fontId="79" fillId="0" borderId="14" xfId="0" applyNumberFormat="1" applyFont="1" applyFill="1" applyBorder="1"/>
    <xf numFmtId="0" fontId="80" fillId="0" borderId="83" xfId="38" applyFont="1" applyBorder="1"/>
    <xf numFmtId="167" fontId="80" fillId="0" borderId="43" xfId="0" applyNumberFormat="1" applyFont="1" applyBorder="1"/>
    <xf numFmtId="167" fontId="80" fillId="0" borderId="51" xfId="0" applyNumberFormat="1" applyFont="1" applyBorder="1"/>
    <xf numFmtId="167" fontId="80" fillId="0" borderId="15" xfId="38" applyNumberFormat="1" applyFont="1" applyBorder="1"/>
    <xf numFmtId="167" fontId="80" fillId="0" borderId="15" xfId="0" applyNumberFormat="1" applyFont="1" applyFill="1" applyBorder="1"/>
    <xf numFmtId="0" fontId="80" fillId="0" borderId="84" xfId="38" applyFont="1" applyBorder="1"/>
    <xf numFmtId="167" fontId="80" fillId="0" borderId="44" xfId="0" applyNumberFormat="1" applyFont="1" applyBorder="1"/>
    <xf numFmtId="167" fontId="80" fillId="0" borderId="53" xfId="0" applyNumberFormat="1" applyFont="1" applyBorder="1"/>
    <xf numFmtId="167" fontId="80" fillId="0" borderId="17" xfId="38" applyNumberFormat="1" applyFont="1" applyBorder="1"/>
    <xf numFmtId="167" fontId="80" fillId="0" borderId="17" xfId="0" applyNumberFormat="1" applyFont="1" applyFill="1" applyBorder="1"/>
    <xf numFmtId="167" fontId="80" fillId="0" borderId="51" xfId="38" applyNumberFormat="1" applyFont="1" applyBorder="1"/>
    <xf numFmtId="167" fontId="80" fillId="0" borderId="53" xfId="38" applyNumberFormat="1" applyFont="1" applyBorder="1"/>
    <xf numFmtId="49" fontId="73" fillId="0" borderId="0" xfId="0" applyNumberFormat="1" applyFont="1" applyBorder="1" applyAlignment="1">
      <alignment horizontal="centerContinuous"/>
    </xf>
    <xf numFmtId="0" fontId="79" fillId="0" borderId="86" xfId="0" applyFont="1" applyBorder="1" applyAlignment="1">
      <alignment horizontal="centerContinuous" wrapText="1"/>
    </xf>
    <xf numFmtId="49" fontId="80" fillId="0" borderId="87" xfId="0" applyNumberFormat="1" applyFont="1" applyBorder="1"/>
    <xf numFmtId="0" fontId="80" fillId="0" borderId="83" xfId="0" applyFont="1" applyBorder="1"/>
    <xf numFmtId="167" fontId="80" fillId="0" borderId="91" xfId="0" applyNumberFormat="1" applyFont="1" applyBorder="1"/>
    <xf numFmtId="49" fontId="80" fillId="0" borderId="51" xfId="0" applyNumberFormat="1" applyFont="1" applyBorder="1"/>
    <xf numFmtId="49" fontId="80" fillId="0" borderId="53" xfId="0" applyNumberFormat="1" applyFont="1" applyBorder="1"/>
    <xf numFmtId="0" fontId="80" fillId="0" borderId="84" xfId="0" applyFont="1" applyBorder="1"/>
    <xf numFmtId="167" fontId="80" fillId="0" borderId="92" xfId="0" applyNumberFormat="1" applyFont="1" applyBorder="1"/>
    <xf numFmtId="0" fontId="119" fillId="0" borderId="0" xfId="40" applyFont="1"/>
    <xf numFmtId="0" fontId="121" fillId="0" borderId="0" xfId="40" applyFont="1"/>
    <xf numFmtId="0" fontId="80" fillId="0" borderId="0" xfId="40" applyFont="1"/>
    <xf numFmtId="0" fontId="126" fillId="0" borderId="0" xfId="0" applyFont="1"/>
    <xf numFmtId="0" fontId="118" fillId="29" borderId="26" xfId="0" applyFont="1" applyFill="1" applyBorder="1" applyAlignment="1">
      <alignment horizontal="center"/>
    </xf>
    <xf numFmtId="167" fontId="79" fillId="29" borderId="73" xfId="0" applyNumberFormat="1" applyFont="1" applyFill="1" applyBorder="1"/>
    <xf numFmtId="167" fontId="80" fillId="29" borderId="43" xfId="38" applyNumberFormat="1" applyFont="1" applyFill="1" applyBorder="1"/>
    <xf numFmtId="167" fontId="80" fillId="29" borderId="44" xfId="38" applyNumberFormat="1" applyFont="1" applyFill="1" applyBorder="1"/>
    <xf numFmtId="167" fontId="79" fillId="29" borderId="69" xfId="0" applyNumberFormat="1" applyFont="1" applyFill="1" applyBorder="1"/>
    <xf numFmtId="167" fontId="80" fillId="29" borderId="43" xfId="0" applyNumberFormat="1" applyFont="1" applyFill="1" applyBorder="1"/>
    <xf numFmtId="167" fontId="80" fillId="29" borderId="44" xfId="0" applyNumberFormat="1" applyFont="1" applyFill="1" applyBorder="1"/>
    <xf numFmtId="0" fontId="118" fillId="29" borderId="29" xfId="0" applyFont="1" applyFill="1" applyBorder="1" applyAlignment="1">
      <alignment horizontal="center"/>
    </xf>
    <xf numFmtId="167" fontId="79" fillId="29" borderId="78" xfId="0" applyNumberFormat="1" applyFont="1" applyFill="1" applyBorder="1"/>
    <xf numFmtId="167" fontId="80" fillId="29" borderId="52" xfId="38" applyNumberFormat="1" applyFont="1" applyFill="1" applyBorder="1"/>
    <xf numFmtId="167" fontId="80" fillId="29" borderId="54" xfId="38" applyNumberFormat="1" applyFont="1" applyFill="1" applyBorder="1"/>
    <xf numFmtId="0" fontId="118" fillId="29" borderId="33" xfId="0" applyFont="1" applyFill="1" applyBorder="1" applyAlignment="1">
      <alignment horizontal="center"/>
    </xf>
    <xf numFmtId="0" fontId="118" fillId="29" borderId="22" xfId="0" applyFont="1" applyFill="1" applyBorder="1" applyAlignment="1">
      <alignment horizontal="center"/>
    </xf>
    <xf numFmtId="167" fontId="79" fillId="29" borderId="68" xfId="0" applyNumberFormat="1" applyFont="1" applyFill="1" applyBorder="1"/>
    <xf numFmtId="167" fontId="80" fillId="29" borderId="52" xfId="0" applyNumberFormat="1" applyFont="1" applyFill="1" applyBorder="1"/>
    <xf numFmtId="167" fontId="80" fillId="29" borderId="54" xfId="0" applyNumberFormat="1" applyFont="1" applyFill="1" applyBorder="1"/>
    <xf numFmtId="0" fontId="118" fillId="29" borderId="74" xfId="0" applyFont="1" applyFill="1" applyBorder="1" applyAlignment="1">
      <alignment horizontal="center"/>
    </xf>
    <xf numFmtId="167" fontId="79" fillId="29" borderId="82" xfId="0" applyNumberFormat="1" applyFont="1" applyFill="1" applyBorder="1"/>
    <xf numFmtId="167" fontId="80" fillId="29" borderId="83" xfId="38" applyNumberFormat="1" applyFont="1" applyFill="1" applyBorder="1"/>
    <xf numFmtId="167" fontId="80" fillId="29" borderId="84" xfId="38" applyNumberFormat="1" applyFont="1" applyFill="1" applyBorder="1"/>
    <xf numFmtId="0" fontId="118" fillId="29" borderId="45" xfId="0" applyFont="1" applyFill="1" applyBorder="1" applyAlignment="1">
      <alignment horizontal="center"/>
    </xf>
    <xf numFmtId="167" fontId="80" fillId="29" borderId="72" xfId="0" applyNumberFormat="1" applyFont="1" applyFill="1" applyBorder="1"/>
    <xf numFmtId="167" fontId="80" fillId="29" borderId="89" xfId="0" applyNumberFormat="1" applyFont="1" applyFill="1" applyBorder="1"/>
    <xf numFmtId="167" fontId="79" fillId="29" borderId="23" xfId="0" applyNumberFormat="1" applyFont="1" applyFill="1" applyBorder="1"/>
    <xf numFmtId="167" fontId="80" fillId="29" borderId="25" xfId="38" applyNumberFormat="1" applyFont="1" applyFill="1" applyBorder="1"/>
    <xf numFmtId="167" fontId="80" fillId="29" borderId="22" xfId="38" applyNumberFormat="1" applyFont="1" applyFill="1" applyBorder="1"/>
    <xf numFmtId="167" fontId="80" fillId="29" borderId="25" xfId="0" applyNumberFormat="1" applyFont="1" applyFill="1" applyBorder="1"/>
    <xf numFmtId="167" fontId="80" fillId="29" borderId="22" xfId="0" applyNumberFormat="1" applyFont="1" applyFill="1" applyBorder="1"/>
    <xf numFmtId="167" fontId="80" fillId="29" borderId="72" xfId="38" applyNumberFormat="1" applyFont="1" applyFill="1" applyBorder="1"/>
    <xf numFmtId="167" fontId="80" fillId="29" borderId="89" xfId="38" applyNumberFormat="1" applyFont="1" applyFill="1" applyBorder="1"/>
    <xf numFmtId="167" fontId="80" fillId="29" borderId="83" xfId="0" applyNumberFormat="1" applyFont="1" applyFill="1" applyBorder="1"/>
    <xf numFmtId="167" fontId="80" fillId="29" borderId="84" xfId="0" applyNumberFormat="1" applyFont="1" applyFill="1" applyBorder="1"/>
    <xf numFmtId="0" fontId="80" fillId="25" borderId="0" xfId="40" applyFont="1" applyFill="1"/>
    <xf numFmtId="0" fontId="75" fillId="25" borderId="59" xfId="40" applyFont="1" applyFill="1" applyBorder="1" applyAlignment="1">
      <alignment horizontal="center" vertical="center"/>
    </xf>
    <xf numFmtId="0" fontId="75" fillId="25" borderId="60" xfId="40" applyFont="1" applyFill="1" applyBorder="1" applyAlignment="1">
      <alignment horizontal="center" vertical="center" wrapText="1"/>
    </xf>
    <xf numFmtId="0" fontId="75" fillId="25" borderId="61" xfId="40" applyFont="1" applyFill="1" applyBorder="1" applyAlignment="1">
      <alignment horizontal="center" vertical="center" wrapText="1"/>
    </xf>
    <xf numFmtId="0" fontId="75" fillId="25" borderId="62" xfId="40" applyFont="1" applyFill="1" applyBorder="1" applyAlignment="1">
      <alignment horizontal="center" vertical="center" wrapText="1"/>
    </xf>
    <xf numFmtId="0" fontId="73" fillId="25" borderId="36" xfId="40" applyFont="1" applyFill="1" applyBorder="1" applyAlignment="1">
      <alignment vertical="center"/>
    </xf>
    <xf numFmtId="3" fontId="73" fillId="25" borderId="12" xfId="39" applyNumberFormat="1" applyFont="1" applyFill="1" applyBorder="1"/>
    <xf numFmtId="3" fontId="73" fillId="25" borderId="50" xfId="39" applyNumberFormat="1" applyFont="1" applyFill="1" applyBorder="1"/>
    <xf numFmtId="3" fontId="73" fillId="25" borderId="31" xfId="39" applyNumberFormat="1" applyFont="1" applyFill="1" applyBorder="1"/>
    <xf numFmtId="0" fontId="73" fillId="25" borderId="11" xfId="40" applyFont="1" applyFill="1" applyBorder="1" applyAlignment="1">
      <alignment vertical="center"/>
    </xf>
    <xf numFmtId="3" fontId="73" fillId="25" borderId="46" xfId="39" applyNumberFormat="1" applyFont="1" applyFill="1" applyBorder="1"/>
    <xf numFmtId="3" fontId="73" fillId="25" borderId="30" xfId="39" applyNumberFormat="1" applyFont="1" applyFill="1" applyBorder="1"/>
    <xf numFmtId="4" fontId="74" fillId="25" borderId="16" xfId="39" applyNumberFormat="1" applyFont="1" applyFill="1" applyBorder="1"/>
    <xf numFmtId="3" fontId="74" fillId="25" borderId="63" xfId="40" applyNumberFormat="1" applyFont="1" applyFill="1" applyBorder="1"/>
    <xf numFmtId="4" fontId="74" fillId="25" borderId="63" xfId="39" applyNumberFormat="1" applyFont="1" applyFill="1" applyBorder="1"/>
    <xf numFmtId="3" fontId="74" fillId="25" borderId="63" xfId="39" applyNumberFormat="1" applyFont="1" applyFill="1" applyBorder="1"/>
    <xf numFmtId="3" fontId="74" fillId="25" borderId="64" xfId="39" applyNumberFormat="1" applyFont="1" applyFill="1" applyBorder="1"/>
    <xf numFmtId="3" fontId="74" fillId="25" borderId="28" xfId="39" applyNumberFormat="1" applyFont="1" applyFill="1" applyBorder="1"/>
    <xf numFmtId="4" fontId="74" fillId="25" borderId="15" xfId="39" applyNumberFormat="1" applyFont="1" applyFill="1" applyBorder="1"/>
    <xf numFmtId="3" fontId="74" fillId="25" borderId="32" xfId="40" applyNumberFormat="1" applyFont="1" applyFill="1" applyBorder="1"/>
    <xf numFmtId="4" fontId="74" fillId="25" borderId="32" xfId="39" applyNumberFormat="1" applyFont="1" applyFill="1" applyBorder="1"/>
    <xf numFmtId="3" fontId="74" fillId="25" borderId="32" xfId="39" applyNumberFormat="1" applyFont="1" applyFill="1" applyBorder="1"/>
    <xf numFmtId="3" fontId="74" fillId="25" borderId="65" xfId="39" applyNumberFormat="1" applyFont="1" applyFill="1" applyBorder="1"/>
    <xf numFmtId="3" fontId="74" fillId="25" borderId="25" xfId="39" applyNumberFormat="1" applyFont="1" applyFill="1" applyBorder="1"/>
    <xf numFmtId="4" fontId="74" fillId="25" borderId="17" xfId="39" applyNumberFormat="1" applyFont="1" applyFill="1" applyBorder="1"/>
    <xf numFmtId="3" fontId="74" fillId="25" borderId="33" xfId="40" applyNumberFormat="1" applyFont="1" applyFill="1" applyBorder="1"/>
    <xf numFmtId="4" fontId="74" fillId="25" borderId="33" xfId="39" applyNumberFormat="1" applyFont="1" applyFill="1" applyBorder="1"/>
    <xf numFmtId="3" fontId="74" fillId="25" borderId="33" xfId="39" applyNumberFormat="1" applyFont="1" applyFill="1" applyBorder="1"/>
    <xf numFmtId="3" fontId="74" fillId="25" borderId="66" xfId="39" applyNumberFormat="1" applyFont="1" applyFill="1" applyBorder="1"/>
    <xf numFmtId="3" fontId="74" fillId="25" borderId="22" xfId="39" applyNumberFormat="1" applyFont="1" applyFill="1" applyBorder="1"/>
    <xf numFmtId="0" fontId="1" fillId="25" borderId="0" xfId="40" applyFill="1"/>
    <xf numFmtId="0" fontId="73" fillId="25" borderId="0" xfId="40" applyFont="1" applyFill="1"/>
    <xf numFmtId="0" fontId="123" fillId="25" borderId="0" xfId="40" applyFont="1" applyFill="1"/>
    <xf numFmtId="0" fontId="74" fillId="25" borderId="0" xfId="40" applyFont="1" applyFill="1"/>
    <xf numFmtId="0" fontId="78" fillId="25" borderId="0" xfId="40" applyFont="1" applyFill="1"/>
    <xf numFmtId="0" fontId="73" fillId="25" borderId="35" xfId="40" applyFont="1" applyFill="1" applyBorder="1" applyAlignment="1">
      <alignment horizontal="centerContinuous"/>
    </xf>
    <xf numFmtId="0" fontId="73" fillId="25" borderId="50" xfId="40" applyFont="1" applyFill="1" applyBorder="1" applyAlignment="1">
      <alignment horizontal="centerContinuous"/>
    </xf>
    <xf numFmtId="0" fontId="73" fillId="25" borderId="47" xfId="40" applyFont="1" applyFill="1" applyBorder="1" applyAlignment="1">
      <alignment horizontal="centerContinuous"/>
    </xf>
    <xf numFmtId="0" fontId="73" fillId="25" borderId="55" xfId="40" applyFont="1" applyFill="1" applyBorder="1" applyAlignment="1">
      <alignment horizontal="centerContinuous"/>
    </xf>
    <xf numFmtId="0" fontId="73" fillId="25" borderId="56" xfId="40" applyFont="1" applyFill="1" applyBorder="1" applyAlignment="1">
      <alignment horizontal="centerContinuous"/>
    </xf>
    <xf numFmtId="0" fontId="73" fillId="25" borderId="57" xfId="40" applyFont="1" applyFill="1" applyBorder="1" applyAlignment="1">
      <alignment horizontal="centerContinuous"/>
    </xf>
    <xf numFmtId="0" fontId="73" fillId="25" borderId="58" xfId="40" applyFont="1" applyFill="1" applyBorder="1" applyAlignment="1">
      <alignment horizontal="centerContinuous"/>
    </xf>
    <xf numFmtId="0" fontId="73" fillId="25" borderId="59" xfId="40" applyFont="1" applyFill="1" applyBorder="1" applyAlignment="1">
      <alignment horizontal="center" vertical="center"/>
    </xf>
    <xf numFmtId="0" fontId="73" fillId="25" borderId="60" xfId="40" applyFont="1" applyFill="1" applyBorder="1" applyAlignment="1">
      <alignment horizontal="center" vertical="center" wrapText="1"/>
    </xf>
    <xf numFmtId="0" fontId="73" fillId="25" borderId="61" xfId="40" applyFont="1" applyFill="1" applyBorder="1" applyAlignment="1">
      <alignment horizontal="center" vertical="center" wrapText="1"/>
    </xf>
    <xf numFmtId="0" fontId="73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3" fontId="73" fillId="25" borderId="0" xfId="39" applyNumberFormat="1" applyFont="1" applyFill="1" applyBorder="1"/>
    <xf numFmtId="3" fontId="74" fillId="25" borderId="0" xfId="39" applyNumberFormat="1" applyFont="1" applyFill="1" applyBorder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4" fillId="0" borderId="93" xfId="0" applyNumberFormat="1" applyFont="1" applyBorder="1" applyAlignment="1">
      <alignment horizontal="right" vertical="center" wrapText="1"/>
    </xf>
    <xf numFmtId="165" fontId="74" fillId="0" borderId="81" xfId="0" applyNumberFormat="1" applyFont="1" applyBorder="1" applyAlignment="1">
      <alignment horizontal="right"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94" xfId="0" applyNumberFormat="1" applyFont="1" applyBorder="1" applyAlignment="1">
      <alignment horizontal="right" vertical="center" wrapText="1"/>
    </xf>
    <xf numFmtId="165" fontId="74" fillId="0" borderId="117" xfId="0" applyNumberFormat="1" applyFont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25" xfId="0" applyNumberFormat="1" applyFont="1" applyBorder="1" applyAlignment="1">
      <alignment vertical="center" wrapText="1"/>
    </xf>
    <xf numFmtId="1" fontId="74" fillId="0" borderId="85" xfId="0" applyNumberFormat="1" applyFont="1" applyBorder="1" applyAlignment="1">
      <alignment vertical="center" wrapText="1"/>
    </xf>
    <xf numFmtId="165" fontId="74" fillId="0" borderId="71" xfId="0" applyNumberFormat="1" applyFont="1" applyBorder="1" applyAlignment="1">
      <alignment vertical="center" wrapText="1"/>
    </xf>
    <xf numFmtId="165" fontId="74" fillId="27" borderId="88" xfId="0" applyNumberFormat="1" applyFont="1" applyFill="1" applyBorder="1" applyAlignment="1">
      <alignment horizontal="right" vertical="center" wrapText="1"/>
    </xf>
    <xf numFmtId="1" fontId="74" fillId="0" borderId="71" xfId="0" applyNumberFormat="1" applyFont="1" applyBorder="1" applyAlignment="1">
      <alignment vertical="center" wrapText="1"/>
    </xf>
    <xf numFmtId="1" fontId="73" fillId="0" borderId="18" xfId="0" applyNumberFormat="1" applyFont="1" applyFill="1" applyBorder="1" applyAlignment="1">
      <alignment vertical="center" wrapText="1"/>
    </xf>
    <xf numFmtId="1" fontId="74" fillId="0" borderId="70" xfId="0" applyNumberFormat="1" applyFont="1" applyBorder="1" applyAlignment="1">
      <alignment vertical="center" wrapText="1"/>
    </xf>
    <xf numFmtId="1" fontId="74" fillId="0" borderId="88" xfId="0" applyNumberFormat="1" applyFont="1" applyBorder="1" applyAlignment="1">
      <alignment vertical="center" wrapText="1"/>
    </xf>
    <xf numFmtId="165" fontId="74" fillId="0" borderId="88" xfId="0" applyNumberFormat="1" applyFont="1" applyBorder="1" applyAlignment="1">
      <alignment vertical="center" wrapText="1"/>
    </xf>
    <xf numFmtId="0" fontId="74" fillId="0" borderId="141" xfId="0" applyFont="1" applyFill="1" applyBorder="1" applyAlignment="1">
      <alignment horizontal="center" wrapText="1"/>
    </xf>
    <xf numFmtId="0" fontId="74" fillId="0" borderId="136" xfId="0" applyFont="1" applyBorder="1" applyAlignment="1">
      <alignment vertical="center"/>
    </xf>
    <xf numFmtId="3" fontId="74" fillId="0" borderId="144" xfId="0" applyNumberFormat="1" applyFont="1" applyFill="1" applyBorder="1" applyAlignment="1">
      <alignment horizontal="right" vertical="center" wrapText="1"/>
    </xf>
    <xf numFmtId="3" fontId="74" fillId="0" borderId="138" xfId="0" applyNumberFormat="1" applyFont="1" applyBorder="1" applyAlignment="1">
      <alignment horizontal="right" vertical="center" wrapText="1"/>
    </xf>
    <xf numFmtId="164" fontId="74" fillId="0" borderId="136" xfId="0" applyNumberFormat="1" applyFont="1" applyBorder="1" applyAlignment="1">
      <alignment horizontal="right" vertical="center" wrapText="1"/>
    </xf>
    <xf numFmtId="0" fontId="77" fillId="0" borderId="134" xfId="0" applyFont="1" applyBorder="1" applyAlignment="1">
      <alignment vertical="center" wrapText="1"/>
    </xf>
    <xf numFmtId="0" fontId="77" fillId="0" borderId="134" xfId="0" applyFont="1" applyBorder="1" applyAlignment="1">
      <alignment vertical="center"/>
    </xf>
    <xf numFmtId="0" fontId="74" fillId="0" borderId="136" xfId="0" applyFont="1" applyBorder="1" applyAlignment="1">
      <alignment vertical="center" wrapText="1"/>
    </xf>
    <xf numFmtId="0" fontId="73" fillId="0" borderId="146" xfId="0" applyFont="1" applyBorder="1" applyAlignment="1">
      <alignment horizontal="centerContinuous"/>
    </xf>
    <xf numFmtId="0" fontId="73" fillId="0" borderId="147" xfId="0" applyFont="1" applyBorder="1" applyAlignment="1">
      <alignment horizontal="centerContinuous"/>
    </xf>
    <xf numFmtId="0" fontId="73" fillId="0" borderId="148" xfId="0" applyFont="1" applyBorder="1" applyAlignment="1">
      <alignment horizontal="centerContinuous"/>
    </xf>
    <xf numFmtId="0" fontId="73" fillId="0" borderId="149" xfId="0" applyFont="1" applyBorder="1" applyAlignment="1">
      <alignment horizontal="centerContinuous"/>
    </xf>
    <xf numFmtId="0" fontId="73" fillId="0" borderId="140" xfId="0" applyFont="1" applyBorder="1" applyAlignment="1">
      <alignment horizontal="centerContinuous"/>
    </xf>
    <xf numFmtId="0" fontId="73" fillId="0" borderId="143" xfId="0" applyFont="1" applyBorder="1" applyAlignment="1">
      <alignment horizontal="centerContinuous"/>
    </xf>
    <xf numFmtId="0" fontId="74" fillId="0" borderId="114" xfId="0" applyFont="1" applyFill="1" applyBorder="1" applyAlignment="1">
      <alignment horizontal="centerContinuous" vertical="center" wrapText="1"/>
    </xf>
    <xf numFmtId="0" fontId="74" fillId="0" borderId="135" xfId="0" applyFont="1" applyFill="1" applyBorder="1" applyAlignment="1">
      <alignment horizontal="centerContinuous" vertical="center" wrapText="1"/>
    </xf>
    <xf numFmtId="0" fontId="74" fillId="0" borderId="140" xfId="0" applyFont="1" applyFill="1" applyBorder="1" applyAlignment="1">
      <alignment horizontal="center" wrapText="1"/>
    </xf>
    <xf numFmtId="0" fontId="74" fillId="0" borderId="143" xfId="0" applyFont="1" applyFill="1" applyBorder="1" applyAlignment="1">
      <alignment horizontal="center" wrapText="1"/>
    </xf>
    <xf numFmtId="1" fontId="74" fillId="0" borderId="144" xfId="0" applyNumberFormat="1" applyFont="1" applyFill="1" applyBorder="1" applyAlignment="1">
      <alignment horizontal="right" vertical="center" wrapText="1"/>
    </xf>
    <xf numFmtId="1" fontId="74" fillId="0" borderId="138" xfId="0" applyNumberFormat="1" applyFont="1" applyBorder="1" applyAlignment="1">
      <alignment horizontal="right" vertical="center" wrapText="1"/>
    </xf>
    <xf numFmtId="165" fontId="74" fillId="0" borderId="136" xfId="0" applyNumberFormat="1" applyFont="1" applyBorder="1" applyAlignment="1">
      <alignment horizontal="right" vertical="center" wrapText="1"/>
    </xf>
    <xf numFmtId="1" fontId="74" fillId="0" borderId="150" xfId="0" applyNumberFormat="1" applyFont="1" applyFill="1" applyBorder="1" applyAlignment="1">
      <alignment horizontal="right" vertical="center" wrapText="1"/>
    </xf>
    <xf numFmtId="1" fontId="74" fillId="0" borderId="137" xfId="0" applyNumberFormat="1" applyFont="1" applyBorder="1" applyAlignment="1">
      <alignment horizontal="right" vertical="center" wrapText="1"/>
    </xf>
    <xf numFmtId="1" fontId="74" fillId="0" borderId="146" xfId="0" applyNumberFormat="1" applyFont="1" applyFill="1" applyBorder="1" applyAlignment="1">
      <alignment horizontal="right" vertical="center" wrapText="1"/>
    </xf>
    <xf numFmtId="0" fontId="73" fillId="0" borderId="142" xfId="0" applyFont="1" applyBorder="1" applyAlignment="1">
      <alignment horizontal="centerContinuous"/>
    </xf>
    <xf numFmtId="0" fontId="74" fillId="0" borderId="104" xfId="0" applyFont="1" applyBorder="1"/>
    <xf numFmtId="0" fontId="74" fillId="0" borderId="0" xfId="0" applyFont="1" applyBorder="1"/>
    <xf numFmtId="0" fontId="74" fillId="0" borderId="20" xfId="0" applyFont="1" applyBorder="1"/>
    <xf numFmtId="0" fontId="73" fillId="0" borderId="104" xfId="0" applyFont="1" applyFill="1" applyBorder="1" applyAlignment="1">
      <alignment horizontal="center" vertical="center"/>
    </xf>
    <xf numFmtId="0" fontId="74" fillId="0" borderId="127" xfId="0" applyFont="1" applyBorder="1" applyAlignment="1">
      <alignment vertical="center" wrapText="1"/>
    </xf>
    <xf numFmtId="0" fontId="74" fillId="0" borderId="117" xfId="0" applyFont="1" applyBorder="1" applyAlignment="1">
      <alignment vertical="center" wrapText="1"/>
    </xf>
    <xf numFmtId="0" fontId="74" fillId="0" borderId="118" xfId="0" applyFont="1" applyBorder="1" applyAlignment="1">
      <alignment vertical="center" wrapText="1"/>
    </xf>
    <xf numFmtId="0" fontId="74" fillId="0" borderId="146" xfId="0" applyFont="1" applyFill="1" applyBorder="1" applyAlignment="1">
      <alignment horizontal="centerContinuous" vertical="center" wrapText="1"/>
    </xf>
    <xf numFmtId="0" fontId="74" fillId="0" borderId="143" xfId="0" applyFont="1" applyFill="1" applyBorder="1" applyAlignment="1">
      <alignment horizontal="centerContinuous" vertical="center" wrapText="1"/>
    </xf>
    <xf numFmtId="0" fontId="74" fillId="0" borderId="147" xfId="0" applyFont="1" applyFill="1" applyBorder="1" applyAlignment="1">
      <alignment horizontal="centerContinuous" vertical="center" wrapText="1"/>
    </xf>
    <xf numFmtId="14" fontId="75" fillId="0" borderId="152" xfId="0" applyNumberFormat="1" applyFont="1" applyBorder="1" applyAlignment="1">
      <alignment horizontal="center" vertical="center" wrapText="1"/>
    </xf>
    <xf numFmtId="1" fontId="73" fillId="0" borderId="144" xfId="0" applyNumberFormat="1" applyFont="1" applyFill="1" applyBorder="1" applyAlignment="1">
      <alignment horizontal="right" vertical="center" wrapText="1"/>
    </xf>
    <xf numFmtId="1" fontId="73" fillId="0" borderId="150" xfId="0" applyNumberFormat="1" applyFont="1" applyFill="1" applyBorder="1" applyAlignment="1">
      <alignment horizontal="right" vertical="center" wrapText="1"/>
    </xf>
    <xf numFmtId="0" fontId="73" fillId="0" borderId="104" xfId="0" applyFont="1" applyBorder="1" applyAlignment="1">
      <alignment horizontal="center" vertical="center"/>
    </xf>
    <xf numFmtId="0" fontId="74" fillId="0" borderId="139" xfId="0" applyFont="1" applyBorder="1" applyAlignment="1">
      <alignment horizontal="centerContinuous" vertical="center" wrapText="1"/>
    </xf>
    <xf numFmtId="0" fontId="74" fillId="0" borderId="104" xfId="0" applyFont="1" applyBorder="1" applyAlignment="1">
      <alignment horizontal="center" vertical="center" wrapText="1"/>
    </xf>
    <xf numFmtId="4" fontId="74" fillId="0" borderId="146" xfId="0" applyNumberFormat="1" applyFont="1" applyFill="1" applyBorder="1" applyAlignment="1">
      <alignment horizontal="right" vertical="center" wrapText="1"/>
    </xf>
    <xf numFmtId="4" fontId="74" fillId="0" borderId="143" xfId="0" applyNumberFormat="1" applyFont="1" applyBorder="1" applyAlignment="1">
      <alignment horizontal="right" vertical="center" wrapText="1"/>
    </xf>
    <xf numFmtId="0" fontId="74" fillId="0" borderId="79" xfId="0" quotePrefix="1" applyFont="1" applyBorder="1" applyAlignment="1">
      <alignment horizontal="center" vertical="center" wrapText="1"/>
    </xf>
    <xf numFmtId="10" fontId="74" fillId="0" borderId="79" xfId="0" quotePrefix="1" applyNumberFormat="1" applyFont="1" applyBorder="1" applyAlignment="1">
      <alignment horizontal="center" vertical="center" wrapText="1"/>
    </xf>
    <xf numFmtId="10" fontId="74" fillId="0" borderId="75" xfId="0" quotePrefix="1" applyNumberFormat="1" applyFont="1" applyBorder="1" applyAlignment="1">
      <alignment horizontal="center" vertical="center" wrapText="1"/>
    </xf>
    <xf numFmtId="0" fontId="73" fillId="0" borderId="132" xfId="0" applyFont="1" applyBorder="1" applyAlignment="1">
      <alignment vertical="center" wrapText="1"/>
    </xf>
    <xf numFmtId="3" fontId="73" fillId="0" borderId="139" xfId="0" applyNumberFormat="1" applyFont="1" applyBorder="1" applyAlignment="1">
      <alignment vertical="center" wrapText="1"/>
    </xf>
    <xf numFmtId="0" fontId="74" fillId="0" borderId="75" xfId="0" applyFont="1" applyBorder="1" applyAlignment="1">
      <alignment horizontal="center" vertical="center" wrapText="1"/>
    </xf>
    <xf numFmtId="0" fontId="73" fillId="0" borderId="134" xfId="0" applyFont="1" applyBorder="1" applyAlignment="1">
      <alignment vertical="center" wrapText="1"/>
    </xf>
    <xf numFmtId="0" fontId="74" fillId="0" borderId="142" xfId="0" applyFont="1" applyBorder="1" applyAlignment="1">
      <alignment horizontal="center" vertical="center" wrapText="1"/>
    </xf>
    <xf numFmtId="0" fontId="74" fillId="0" borderId="136" xfId="0" applyFont="1" applyBorder="1" applyAlignment="1">
      <alignment horizontal="center" vertical="center" wrapText="1"/>
    </xf>
    <xf numFmtId="3" fontId="74" fillId="0" borderId="146" xfId="0" applyNumberFormat="1" applyFont="1" applyFill="1" applyBorder="1" applyAlignment="1">
      <alignment horizontal="right" vertical="center" wrapText="1"/>
    </xf>
    <xf numFmtId="3" fontId="73" fillId="0" borderId="152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Border="1" applyAlignment="1">
      <alignment horizontal="right" vertical="center" wrapText="1"/>
    </xf>
    <xf numFmtId="3" fontId="74" fillId="0" borderId="127" xfId="0" applyNumberFormat="1" applyFont="1" applyFill="1" applyBorder="1" applyAlignment="1">
      <alignment horizontal="right" vertical="center" wrapText="1"/>
    </xf>
    <xf numFmtId="3" fontId="74" fillId="0" borderId="76" xfId="0" applyNumberFormat="1" applyFont="1" applyFill="1" applyBorder="1" applyAlignment="1">
      <alignment horizontal="right" vertical="center" wrapText="1"/>
    </xf>
    <xf numFmtId="3" fontId="77" fillId="0" borderId="134" xfId="0" applyNumberFormat="1" applyFont="1" applyFill="1" applyBorder="1" applyAlignment="1">
      <alignment horizontal="right" vertical="center" wrapText="1"/>
    </xf>
    <xf numFmtId="3" fontId="74" fillId="0" borderId="81" xfId="0" applyNumberFormat="1" applyFont="1" applyFill="1" applyBorder="1" applyAlignment="1">
      <alignment horizontal="right" vertical="center" wrapText="1"/>
    </xf>
    <xf numFmtId="3" fontId="74" fillId="0" borderId="105" xfId="0" applyNumberFormat="1" applyFont="1" applyFill="1" applyBorder="1" applyAlignment="1">
      <alignment horizontal="right" vertical="center" wrapText="1"/>
    </xf>
    <xf numFmtId="3" fontId="74" fillId="0" borderId="117" xfId="0" applyNumberFormat="1" applyFont="1" applyFill="1" applyBorder="1" applyAlignment="1">
      <alignment horizontal="right" vertical="center" wrapText="1"/>
    </xf>
    <xf numFmtId="14" fontId="79" fillId="0" borderId="114" xfId="0" applyNumberFormat="1" applyFont="1" applyBorder="1" applyAlignment="1">
      <alignment horizontal="center" vertical="center" wrapText="1"/>
    </xf>
    <xf numFmtId="14" fontId="79" fillId="0" borderId="134" xfId="0" applyNumberFormat="1" applyFont="1" applyBorder="1" applyAlignment="1">
      <alignment horizontal="center"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64" fontId="74" fillId="0" borderId="155" xfId="0" applyNumberFormat="1" applyFont="1" applyBorder="1" applyAlignment="1">
      <alignment horizontal="right" vertical="center" wrapText="1"/>
    </xf>
    <xf numFmtId="0" fontId="74" fillId="0" borderId="141" xfId="0" applyFont="1" applyBorder="1" applyAlignment="1">
      <alignment vertical="center" wrapText="1"/>
    </xf>
    <xf numFmtId="16" fontId="73" fillId="0" borderId="157" xfId="0" applyNumberFormat="1" applyFont="1" applyFill="1" applyBorder="1" applyAlignment="1">
      <alignment horizontal="center" vertical="center" wrapText="1"/>
    </xf>
    <xf numFmtId="164" fontId="78" fillId="0" borderId="157" xfId="0" applyNumberFormat="1" applyFont="1" applyBorder="1" applyAlignment="1">
      <alignment horizontal="right" vertical="center" wrapText="1"/>
    </xf>
    <xf numFmtId="0" fontId="73" fillId="0" borderId="142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3" fillId="0" borderId="155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56" xfId="0" applyFont="1" applyBorder="1" applyAlignment="1">
      <alignment horizontal="centerContinuous"/>
    </xf>
    <xf numFmtId="0" fontId="74" fillId="0" borderId="155" xfId="0" applyFont="1" applyBorder="1" applyAlignment="1">
      <alignment horizontal="center" wrapText="1"/>
    </xf>
    <xf numFmtId="0" fontId="74" fillId="0" borderId="120" xfId="0" applyFont="1" applyBorder="1" applyAlignment="1">
      <alignment horizontal="center" vertical="center" wrapText="1"/>
    </xf>
    <xf numFmtId="164" fontId="73" fillId="0" borderId="134" xfId="0" quotePrefix="1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65" fontId="74" fillId="0" borderId="96" xfId="0" applyNumberFormat="1" applyFont="1" applyBorder="1" applyAlignment="1">
      <alignment vertical="center" wrapText="1"/>
    </xf>
    <xf numFmtId="1" fontId="74" fillId="0" borderId="66" xfId="0" applyNumberFormat="1" applyFont="1" applyBorder="1" applyAlignment="1">
      <alignment horizontal="right" vertical="center" wrapText="1"/>
    </xf>
    <xf numFmtId="1" fontId="73" fillId="0" borderId="21" xfId="0" applyNumberFormat="1" applyFont="1" applyFill="1" applyBorder="1" applyAlignment="1">
      <alignment horizontal="right" vertical="center" wrapText="1"/>
    </xf>
    <xf numFmtId="165" fontId="74" fillId="0" borderId="76" xfId="0" applyNumberFormat="1" applyFont="1" applyBorder="1" applyAlignment="1">
      <alignment horizontal="right" vertical="center" wrapText="1"/>
    </xf>
    <xf numFmtId="1" fontId="74" fillId="0" borderId="65" xfId="0" applyNumberFormat="1" applyFont="1" applyBorder="1" applyAlignment="1">
      <alignment horizontal="right" vertical="center" wrapText="1"/>
    </xf>
    <xf numFmtId="1" fontId="74" fillId="0" borderId="96" xfId="0" applyNumberFormat="1" applyFont="1" applyBorder="1" applyAlignment="1">
      <alignment horizontal="right" vertical="center" wrapText="1"/>
    </xf>
    <xf numFmtId="1" fontId="74" fillId="0" borderId="95" xfId="0" applyNumberFormat="1" applyFont="1" applyBorder="1" applyAlignment="1">
      <alignment horizontal="right" vertical="center" wrapText="1"/>
    </xf>
    <xf numFmtId="165" fontId="74" fillId="0" borderId="127" xfId="0" applyNumberFormat="1" applyFont="1" applyBorder="1" applyAlignment="1">
      <alignment horizontal="right" vertical="center" wrapText="1"/>
    </xf>
    <xf numFmtId="0" fontId="75" fillId="0" borderId="144" xfId="0" applyFont="1" applyBorder="1" applyAlignment="1">
      <alignment horizontal="centerContinuous" vertical="center"/>
    </xf>
    <xf numFmtId="0" fontId="79" fillId="0" borderId="151" xfId="0" applyFont="1" applyBorder="1" applyAlignment="1">
      <alignment horizontal="centerContinuous" vertical="center"/>
    </xf>
    <xf numFmtId="0" fontId="79" fillId="0" borderId="143" xfId="0" applyFont="1" applyBorder="1" applyAlignment="1">
      <alignment horizontal="centerContinuous" vertical="center"/>
    </xf>
    <xf numFmtId="0" fontId="79" fillId="0" borderId="156" xfId="0" applyFont="1" applyBorder="1" applyAlignment="1">
      <alignment horizontal="centerContinuous" vertical="center"/>
    </xf>
    <xf numFmtId="0" fontId="0" fillId="0" borderId="0" xfId="0" applyNumberFormat="1" applyBorder="1"/>
    <xf numFmtId="0" fontId="73" fillId="0" borderId="142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45" xfId="0" applyFont="1" applyBorder="1" applyAlignment="1">
      <alignment vertical="center" wrapText="1"/>
    </xf>
    <xf numFmtId="0" fontId="74" fillId="0" borderId="120" xfId="0" applyFont="1" applyBorder="1" applyAlignment="1">
      <alignment horizontal="center" vertical="center"/>
    </xf>
    <xf numFmtId="0" fontId="127" fillId="0" borderId="0" xfId="0" applyFont="1"/>
    <xf numFmtId="0" fontId="74" fillId="0" borderId="120" xfId="0" applyFont="1" applyBorder="1" applyAlignment="1">
      <alignment horizontal="center" vertical="center" wrapText="1"/>
    </xf>
    <xf numFmtId="0" fontId="74" fillId="0" borderId="161" xfId="0" applyFont="1" applyFill="1" applyBorder="1" applyAlignment="1">
      <alignment horizontal="center" wrapText="1"/>
    </xf>
    <xf numFmtId="1" fontId="73" fillId="0" borderId="139" xfId="0" applyNumberFormat="1" applyFont="1" applyBorder="1" applyAlignment="1">
      <alignment horizontal="right" vertical="center" wrapText="1"/>
    </xf>
    <xf numFmtId="1" fontId="74" fillId="0" borderId="0" xfId="0" applyNumberFormat="1" applyFont="1" applyBorder="1" applyAlignment="1">
      <alignment horizontal="right" vertical="center" wrapText="1"/>
    </xf>
    <xf numFmtId="1" fontId="74" fillId="0" borderId="49" xfId="0" applyNumberFormat="1" applyFont="1" applyFill="1" applyBorder="1" applyAlignment="1">
      <alignment horizontal="right" vertical="center" wrapText="1"/>
    </xf>
    <xf numFmtId="1" fontId="73" fillId="0" borderId="152" xfId="0" applyNumberFormat="1" applyFont="1" applyFill="1" applyBorder="1" applyAlignment="1">
      <alignment horizontal="right" vertical="center" wrapText="1"/>
    </xf>
    <xf numFmtId="164" fontId="74" fillId="0" borderId="117" xfId="0" applyNumberFormat="1" applyFont="1" applyBorder="1" applyAlignment="1">
      <alignment horizontal="right" vertical="center" wrapText="1"/>
    </xf>
    <xf numFmtId="14" fontId="75" fillId="0" borderId="132" xfId="0" applyNumberFormat="1" applyFont="1" applyFill="1" applyBorder="1" applyAlignment="1">
      <alignment horizontal="center" vertical="center" wrapText="1"/>
    </xf>
    <xf numFmtId="4" fontId="74" fillId="0" borderId="163" xfId="0" applyNumberFormat="1" applyFont="1" applyBorder="1" applyAlignment="1">
      <alignment horizontal="right" vertical="center" wrapText="1"/>
    </xf>
    <xf numFmtId="1" fontId="74" fillId="0" borderId="163" xfId="0" applyNumberFormat="1" applyFont="1" applyBorder="1" applyAlignment="1">
      <alignment horizontal="right" vertical="center" wrapText="1"/>
    </xf>
    <xf numFmtId="0" fontId="74" fillId="0" borderId="159" xfId="0" applyFont="1" applyBorder="1" applyAlignment="1">
      <alignment horizontal="center" wrapText="1"/>
    </xf>
    <xf numFmtId="164" fontId="74" fillId="29" borderId="159" xfId="0" applyNumberFormat="1" applyFont="1" applyFill="1" applyBorder="1" applyAlignment="1">
      <alignment horizontal="right" vertical="center" wrapText="1"/>
    </xf>
    <xf numFmtId="164" fontId="74" fillId="29" borderId="127" xfId="0" applyNumberFormat="1" applyFont="1" applyFill="1" applyBorder="1" applyAlignment="1">
      <alignment horizontal="right" vertical="center" wrapText="1"/>
    </xf>
    <xf numFmtId="164" fontId="73" fillId="0" borderId="134" xfId="0" applyNumberFormat="1" applyFont="1" applyBorder="1" applyAlignment="1">
      <alignment horizontal="right" vertical="center" wrapText="1"/>
    </xf>
    <xf numFmtId="164" fontId="74" fillId="0" borderId="159" xfId="0" applyNumberFormat="1" applyFont="1" applyBorder="1" applyAlignment="1">
      <alignment horizontal="right" vertical="center" wrapText="1"/>
    </xf>
    <xf numFmtId="164" fontId="74" fillId="29" borderId="76" xfId="0" applyNumberFormat="1" applyFont="1" applyFill="1" applyBorder="1" applyAlignment="1">
      <alignment horizontal="right" vertical="center" wrapText="1"/>
    </xf>
    <xf numFmtId="164" fontId="73" fillId="0" borderId="159" xfId="0" applyNumberFormat="1" applyFont="1" applyBorder="1" applyAlignment="1">
      <alignment horizontal="right" vertical="center" wrapText="1"/>
    </xf>
    <xf numFmtId="14" fontId="75" fillId="0" borderId="139" xfId="0" applyNumberFormat="1" applyFont="1" applyBorder="1" applyAlignment="1">
      <alignment horizontal="center" vertical="center" wrapText="1"/>
    </xf>
    <xf numFmtId="3" fontId="73" fillId="0" borderId="139" xfId="0" applyNumberFormat="1" applyFont="1" applyBorder="1" applyAlignment="1">
      <alignment horizontal="right" vertical="center" wrapText="1"/>
    </xf>
    <xf numFmtId="1" fontId="74" fillId="0" borderId="153" xfId="0" applyNumberFormat="1" applyFont="1" applyBorder="1" applyAlignment="1">
      <alignment horizontal="right" vertical="center" wrapText="1"/>
    </xf>
    <xf numFmtId="164" fontId="74" fillId="29" borderId="76" xfId="0" quotePrefix="1" applyNumberFormat="1" applyFont="1" applyFill="1" applyBorder="1" applyAlignment="1">
      <alignment horizontal="right" vertical="center" wrapText="1"/>
    </xf>
    <xf numFmtId="164" fontId="74" fillId="29" borderId="136" xfId="0" applyNumberFormat="1" applyFont="1" applyFill="1" applyBorder="1" applyAlignment="1">
      <alignment horizontal="right" vertical="center" wrapText="1"/>
    </xf>
    <xf numFmtId="164" fontId="74" fillId="0" borderId="105" xfId="0" applyNumberFormat="1" applyFont="1" applyBorder="1" applyAlignment="1">
      <alignment horizontal="right" vertical="center" wrapText="1"/>
    </xf>
    <xf numFmtId="3" fontId="74" fillId="0" borderId="163" xfId="0" applyNumberFormat="1" applyFont="1" applyBorder="1" applyAlignment="1">
      <alignment horizontal="right" vertical="center" wrapText="1"/>
    </xf>
    <xf numFmtId="3" fontId="74" fillId="0" borderId="65" xfId="0" applyNumberFormat="1" applyFont="1" applyBorder="1" applyAlignment="1">
      <alignment horizontal="right" vertical="center" wrapText="1"/>
    </xf>
    <xf numFmtId="3" fontId="73" fillId="0" borderId="115" xfId="0" applyNumberFormat="1" applyFont="1" applyBorder="1" applyAlignment="1">
      <alignment horizontal="right" vertical="center" wrapText="1"/>
    </xf>
    <xf numFmtId="164" fontId="74" fillId="29" borderId="117" xfId="0" applyNumberFormat="1" applyFont="1" applyFill="1" applyBorder="1" applyAlignment="1">
      <alignment horizontal="right" vertical="center" wrapText="1"/>
    </xf>
    <xf numFmtId="164" fontId="73" fillId="29" borderId="134" xfId="0" applyNumberFormat="1" applyFont="1" applyFill="1" applyBorder="1" applyAlignment="1">
      <alignment horizontal="right" vertical="center" wrapText="1"/>
    </xf>
    <xf numFmtId="164" fontId="74" fillId="29" borderId="134" xfId="0" applyNumberFormat="1" applyFont="1" applyFill="1" applyBorder="1" applyAlignment="1">
      <alignment horizontal="right" vertical="center" wrapText="1"/>
    </xf>
    <xf numFmtId="164" fontId="74" fillId="29" borderId="81" xfId="0" applyNumberFormat="1" applyFont="1" applyFill="1" applyBorder="1" applyAlignment="1">
      <alignment horizontal="right" vertical="center" wrapText="1"/>
    </xf>
    <xf numFmtId="164" fontId="74" fillId="29" borderId="105" xfId="0" applyNumberFormat="1" applyFont="1" applyFill="1" applyBorder="1" applyAlignment="1">
      <alignment horizontal="right" vertical="center" wrapText="1"/>
    </xf>
    <xf numFmtId="0" fontId="79" fillId="0" borderId="114" xfId="0" applyFont="1" applyFill="1" applyBorder="1" applyAlignment="1">
      <alignment horizontal="center" vertical="center" wrapText="1"/>
    </xf>
    <xf numFmtId="3" fontId="74" fillId="0" borderId="164" xfId="0" applyNumberFormat="1" applyFont="1" applyFill="1" applyBorder="1" applyAlignment="1">
      <alignment horizontal="right" vertical="center" wrapText="1"/>
    </xf>
    <xf numFmtId="3" fontId="74" fillId="0" borderId="166" xfId="0" applyNumberFormat="1" applyFont="1" applyBorder="1" applyAlignment="1">
      <alignment horizontal="right" vertical="center" wrapText="1"/>
    </xf>
    <xf numFmtId="164" fontId="74" fillId="0" borderId="164" xfId="0" applyNumberFormat="1" applyFont="1" applyBorder="1" applyAlignment="1">
      <alignment horizontal="right" vertical="center" wrapText="1"/>
    </xf>
    <xf numFmtId="3" fontId="77" fillId="0" borderId="167" xfId="0" applyNumberFormat="1" applyFont="1" applyBorder="1" applyAlignment="1">
      <alignment horizontal="right" vertical="center" wrapText="1"/>
    </xf>
    <xf numFmtId="0" fontId="74" fillId="0" borderId="164" xfId="0" applyFont="1" applyBorder="1" applyAlignment="1">
      <alignment horizontal="center" vertical="center" wrapText="1"/>
    </xf>
    <xf numFmtId="0" fontId="65" fillId="0" borderId="169" xfId="0" applyFont="1" applyBorder="1"/>
    <xf numFmtId="0" fontId="73" fillId="0" borderId="169" xfId="0" applyFont="1" applyBorder="1" applyAlignment="1">
      <alignment horizontal="center" vertical="center"/>
    </xf>
    <xf numFmtId="0" fontId="73" fillId="0" borderId="170" xfId="0" applyFont="1" applyBorder="1" applyAlignment="1">
      <alignment horizontal="centerContinuous"/>
    </xf>
    <xf numFmtId="0" fontId="73" fillId="0" borderId="171" xfId="0" applyFont="1" applyBorder="1" applyAlignment="1">
      <alignment horizontal="centerContinuous"/>
    </xf>
    <xf numFmtId="0" fontId="74" fillId="0" borderId="169" xfId="0" applyFont="1" applyBorder="1" applyAlignment="1">
      <alignment horizontal="center" vertical="center" wrapText="1"/>
    </xf>
    <xf numFmtId="165" fontId="68" fillId="0" borderId="169" xfId="0" applyNumberFormat="1" applyFont="1" applyBorder="1" applyAlignment="1">
      <alignment horizontal="right" vertical="center" wrapText="1"/>
    </xf>
    <xf numFmtId="1" fontId="73" fillId="0" borderId="173" xfId="0" applyNumberFormat="1" applyFont="1" applyFill="1" applyBorder="1" applyAlignment="1">
      <alignment horizontal="right" vertical="center" wrapText="1"/>
    </xf>
    <xf numFmtId="1" fontId="74" fillId="0" borderId="172" xfId="0" applyNumberFormat="1" applyFont="1" applyBorder="1" applyAlignment="1">
      <alignment horizontal="right" vertical="center" wrapText="1"/>
    </xf>
    <xf numFmtId="165" fontId="74" fillId="0" borderId="164" xfId="0" applyNumberFormat="1" applyFont="1" applyBorder="1" applyAlignment="1">
      <alignment horizontal="right" vertical="center" wrapText="1"/>
    </xf>
    <xf numFmtId="165" fontId="74" fillId="27" borderId="76" xfId="0" applyNumberFormat="1" applyFont="1" applyFill="1" applyBorder="1" applyAlignment="1">
      <alignment horizontal="right" vertical="center" wrapText="1"/>
    </xf>
    <xf numFmtId="165" fontId="74" fillId="27" borderId="127" xfId="0" applyNumberFormat="1" applyFont="1" applyFill="1" applyBorder="1" applyAlignment="1">
      <alignment horizontal="right" vertical="center" wrapText="1"/>
    </xf>
    <xf numFmtId="0" fontId="73" fillId="0" borderId="175" xfId="0" applyFont="1" applyBorder="1" applyAlignment="1">
      <alignment horizontal="centerContinuous" vertical="center" wrapText="1"/>
    </xf>
    <xf numFmtId="0" fontId="74" fillId="0" borderId="174" xfId="0" applyFont="1" applyFill="1" applyBorder="1" applyAlignment="1">
      <alignment horizontal="center" wrapText="1"/>
    </xf>
    <xf numFmtId="0" fontId="63" fillId="0" borderId="174" xfId="0" applyFont="1" applyBorder="1" applyAlignment="1">
      <alignment horizontal="center" wrapText="1"/>
    </xf>
    <xf numFmtId="3" fontId="70" fillId="0" borderId="173" xfId="0" applyNumberFormat="1" applyFont="1" applyFill="1" applyBorder="1" applyAlignment="1">
      <alignment horizontal="right" vertical="center" wrapText="1"/>
    </xf>
    <xf numFmtId="0" fontId="100" fillId="24" borderId="134" xfId="0" applyFont="1" applyFill="1" applyBorder="1" applyAlignment="1">
      <alignment horizontal="center"/>
    </xf>
    <xf numFmtId="0" fontId="100" fillId="24" borderId="152" xfId="0" applyFont="1" applyFill="1" applyBorder="1" applyAlignment="1">
      <alignment horizontal="center" vertical="center"/>
    </xf>
    <xf numFmtId="0" fontId="100" fillId="24" borderId="169" xfId="0" applyFont="1" applyFill="1" applyBorder="1" applyAlignment="1">
      <alignment horizontal="center" vertical="center"/>
    </xf>
    <xf numFmtId="0" fontId="100" fillId="0" borderId="173" xfId="0" applyFont="1" applyBorder="1" applyAlignment="1">
      <alignment horizontal="left" indent="1"/>
    </xf>
    <xf numFmtId="2" fontId="0" fillId="0" borderId="151" xfId="0" applyNumberFormat="1" applyFont="1" applyBorder="1"/>
    <xf numFmtId="0" fontId="100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74" xfId="0" applyBorder="1"/>
    <xf numFmtId="0" fontId="62" fillId="0" borderId="105" xfId="0" applyFont="1" applyBorder="1"/>
    <xf numFmtId="14" fontId="79" fillId="0" borderId="167" xfId="0" applyNumberFormat="1" applyFont="1" applyBorder="1" applyAlignment="1">
      <alignment horizontal="center" vertical="center" wrapText="1"/>
    </xf>
    <xf numFmtId="0" fontId="128" fillId="0" borderId="0" xfId="0" applyFont="1"/>
    <xf numFmtId="0" fontId="73" fillId="0" borderId="175" xfId="0" applyFont="1" applyBorder="1" applyAlignment="1">
      <alignment horizontal="centerContinuous"/>
    </xf>
    <xf numFmtId="0" fontId="74" fillId="0" borderId="169" xfId="0" applyFont="1" applyBorder="1" applyAlignment="1">
      <alignment horizontal="centerContinuous" vertical="center" wrapText="1"/>
    </xf>
    <xf numFmtId="0" fontId="76" fillId="0" borderId="147" xfId="0" applyFont="1" applyBorder="1" applyAlignment="1">
      <alignment horizontal="center" wrapText="1"/>
    </xf>
    <xf numFmtId="0" fontId="79" fillId="0" borderId="134" xfId="0" applyFont="1" applyFill="1" applyBorder="1" applyAlignment="1">
      <alignment horizontal="center" vertical="center" wrapText="1"/>
    </xf>
    <xf numFmtId="165" fontId="74" fillId="0" borderId="134" xfId="0" applyNumberFormat="1" applyFont="1" applyBorder="1" applyAlignment="1">
      <alignment vertical="center" wrapText="1"/>
    </xf>
    <xf numFmtId="164" fontId="78" fillId="0" borderId="167" xfId="0" applyNumberFormat="1" applyFont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2" fillId="0" borderId="134" xfId="0" applyFont="1" applyBorder="1"/>
    <xf numFmtId="0" fontId="62" fillId="0" borderId="169" xfId="0" applyFont="1" applyBorder="1"/>
    <xf numFmtId="0" fontId="129" fillId="0" borderId="0" xfId="0" applyFont="1" applyAlignment="1">
      <alignment vertical="center"/>
    </xf>
    <xf numFmtId="2" fontId="107" fillId="0" borderId="0" xfId="53" applyNumberFormat="1" applyFont="1" applyFill="1"/>
    <xf numFmtId="0" fontId="73" fillId="0" borderId="182" xfId="0" applyFont="1" applyBorder="1" applyAlignment="1">
      <alignment horizontal="centerContinuous" vertical="center" wrapText="1"/>
    </xf>
    <xf numFmtId="0" fontId="63" fillId="0" borderId="181" xfId="0" applyFont="1" applyBorder="1" applyAlignment="1">
      <alignment horizontal="center" wrapText="1"/>
    </xf>
    <xf numFmtId="0" fontId="76" fillId="0" borderId="181" xfId="0" applyFont="1" applyBorder="1" applyAlignment="1">
      <alignment horizontal="center" wrapText="1"/>
    </xf>
    <xf numFmtId="0" fontId="130" fillId="0" borderId="0" xfId="37" applyFont="1"/>
    <xf numFmtId="1" fontId="70" fillId="0" borderId="178" xfId="0" applyNumberFormat="1" applyFont="1" applyFill="1" applyBorder="1" applyAlignment="1">
      <alignment horizontal="right" vertical="center" wrapText="1"/>
    </xf>
    <xf numFmtId="1" fontId="132" fillId="0" borderId="178" xfId="0" applyNumberFormat="1" applyFont="1" applyFill="1" applyBorder="1" applyAlignment="1">
      <alignment horizontal="right" vertical="center" wrapText="1"/>
    </xf>
    <xf numFmtId="1" fontId="133" fillId="26" borderId="178" xfId="0" applyNumberFormat="1" applyFont="1" applyFill="1" applyBorder="1" applyAlignment="1">
      <alignment horizontal="right" vertical="center" wrapText="1"/>
    </xf>
    <xf numFmtId="1" fontId="32" fillId="0" borderId="176" xfId="0" applyNumberFormat="1" applyFont="1" applyFill="1" applyBorder="1" applyAlignment="1">
      <alignment horizontal="right" vertical="center" wrapText="1"/>
    </xf>
    <xf numFmtId="1" fontId="33" fillId="0" borderId="176" xfId="0" applyNumberFormat="1" applyFont="1" applyFill="1" applyBorder="1" applyAlignment="1">
      <alignment horizontal="right" vertical="center" wrapText="1"/>
    </xf>
    <xf numFmtId="1" fontId="135" fillId="26" borderId="176" xfId="0" applyNumberFormat="1" applyFont="1" applyFill="1" applyBorder="1" applyAlignment="1">
      <alignment horizontal="right" vertical="center" wrapText="1"/>
    </xf>
    <xf numFmtId="0" fontId="0" fillId="0" borderId="181" xfId="0" applyBorder="1"/>
    <xf numFmtId="166" fontId="2" fillId="0" borderId="184" xfId="0" applyNumberFormat="1" applyFont="1" applyBorder="1" applyAlignment="1">
      <alignment horizontal="center" vertical="center" wrapText="1"/>
    </xf>
    <xf numFmtId="2" fontId="73" fillId="0" borderId="184" xfId="0" applyNumberFormat="1" applyFont="1" applyBorder="1" applyAlignment="1">
      <alignment horizontal="right" vertical="center"/>
    </xf>
    <xf numFmtId="3" fontId="73" fillId="0" borderId="164" xfId="0" applyNumberFormat="1" applyFont="1" applyFill="1" applyBorder="1" applyAlignment="1">
      <alignment horizontal="right" vertical="center" wrapText="1"/>
    </xf>
    <xf numFmtId="0" fontId="136" fillId="0" borderId="0" xfId="53" applyFont="1" applyFill="1"/>
    <xf numFmtId="0" fontId="128" fillId="0" borderId="0" xfId="0" applyFont="1" applyFill="1"/>
    <xf numFmtId="0" fontId="74" fillId="0" borderId="174" xfId="0" applyFont="1" applyBorder="1" applyAlignment="1">
      <alignment vertical="center" wrapText="1"/>
    </xf>
    <xf numFmtId="0" fontId="74" fillId="0" borderId="105" xfId="0" applyFont="1" applyBorder="1" applyAlignment="1">
      <alignment vertical="center" wrapText="1"/>
    </xf>
    <xf numFmtId="0" fontId="74" fillId="0" borderId="185" xfId="0" applyFont="1" applyBorder="1" applyAlignment="1">
      <alignment vertical="center" wrapText="1"/>
    </xf>
    <xf numFmtId="0" fontId="80" fillId="0" borderId="185" xfId="0" applyFont="1" applyBorder="1" applyAlignment="1">
      <alignment horizontal="center" vertical="center" wrapText="1"/>
    </xf>
    <xf numFmtId="0" fontId="80" fillId="0" borderId="184" xfId="0" applyFont="1" applyBorder="1" applyAlignment="1">
      <alignment horizontal="center" vertical="center" wrapText="1"/>
    </xf>
    <xf numFmtId="14" fontId="73" fillId="0" borderId="134" xfId="0" applyNumberFormat="1" applyFont="1" applyBorder="1" applyAlignment="1">
      <alignment horizontal="center" vertical="center" wrapText="1"/>
    </xf>
    <xf numFmtId="14" fontId="73" fillId="0" borderId="169" xfId="0" applyNumberFormat="1" applyFont="1" applyBorder="1" applyAlignment="1">
      <alignment horizontal="center" vertical="center" wrapText="1"/>
    </xf>
    <xf numFmtId="1" fontId="74" fillId="0" borderId="173" xfId="0" applyNumberFormat="1" applyFont="1" applyFill="1" applyBorder="1" applyAlignment="1">
      <alignment horizontal="right" vertical="center" wrapText="1"/>
    </xf>
    <xf numFmtId="1" fontId="74" fillId="0" borderId="165" xfId="0" applyNumberFormat="1" applyFont="1" applyBorder="1" applyAlignment="1">
      <alignment horizontal="right" vertical="center" wrapText="1"/>
    </xf>
    <xf numFmtId="165" fontId="74" fillId="0" borderId="165" xfId="0" applyNumberFormat="1" applyFont="1" applyBorder="1" applyAlignment="1">
      <alignment horizontal="right" vertical="center" wrapText="1"/>
    </xf>
    <xf numFmtId="165" fontId="74" fillId="0" borderId="172" xfId="0" applyNumberFormat="1" applyFont="1" applyBorder="1" applyAlignment="1">
      <alignment horizontal="right" vertical="center" wrapText="1"/>
    </xf>
    <xf numFmtId="1" fontId="77" fillId="0" borderId="169" xfId="0" applyNumberFormat="1" applyFont="1" applyBorder="1" applyAlignment="1">
      <alignment horizontal="right" vertical="center" wrapText="1"/>
    </xf>
    <xf numFmtId="165" fontId="77" fillId="0" borderId="167" xfId="0" applyNumberFormat="1" applyFont="1" applyBorder="1" applyAlignment="1">
      <alignment horizontal="right" vertical="center" wrapText="1"/>
    </xf>
    <xf numFmtId="3" fontId="74" fillId="0" borderId="173" xfId="0" applyNumberFormat="1" applyFont="1" applyFill="1" applyBorder="1" applyAlignment="1">
      <alignment vertical="center" wrapText="1"/>
    </xf>
    <xf numFmtId="3" fontId="74" fillId="0" borderId="165" xfId="0" applyNumberFormat="1" applyFont="1" applyBorder="1" applyAlignment="1">
      <alignment vertical="center" wrapText="1"/>
    </xf>
    <xf numFmtId="164" fontId="74" fillId="0" borderId="172" xfId="0" applyNumberFormat="1" applyFont="1" applyBorder="1" applyAlignment="1">
      <alignment vertical="center" wrapText="1"/>
    </xf>
    <xf numFmtId="3" fontId="74" fillId="0" borderId="173" xfId="0" applyNumberFormat="1" applyFont="1" applyFill="1" applyBorder="1" applyAlignment="1">
      <alignment horizontal="right" vertical="center" wrapText="1"/>
    </xf>
    <xf numFmtId="3" fontId="74" fillId="0" borderId="165" xfId="0" applyNumberFormat="1" applyFont="1" applyBorder="1" applyAlignment="1">
      <alignment horizontal="right" vertical="center" wrapText="1"/>
    </xf>
    <xf numFmtId="3" fontId="77" fillId="0" borderId="169" xfId="0" applyNumberFormat="1" applyFont="1" applyBorder="1" applyAlignment="1">
      <alignment vertical="center" wrapText="1"/>
    </xf>
    <xf numFmtId="164" fontId="77" fillId="0" borderId="167" xfId="0" applyNumberFormat="1" applyFont="1" applyBorder="1" applyAlignment="1">
      <alignment vertical="center" wrapText="1"/>
    </xf>
    <xf numFmtId="1" fontId="74" fillId="0" borderId="175" xfId="0" applyNumberFormat="1" applyFont="1" applyFill="1" applyBorder="1" applyAlignment="1">
      <alignment horizontal="right" vertical="center" wrapText="1"/>
    </xf>
    <xf numFmtId="1" fontId="74" fillId="0" borderId="181" xfId="0" applyNumberFormat="1" applyFont="1" applyBorder="1" applyAlignment="1">
      <alignment horizontal="right" vertical="center" wrapText="1"/>
    </xf>
    <xf numFmtId="1" fontId="74" fillId="0" borderId="169" xfId="0" applyNumberFormat="1" applyFont="1" applyBorder="1" applyAlignment="1">
      <alignment horizontal="right" vertical="center" wrapText="1"/>
    </xf>
    <xf numFmtId="14" fontId="75" fillId="0" borderId="169" xfId="0" applyNumberFormat="1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1" fontId="73" fillId="0" borderId="175" xfId="0" applyNumberFormat="1" applyFont="1" applyFill="1" applyBorder="1" applyAlignment="1">
      <alignment vertical="center" wrapText="1"/>
    </xf>
    <xf numFmtId="1" fontId="74" fillId="0" borderId="181" xfId="0" applyNumberFormat="1" applyFont="1" applyBorder="1" applyAlignment="1">
      <alignment vertical="center" wrapText="1"/>
    </xf>
    <xf numFmtId="165" fontId="74" fillId="0" borderId="181" xfId="0" applyNumberFormat="1" applyFont="1" applyBorder="1" applyAlignment="1">
      <alignment vertical="center" wrapText="1"/>
    </xf>
    <xf numFmtId="165" fontId="74" fillId="0" borderId="85" xfId="0" applyNumberFormat="1" applyFont="1" applyBorder="1" applyAlignment="1">
      <alignment vertical="center" wrapText="1"/>
    </xf>
    <xf numFmtId="165" fontId="74" fillId="27" borderId="85" xfId="0" applyNumberFormat="1" applyFont="1" applyFill="1" applyBorder="1" applyAlignment="1">
      <alignment horizontal="right" vertical="center" wrapText="1"/>
    </xf>
    <xf numFmtId="165" fontId="74" fillId="0" borderId="70" xfId="0" applyNumberFormat="1" applyFont="1" applyBorder="1" applyAlignment="1">
      <alignment vertical="center" wrapText="1"/>
    </xf>
    <xf numFmtId="1" fontId="73" fillId="0" borderId="173" xfId="0" applyNumberFormat="1" applyFont="1" applyFill="1" applyBorder="1" applyAlignment="1">
      <alignment vertical="center" wrapText="1"/>
    </xf>
    <xf numFmtId="1" fontId="74" fillId="0" borderId="165" xfId="0" applyNumberFormat="1" applyFont="1" applyBorder="1" applyAlignment="1">
      <alignment vertical="center" wrapText="1"/>
    </xf>
    <xf numFmtId="165" fontId="74" fillId="0" borderId="165" xfId="0" applyNumberFormat="1" applyFont="1" applyBorder="1" applyAlignment="1">
      <alignment vertical="center" wrapText="1"/>
    </xf>
    <xf numFmtId="165" fontId="74" fillId="0" borderId="94" xfId="0" quotePrefix="1" applyNumberFormat="1" applyFont="1" applyBorder="1" applyAlignment="1">
      <alignment horizontal="right" vertical="center" wrapText="1"/>
    </xf>
    <xf numFmtId="1" fontId="74" fillId="0" borderId="20" xfId="0" quotePrefix="1" applyNumberFormat="1" applyFont="1" applyBorder="1" applyAlignment="1">
      <alignment horizontal="right" vertical="center" wrapText="1"/>
    </xf>
    <xf numFmtId="1" fontId="74" fillId="0" borderId="15" xfId="0" quotePrefix="1" applyNumberFormat="1" applyFont="1" applyFill="1" applyBorder="1" applyAlignment="1">
      <alignment horizontal="right" vertical="center" wrapText="1"/>
    </xf>
    <xf numFmtId="1" fontId="74" fillId="0" borderId="21" xfId="0" applyNumberFormat="1" applyFont="1" applyFill="1" applyBorder="1" applyAlignment="1">
      <alignment horizontal="right" vertical="center" wrapText="1"/>
    </xf>
    <xf numFmtId="164" fontId="74" fillId="0" borderId="134" xfId="0" quotePrefix="1" applyNumberFormat="1" applyFont="1" applyBorder="1" applyAlignment="1">
      <alignment horizontal="right" vertical="center" wrapText="1"/>
    </xf>
    <xf numFmtId="1" fontId="74" fillId="0" borderId="121" xfId="0" applyNumberFormat="1" applyFont="1" applyFill="1" applyBorder="1" applyAlignment="1">
      <alignment horizontal="right" vertical="center" wrapText="1"/>
    </xf>
    <xf numFmtId="1" fontId="74" fillId="0" borderId="184" xfId="0" applyNumberFormat="1" applyFont="1" applyBorder="1" applyAlignment="1">
      <alignment horizontal="right" vertical="center" wrapText="1"/>
    </xf>
    <xf numFmtId="164" fontId="74" fillId="0" borderId="174" xfId="0" quotePrefix="1" applyNumberFormat="1" applyFont="1" applyBorder="1" applyAlignment="1">
      <alignment horizontal="right" vertical="center" wrapText="1"/>
    </xf>
    <xf numFmtId="165" fontId="73" fillId="0" borderId="183" xfId="0" applyNumberFormat="1" applyFont="1" applyBorder="1" applyAlignment="1">
      <alignment horizontal="right" vertical="center" wrapText="1"/>
    </xf>
    <xf numFmtId="164" fontId="74" fillId="0" borderId="185" xfId="0" quotePrefix="1" applyNumberFormat="1" applyFont="1" applyBorder="1" applyAlignment="1">
      <alignment horizontal="right" vertical="center" wrapText="1"/>
    </xf>
    <xf numFmtId="164" fontId="74" fillId="0" borderId="80" xfId="0" quotePrefix="1" applyNumberFormat="1" applyFont="1" applyBorder="1" applyAlignment="1">
      <alignment horizontal="right" vertical="center" wrapText="1"/>
    </xf>
    <xf numFmtId="164" fontId="74" fillId="0" borderId="88" xfId="0" quotePrefix="1" applyNumberFormat="1" applyFont="1" applyBorder="1" applyAlignment="1">
      <alignment horizontal="right" vertical="center" wrapText="1"/>
    </xf>
    <xf numFmtId="1" fontId="74" fillId="0" borderId="25" xfId="0" applyNumberFormat="1" applyFont="1" applyBorder="1" applyAlignment="1">
      <alignment horizontal="right" vertical="center" wrapText="1"/>
    </xf>
    <xf numFmtId="165" fontId="74" fillId="0" borderId="105" xfId="0" applyNumberFormat="1" applyFont="1" applyBorder="1" applyAlignment="1">
      <alignment horizontal="right" vertical="center" wrapText="1"/>
    </xf>
    <xf numFmtId="165" fontId="77" fillId="0" borderId="134" xfId="0" applyNumberFormat="1" applyFont="1" applyBorder="1" applyAlignment="1">
      <alignment vertical="center" wrapText="1"/>
    </xf>
    <xf numFmtId="164" fontId="74" fillId="0" borderId="95" xfId="0" quotePrefix="1" applyNumberFormat="1" applyFont="1" applyBorder="1" applyAlignment="1">
      <alignment horizontal="right" vertical="center" wrapText="1"/>
    </xf>
    <xf numFmtId="164" fontId="74" fillId="0" borderId="179" xfId="0" quotePrefix="1" applyNumberFormat="1" applyFont="1" applyBorder="1" applyAlignment="1">
      <alignment horizontal="right" vertical="center" wrapText="1"/>
    </xf>
    <xf numFmtId="164" fontId="74" fillId="0" borderId="93" xfId="0" quotePrefix="1" applyNumberFormat="1" applyFont="1" applyBorder="1" applyAlignment="1">
      <alignment horizontal="right" vertical="center" wrapText="1"/>
    </xf>
    <xf numFmtId="164" fontId="74" fillId="0" borderId="183" xfId="0" quotePrefix="1" applyNumberFormat="1" applyFont="1" applyBorder="1" applyAlignment="1">
      <alignment horizontal="right" vertical="center" wrapText="1"/>
    </xf>
    <xf numFmtId="164" fontId="74" fillId="0" borderId="94" xfId="0" quotePrefix="1" applyNumberFormat="1" applyFont="1" applyBorder="1" applyAlignment="1">
      <alignment horizontal="right" vertical="center" wrapText="1"/>
    </xf>
    <xf numFmtId="1" fontId="74" fillId="0" borderId="29" xfId="0" applyNumberFormat="1" applyFont="1" applyBorder="1" applyAlignment="1">
      <alignment horizontal="right" vertical="center" wrapText="1"/>
    </xf>
    <xf numFmtId="164" fontId="74" fillId="0" borderId="167" xfId="0" quotePrefix="1" applyNumberFormat="1" applyFont="1" applyBorder="1" applyAlignment="1">
      <alignment horizontal="right" vertical="center" wrapText="1"/>
    </xf>
    <xf numFmtId="165" fontId="77" fillId="0" borderId="134" xfId="0" applyNumberFormat="1" applyFont="1" applyBorder="1" applyAlignment="1">
      <alignment horizontal="right" vertical="center" wrapText="1"/>
    </xf>
    <xf numFmtId="164" fontId="74" fillId="0" borderId="77" xfId="0" applyNumberFormat="1" applyFont="1" applyBorder="1" applyAlignment="1">
      <alignment horizontal="right" vertical="center" wrapText="1"/>
    </xf>
    <xf numFmtId="164" fontId="74" fillId="0" borderId="75" xfId="0" applyNumberFormat="1" applyFont="1" applyBorder="1" applyAlignment="1">
      <alignment horizontal="right" vertical="center" wrapText="1"/>
    </xf>
    <xf numFmtId="1" fontId="74" fillId="0" borderId="147" xfId="0" applyNumberFormat="1" applyFont="1" applyFill="1" applyBorder="1" applyAlignment="1">
      <alignment horizontal="right" vertical="center" wrapText="1"/>
    </xf>
    <xf numFmtId="3" fontId="77" fillId="0" borderId="175" xfId="0" applyNumberFormat="1" applyFont="1" applyFill="1" applyBorder="1" applyAlignment="1">
      <alignment vertical="center" wrapText="1"/>
    </xf>
    <xf numFmtId="3" fontId="77" fillId="0" borderId="181" xfId="0" applyNumberFormat="1" applyFont="1" applyBorder="1" applyAlignment="1">
      <alignment vertical="center" wrapText="1"/>
    </xf>
    <xf numFmtId="164" fontId="77" fillId="0" borderId="179" xfId="0" applyNumberFormat="1" applyFont="1" applyBorder="1" applyAlignment="1">
      <alignment vertical="center" wrapText="1"/>
    </xf>
    <xf numFmtId="1" fontId="73" fillId="0" borderId="121" xfId="0" applyNumberFormat="1" applyFont="1" applyFill="1" applyBorder="1" applyAlignment="1">
      <alignment horizontal="right" vertical="center" wrapText="1"/>
    </xf>
    <xf numFmtId="1" fontId="73" fillId="0" borderId="184" xfId="0" applyNumberFormat="1" applyFont="1" applyBorder="1" applyAlignment="1">
      <alignment horizontal="right" vertical="center" wrapText="1"/>
    </xf>
    <xf numFmtId="1" fontId="74" fillId="0" borderId="124" xfId="0" applyNumberFormat="1" applyFont="1" applyBorder="1" applyAlignment="1">
      <alignment horizontal="right" vertical="center" wrapText="1"/>
    </xf>
    <xf numFmtId="164" fontId="74" fillId="0" borderId="151" xfId="0" quotePrefix="1" applyNumberFormat="1" applyFont="1" applyBorder="1" applyAlignment="1">
      <alignment horizontal="right" vertical="center" wrapText="1"/>
    </xf>
    <xf numFmtId="3" fontId="74" fillId="0" borderId="33" xfId="0" applyNumberFormat="1" applyFont="1" applyBorder="1" applyAlignment="1">
      <alignment horizontal="right" vertical="center" wrapText="1"/>
    </xf>
    <xf numFmtId="164" fontId="74" fillId="0" borderId="22" xfId="0" applyNumberFormat="1" applyFont="1" applyBorder="1" applyAlignment="1">
      <alignment horizontal="right" vertical="center" wrapText="1"/>
    </xf>
    <xf numFmtId="165" fontId="74" fillId="0" borderId="18" xfId="0" quotePrefix="1" applyNumberFormat="1" applyFont="1" applyFill="1" applyBorder="1" applyAlignment="1">
      <alignment horizontal="right" vertical="center" wrapText="1"/>
    </xf>
    <xf numFmtId="164" fontId="73" fillId="0" borderId="187" xfId="0" applyNumberFormat="1" applyFont="1" applyFill="1" applyBorder="1" applyAlignment="1">
      <alignment horizontal="right" vertical="center" wrapText="1"/>
    </xf>
    <xf numFmtId="164" fontId="74" fillId="0" borderId="188" xfId="0" applyNumberFormat="1" applyFont="1" applyFill="1" applyBorder="1" applyAlignment="1">
      <alignment horizontal="right" vertical="center" wrapText="1"/>
    </xf>
    <xf numFmtId="164" fontId="77" fillId="0" borderId="186" xfId="0" applyNumberFormat="1" applyFont="1" applyBorder="1" applyAlignment="1">
      <alignment horizontal="right" vertical="center" wrapText="1"/>
    </xf>
    <xf numFmtId="0" fontId="73" fillId="0" borderId="186" xfId="0" applyFont="1" applyBorder="1" applyAlignment="1">
      <alignment horizontal="right" vertical="center"/>
    </xf>
    <xf numFmtId="164" fontId="73" fillId="0" borderId="187" xfId="0" applyNumberFormat="1" applyFont="1" applyFill="1" applyBorder="1" applyAlignment="1">
      <alignment horizontal="center" vertical="center" wrapText="1"/>
    </xf>
    <xf numFmtId="0" fontId="14" fillId="0" borderId="134" xfId="0" applyFont="1" applyBorder="1" applyAlignment="1">
      <alignment horizontal="center" vertical="center" wrapText="1"/>
    </xf>
    <xf numFmtId="164" fontId="77" fillId="0" borderId="186" xfId="0" applyNumberFormat="1" applyFont="1" applyBorder="1" applyAlignment="1">
      <alignment horizontal="center" vertical="center" wrapText="1"/>
    </xf>
    <xf numFmtId="165" fontId="74" fillId="0" borderId="186" xfId="0" applyNumberFormat="1" applyFont="1" applyBorder="1" applyAlignment="1">
      <alignment horizontal="center" vertical="center" wrapText="1"/>
    </xf>
    <xf numFmtId="1" fontId="70" fillId="0" borderId="186" xfId="0" applyNumberFormat="1" applyFont="1" applyFill="1" applyBorder="1" applyAlignment="1">
      <alignment horizontal="right" vertical="center" wrapText="1"/>
    </xf>
    <xf numFmtId="0" fontId="21" fillId="0" borderId="190" xfId="0" applyFont="1" applyFill="1" applyBorder="1" applyAlignment="1" applyProtection="1">
      <alignment horizontal="center" vertical="top" wrapText="1"/>
      <protection locked="0"/>
    </xf>
    <xf numFmtId="0" fontId="3" fillId="0" borderId="190" xfId="0" applyFont="1" applyFill="1" applyBorder="1" applyAlignment="1" applyProtection="1">
      <alignment horizontal="center" vertical="top" wrapText="1"/>
      <protection locked="0"/>
    </xf>
    <xf numFmtId="0" fontId="3" fillId="28" borderId="190" xfId="0" applyFont="1" applyFill="1" applyBorder="1" applyAlignment="1" applyProtection="1">
      <alignment horizontal="center" vertical="top" wrapText="1"/>
      <protection locked="0"/>
    </xf>
    <xf numFmtId="0" fontId="3" fillId="0" borderId="192" xfId="0" applyFont="1" applyFill="1" applyBorder="1" applyAlignment="1" applyProtection="1">
      <alignment horizontal="center" vertical="top" wrapText="1"/>
      <protection locked="0"/>
    </xf>
    <xf numFmtId="0" fontId="3" fillId="0" borderId="191" xfId="0" applyFont="1" applyFill="1" applyBorder="1" applyAlignment="1" applyProtection="1">
      <alignment horizontal="center" vertical="top" wrapText="1"/>
      <protection locked="0"/>
    </xf>
    <xf numFmtId="0" fontId="35" fillId="0" borderId="191" xfId="0" applyFont="1" applyFill="1" applyBorder="1" applyAlignment="1" applyProtection="1">
      <alignment horizontal="center" vertical="center" wrapText="1"/>
      <protection locked="0"/>
    </xf>
    <xf numFmtId="165" fontId="35" fillId="0" borderId="19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0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1" xfId="0" applyNumberFormat="1" applyFont="1" applyFill="1" applyBorder="1" applyAlignment="1" applyProtection="1">
      <alignment horizontal="center" vertical="center" wrapText="1"/>
    </xf>
    <xf numFmtId="165" fontId="3" fillId="0" borderId="190" xfId="0" applyNumberFormat="1" applyFont="1" applyFill="1" applyBorder="1" applyAlignment="1" applyProtection="1">
      <alignment horizontal="right" vertical="center" wrapText="1"/>
    </xf>
    <xf numFmtId="165" fontId="3" fillId="28" borderId="190" xfId="0" applyNumberFormat="1" applyFont="1" applyFill="1" applyBorder="1" applyAlignment="1" applyProtection="1">
      <alignment horizontal="right" vertical="center" wrapText="1"/>
    </xf>
    <xf numFmtId="1" fontId="3" fillId="28" borderId="19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1" xfId="0" applyNumberFormat="1" applyFont="1" applyFill="1" applyBorder="1" applyAlignment="1" applyProtection="1">
      <alignment horizontal="right" vertical="center" wrapText="1"/>
    </xf>
    <xf numFmtId="1" fontId="35" fillId="0" borderId="190" xfId="0" applyNumberFormat="1" applyFont="1" applyFill="1" applyBorder="1" applyAlignment="1" applyProtection="1">
      <alignment horizontal="right" vertical="center" wrapText="1"/>
      <protection locked="0"/>
    </xf>
    <xf numFmtId="1" fontId="134" fillId="26" borderId="190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1" xfId="0" applyNumberFormat="1" applyFont="1" applyFill="1" applyBorder="1" applyAlignment="1">
      <alignment horizontal="right" vertical="center" wrapText="1"/>
    </xf>
    <xf numFmtId="1" fontId="33" fillId="0" borderId="191" xfId="0" applyNumberFormat="1" applyFont="1" applyFill="1" applyBorder="1" applyAlignment="1">
      <alignment horizontal="right" vertical="center" wrapText="1"/>
    </xf>
    <xf numFmtId="1" fontId="135" fillId="26" borderId="191" xfId="0" applyNumberFormat="1" applyFont="1" applyFill="1" applyBorder="1" applyAlignment="1">
      <alignment horizontal="right" vertical="center" wrapText="1"/>
    </xf>
    <xf numFmtId="49" fontId="71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1" fillId="0" borderId="120" xfId="49" applyNumberFormat="1" applyFont="1" applyFill="1" applyBorder="1" applyAlignment="1">
      <alignment horizontal="center" vertical="center" wrapText="1"/>
    </xf>
    <xf numFmtId="0" fontId="73" fillId="0" borderId="180" xfId="0" applyFont="1" applyBorder="1" applyAlignment="1">
      <alignment horizontal="center" vertical="center"/>
    </xf>
    <xf numFmtId="0" fontId="74" fillId="0" borderId="181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20" xfId="0" applyFont="1" applyBorder="1" applyAlignment="1">
      <alignment horizontal="center" vertical="center"/>
    </xf>
    <xf numFmtId="0" fontId="74" fillId="0" borderId="189" xfId="0" applyFont="1" applyBorder="1" applyAlignment="1">
      <alignment horizontal="center" vertical="center"/>
    </xf>
    <xf numFmtId="0" fontId="74" fillId="0" borderId="184" xfId="0" applyFont="1" applyBorder="1" applyAlignment="1">
      <alignment horizontal="center" vertical="center"/>
    </xf>
    <xf numFmtId="0" fontId="76" fillId="0" borderId="132" xfId="0" applyFont="1" applyBorder="1" applyAlignment="1">
      <alignment vertical="center" wrapText="1"/>
    </xf>
    <xf numFmtId="0" fontId="76" fillId="0" borderId="169" xfId="0" applyFont="1" applyBorder="1" applyAlignment="1">
      <alignment vertical="center" wrapText="1"/>
    </xf>
    <xf numFmtId="0" fontId="74" fillId="0" borderId="179" xfId="0" applyFont="1" applyBorder="1" applyAlignment="1">
      <alignment horizontal="center" vertical="center"/>
    </xf>
    <xf numFmtId="0" fontId="74" fillId="0" borderId="0" xfId="0" applyFont="1" applyBorder="1" applyAlignment="1">
      <alignment horizontal="center" vertical="center"/>
    </xf>
    <xf numFmtId="0" fontId="74" fillId="0" borderId="77" xfId="0" applyFont="1" applyBorder="1" applyAlignment="1">
      <alignment horizontal="center" vertical="center"/>
    </xf>
    <xf numFmtId="0" fontId="74" fillId="0" borderId="96" xfId="0" applyFont="1" applyBorder="1" applyAlignment="1">
      <alignment horizontal="center" vertical="center"/>
    </xf>
    <xf numFmtId="0" fontId="73" fillId="0" borderId="132" xfId="0" applyFont="1" applyBorder="1" applyAlignment="1">
      <alignment horizontal="center" vertical="center"/>
    </xf>
    <xf numFmtId="0" fontId="74" fillId="0" borderId="167" xfId="0" applyFont="1" applyBorder="1" applyAlignment="1">
      <alignment horizontal="center" vertical="center"/>
    </xf>
    <xf numFmtId="0" fontId="74" fillId="0" borderId="169" xfId="0" applyFont="1" applyBorder="1" applyAlignment="1">
      <alignment horizontal="center" vertical="center"/>
    </xf>
    <xf numFmtId="0" fontId="75" fillId="0" borderId="174" xfId="0" applyFont="1" applyBorder="1" applyAlignment="1">
      <alignment horizontal="center" vertical="center" wrapText="1"/>
    </xf>
    <xf numFmtId="0" fontId="76" fillId="0" borderId="185" xfId="0" applyFont="1" applyBorder="1" applyAlignment="1">
      <alignment horizontal="center" vertical="center" wrapText="1"/>
    </xf>
    <xf numFmtId="169" fontId="73" fillId="0" borderId="132" xfId="0" applyNumberFormat="1" applyFont="1" applyBorder="1" applyAlignment="1">
      <alignment horizontal="center" vertical="center"/>
    </xf>
    <xf numFmtId="169" fontId="73" fillId="0" borderId="169" xfId="0" applyNumberFormat="1" applyFont="1" applyBorder="1" applyAlignment="1">
      <alignment horizontal="center" vertical="center"/>
    </xf>
    <xf numFmtId="0" fontId="74" fillId="0" borderId="80" xfId="0" applyFont="1" applyBorder="1" applyAlignment="1">
      <alignment horizontal="center" vertical="center" wrapText="1"/>
    </xf>
    <xf numFmtId="0" fontId="74" fillId="0" borderId="95" xfId="0" applyFont="1" applyBorder="1" applyAlignment="1">
      <alignment horizontal="center" vertical="center" wrapText="1"/>
    </xf>
    <xf numFmtId="0" fontId="76" fillId="0" borderId="186" xfId="0" applyFont="1" applyBorder="1" applyAlignment="1">
      <alignment horizontal="center" vertical="center" wrapText="1"/>
    </xf>
    <xf numFmtId="0" fontId="74" fillId="0" borderId="189" xfId="0" applyFont="1" applyBorder="1" applyAlignment="1">
      <alignment horizontal="center" vertical="center" wrapText="1"/>
    </xf>
    <xf numFmtId="0" fontId="74" fillId="0" borderId="183" xfId="0" applyFont="1" applyBorder="1" applyAlignment="1">
      <alignment horizontal="center" vertical="center" wrapText="1"/>
    </xf>
    <xf numFmtId="0" fontId="74" fillId="0" borderId="132" xfId="0" applyFont="1" applyFill="1" applyBorder="1" applyAlignment="1">
      <alignment horizontal="center" vertical="center" wrapText="1"/>
    </xf>
    <xf numFmtId="0" fontId="74" fillId="0" borderId="169" xfId="0" applyFont="1" applyFill="1" applyBorder="1" applyAlignment="1">
      <alignment horizontal="center" vertical="center" wrapText="1"/>
    </xf>
    <xf numFmtId="0" fontId="73" fillId="0" borderId="174" xfId="0" applyFont="1" applyFill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85" xfId="0" applyFont="1" applyFill="1" applyBorder="1" applyAlignment="1">
      <alignment horizontal="center" vertical="center"/>
    </xf>
    <xf numFmtId="0" fontId="73" fillId="0" borderId="174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3" fillId="0" borderId="185" xfId="0" applyFont="1" applyBorder="1" applyAlignment="1">
      <alignment horizontal="center" vertical="center"/>
    </xf>
    <xf numFmtId="0" fontId="74" fillId="0" borderId="79" xfId="0" applyFont="1" applyBorder="1" applyAlignment="1">
      <alignment vertical="center" wrapText="1"/>
    </xf>
    <xf numFmtId="0" fontId="74" fillId="0" borderId="85" xfId="0" applyFont="1" applyBorder="1" applyAlignment="1">
      <alignment vertical="center" wrapText="1"/>
    </xf>
    <xf numFmtId="0" fontId="74" fillId="0" borderId="80" xfId="0" applyFont="1" applyBorder="1" applyAlignment="1">
      <alignment vertical="center" wrapText="1"/>
    </xf>
    <xf numFmtId="0" fontId="74" fillId="0" borderId="88" xfId="0" applyFont="1" applyBorder="1" applyAlignment="1">
      <alignment vertical="center" wrapText="1"/>
    </xf>
    <xf numFmtId="0" fontId="74" fillId="0" borderId="174" xfId="0" applyFont="1" applyBorder="1" applyAlignment="1">
      <alignment vertical="center" wrapText="1"/>
    </xf>
    <xf numFmtId="0" fontId="74" fillId="0" borderId="81" xfId="0" applyFont="1" applyBorder="1" applyAlignment="1">
      <alignment vertical="center" wrapText="1"/>
    </xf>
    <xf numFmtId="0" fontId="74" fillId="0" borderId="105" xfId="0" applyFont="1" applyBorder="1" applyAlignment="1">
      <alignment vertical="center" wrapText="1"/>
    </xf>
    <xf numFmtId="0" fontId="74" fillId="0" borderId="185" xfId="0" applyFont="1" applyBorder="1" applyAlignment="1">
      <alignment vertical="center" wrapText="1"/>
    </xf>
    <xf numFmtId="0" fontId="74" fillId="0" borderId="168" xfId="0" applyFont="1" applyBorder="1" applyAlignment="1">
      <alignment vertical="center" wrapText="1"/>
    </xf>
    <xf numFmtId="0" fontId="74" fillId="0" borderId="165" xfId="0" applyFont="1" applyBorder="1" applyAlignment="1">
      <alignment vertical="center" wrapText="1"/>
    </xf>
    <xf numFmtId="0" fontId="73" fillId="0" borderId="179" xfId="0" applyFont="1" applyBorder="1" applyAlignment="1">
      <alignment horizontal="center" vertical="center"/>
    </xf>
    <xf numFmtId="0" fontId="73" fillId="0" borderId="181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3" fillId="0" borderId="183" xfId="0" applyFont="1" applyBorder="1" applyAlignment="1">
      <alignment horizontal="center" vertical="center"/>
    </xf>
    <xf numFmtId="0" fontId="73" fillId="0" borderId="184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3" fillId="0" borderId="161" xfId="0" applyFont="1" applyBorder="1" applyAlignment="1">
      <alignment horizontal="center" vertical="center"/>
    </xf>
    <xf numFmtId="0" fontId="73" fillId="0" borderId="133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4" fillId="0" borderId="154" xfId="0" applyFont="1" applyFill="1" applyBorder="1" applyAlignment="1">
      <alignment horizontal="center" vertical="center" wrapText="1"/>
    </xf>
    <xf numFmtId="0" fontId="74" fillId="0" borderId="159" xfId="0" applyFont="1" applyBorder="1" applyAlignment="1">
      <alignment vertical="center" wrapText="1"/>
    </xf>
    <xf numFmtId="0" fontId="74" fillId="0" borderId="120" xfId="0" applyFont="1" applyBorder="1" applyAlignment="1">
      <alignment vertical="center" wrapText="1"/>
    </xf>
    <xf numFmtId="0" fontId="74" fillId="0" borderId="160" xfId="0" applyFont="1" applyBorder="1" applyAlignment="1">
      <alignment vertical="center" wrapText="1"/>
    </xf>
    <xf numFmtId="0" fontId="74" fillId="0" borderId="158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3" fillId="0" borderId="174" xfId="0" applyFont="1" applyBorder="1" applyAlignment="1">
      <alignment horizontal="center" vertical="center" wrapText="1"/>
    </xf>
    <xf numFmtId="0" fontId="74" fillId="0" borderId="186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0" fontId="74" fillId="0" borderId="105" xfId="0" applyFont="1" applyBorder="1" applyAlignment="1">
      <alignment horizontal="center" vertical="center"/>
    </xf>
    <xf numFmtId="0" fontId="74" fillId="0" borderId="186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 wrapText="1"/>
    </xf>
    <xf numFmtId="0" fontId="73" fillId="0" borderId="186" xfId="0" applyFont="1" applyBorder="1" applyAlignment="1">
      <alignment horizontal="center" vertical="center" wrapText="1"/>
    </xf>
    <xf numFmtId="0" fontId="73" fillId="0" borderId="189" xfId="0" applyFont="1" applyBorder="1" applyAlignment="1">
      <alignment horizontal="center" vertical="center"/>
    </xf>
    <xf numFmtId="0" fontId="74" fillId="0" borderId="167" xfId="0" applyFont="1" applyFill="1" applyBorder="1" applyAlignment="1">
      <alignment horizontal="center" vertical="center" wrapText="1"/>
    </xf>
    <xf numFmtId="0" fontId="74" fillId="0" borderId="186" xfId="0" applyFont="1" applyBorder="1" applyAlignment="1">
      <alignment vertical="center" wrapText="1"/>
    </xf>
    <xf numFmtId="0" fontId="7" fillId="0" borderId="134" xfId="0" applyFont="1" applyBorder="1" applyAlignment="1">
      <alignment horizontal="center" vertical="center"/>
    </xf>
    <xf numFmtId="0" fontId="25" fillId="0" borderId="134" xfId="0" applyFont="1" applyBorder="1" applyAlignment="1">
      <alignment horizontal="center" vertical="center"/>
    </xf>
    <xf numFmtId="0" fontId="14" fillId="0" borderId="134" xfId="0" applyFont="1" applyBorder="1" applyAlignment="1">
      <alignment horizontal="center" vertical="center" wrapText="1"/>
    </xf>
    <xf numFmtId="0" fontId="8" fillId="0" borderId="134" xfId="0" applyFont="1" applyBorder="1" applyAlignment="1">
      <alignment horizontal="center" vertical="center" wrapText="1"/>
    </xf>
    <xf numFmtId="0" fontId="35" fillId="0" borderId="176" xfId="0" applyFont="1" applyFill="1" applyBorder="1" applyAlignment="1" applyProtection="1">
      <alignment horizontal="center" vertical="center" wrapText="1"/>
      <protection locked="0"/>
    </xf>
    <xf numFmtId="0" fontId="35" fillId="0" borderId="177" xfId="0" applyFont="1" applyFill="1" applyBorder="1" applyAlignment="1" applyProtection="1">
      <alignment horizontal="center" vertical="top" wrapText="1"/>
      <protection locked="0"/>
    </xf>
    <xf numFmtId="0" fontId="35" fillId="0" borderId="176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44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0</xdr:row>
      <xdr:rowOff>57150</xdr:rowOff>
    </xdr:from>
    <xdr:to>
      <xdr:col>18</xdr:col>
      <xdr:colOff>605179</xdr:colOff>
      <xdr:row>22</xdr:row>
      <xdr:rowOff>36883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8775" y="57150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22</xdr:row>
      <xdr:rowOff>142875</xdr:rowOff>
    </xdr:from>
    <xdr:to>
      <xdr:col>9</xdr:col>
      <xdr:colOff>600076</xdr:colOff>
      <xdr:row>41</xdr:row>
      <xdr:rowOff>57150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8726" y="3705225"/>
          <a:ext cx="4857750" cy="299085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0</xdr:rowOff>
    </xdr:from>
    <xdr:to>
      <xdr:col>9</xdr:col>
      <xdr:colOff>600074</xdr:colOff>
      <xdr:row>60</xdr:row>
      <xdr:rowOff>19050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50"/>
          <a:ext cx="4867275" cy="29337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581025</xdr:colOff>
      <xdr:row>41</xdr:row>
      <xdr:rowOff>66675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48225" cy="29813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590550</xdr:colOff>
      <xdr:row>60</xdr:row>
      <xdr:rowOff>19051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57750" cy="2933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438150</xdr:colOff>
      <xdr:row>41</xdr:row>
      <xdr:rowOff>76200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95750" cy="29908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428625</xdr:colOff>
      <xdr:row>60</xdr:row>
      <xdr:rowOff>19050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86225" cy="293370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60</xdr:row>
      <xdr:rowOff>123825</xdr:rowOff>
    </xdr:from>
    <xdr:to>
      <xdr:col>17</xdr:col>
      <xdr:colOff>561975</xdr:colOff>
      <xdr:row>77</xdr:row>
      <xdr:rowOff>126731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15050" y="9839325"/>
          <a:ext cx="481012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57</xdr:row>
      <xdr:rowOff>38099</xdr:rowOff>
    </xdr:from>
    <xdr:to>
      <xdr:col>9</xdr:col>
      <xdr:colOff>95250</xdr:colOff>
      <xdr:row>76</xdr:row>
      <xdr:rowOff>114299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9353549"/>
          <a:ext cx="4981575" cy="3171825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57</xdr:row>
      <xdr:rowOff>28575</xdr:rowOff>
    </xdr:from>
    <xdr:to>
      <xdr:col>18</xdr:col>
      <xdr:colOff>347204</xdr:colOff>
      <xdr:row>76</xdr:row>
      <xdr:rowOff>133627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9750" y="934402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12</xdr:col>
      <xdr:colOff>146792</xdr:colOff>
      <xdr:row>24</xdr:row>
      <xdr:rowOff>59695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8800" y="981075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</xdr:row>
      <xdr:rowOff>152400</xdr:rowOff>
    </xdr:from>
    <xdr:to>
      <xdr:col>22</xdr:col>
      <xdr:colOff>485775</xdr:colOff>
      <xdr:row>28</xdr:row>
      <xdr:rowOff>96714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0025" y="971550"/>
          <a:ext cx="6334125" cy="37066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</xdr:colOff>
      <xdr:row>27</xdr:row>
      <xdr:rowOff>0</xdr:rowOff>
    </xdr:from>
    <xdr:to>
      <xdr:col>6</xdr:col>
      <xdr:colOff>152400</xdr:colOff>
      <xdr:row>40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8649" y="4419600"/>
          <a:ext cx="3181351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180974</xdr:colOff>
      <xdr:row>27</xdr:row>
      <xdr:rowOff>0</xdr:rowOff>
    </xdr:from>
    <xdr:to>
      <xdr:col>12</xdr:col>
      <xdr:colOff>485775</xdr:colOff>
      <xdr:row>40</xdr:row>
      <xdr:rowOff>85725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38574" y="4419600"/>
          <a:ext cx="3962401" cy="222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152400</xdr:colOff>
      <xdr:row>55</xdr:row>
      <xdr:rowOff>152400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34175"/>
          <a:ext cx="3200400" cy="241935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41</xdr:row>
      <xdr:rowOff>0</xdr:rowOff>
    </xdr:from>
    <xdr:to>
      <xdr:col>12</xdr:col>
      <xdr:colOff>495300</xdr:colOff>
      <xdr:row>56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29050" y="6734175"/>
          <a:ext cx="3981450" cy="2428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166686</xdr:rowOff>
    </xdr:from>
    <xdr:to>
      <xdr:col>7</xdr:col>
      <xdr:colOff>583406</xdr:colOff>
      <xdr:row>36</xdr:row>
      <xdr:rowOff>95249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345905"/>
          <a:ext cx="5929313" cy="3762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7</xdr:col>
      <xdr:colOff>595312</xdr:colOff>
      <xdr:row>61</xdr:row>
      <xdr:rowOff>71437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941219" cy="3738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19</xdr:row>
      <xdr:rowOff>0</xdr:rowOff>
    </xdr:from>
    <xdr:to>
      <xdr:col>13</xdr:col>
      <xdr:colOff>390525</xdr:colOff>
      <xdr:row>37</xdr:row>
      <xdr:rowOff>152400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675" y="4181475"/>
          <a:ext cx="5514975" cy="3067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965200</xdr:colOff>
      <xdr:row>23</xdr:row>
      <xdr:rowOff>254000</xdr:rowOff>
    </xdr:from>
    <xdr:to>
      <xdr:col>10</xdr:col>
      <xdr:colOff>805922</xdr:colOff>
      <xdr:row>51</xdr:row>
      <xdr:rowOff>141630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4400" y="6413500"/>
          <a:ext cx="8565622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1003300</xdr:colOff>
      <xdr:row>54</xdr:row>
      <xdr:rowOff>0</xdr:rowOff>
    </xdr:from>
    <xdr:to>
      <xdr:col>10</xdr:col>
      <xdr:colOff>813540</xdr:colOff>
      <xdr:row>82</xdr:row>
      <xdr:rowOff>34948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2500" y="114554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159236</xdr:colOff>
      <xdr:row>51</xdr:row>
      <xdr:rowOff>117751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1</xdr:rowOff>
    </xdr:from>
    <xdr:to>
      <xdr:col>22</xdr:col>
      <xdr:colOff>159236</xdr:colOff>
      <xdr:row>82</xdr:row>
      <xdr:rowOff>38101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1"/>
          <a:ext cx="8541236" cy="4660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988219</xdr:colOff>
      <xdr:row>21</xdr:row>
      <xdr:rowOff>0</xdr:rowOff>
    </xdr:from>
    <xdr:to>
      <xdr:col>10</xdr:col>
      <xdr:colOff>760359</xdr:colOff>
      <xdr:row>48</xdr:row>
      <xdr:rowOff>157185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0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117421</xdr:colOff>
      <xdr:row>48</xdr:row>
      <xdr:rowOff>157185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15</xdr:col>
      <xdr:colOff>790268</xdr:colOff>
      <xdr:row>78</xdr:row>
      <xdr:rowOff>144992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100137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13</xdr:row>
      <xdr:rowOff>104775</xdr:rowOff>
    </xdr:from>
    <xdr:to>
      <xdr:col>13</xdr:col>
      <xdr:colOff>583821</xdr:colOff>
      <xdr:row>34</xdr:row>
      <xdr:rowOff>2572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" y="343852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12</xdr:row>
      <xdr:rowOff>0</xdr:rowOff>
    </xdr:from>
    <xdr:to>
      <xdr:col>15</xdr:col>
      <xdr:colOff>403031</xdr:colOff>
      <xdr:row>34</xdr:row>
      <xdr:rowOff>152400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7525" y="3086100"/>
          <a:ext cx="8023031" cy="3714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9</xdr:col>
      <xdr:colOff>578599</xdr:colOff>
      <xdr:row>39</xdr:row>
      <xdr:rowOff>138736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751917"/>
          <a:ext cx="7669433" cy="35359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13</xdr:row>
          <xdr:rowOff>47625</xdr:rowOff>
        </xdr:from>
        <xdr:to>
          <xdr:col>22</xdr:col>
          <xdr:colOff>357601</xdr:colOff>
          <xdr:row>47</xdr:row>
          <xdr:rowOff>47625</xdr:rowOff>
        </xdr:to>
        <xdr:pic>
          <xdr:nvPicPr>
            <xdr:cNvPr id="4" name="Obraz 3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4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643313" y="2583656"/>
              <a:ext cx="13192538" cy="5667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P18" sqref="P18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29"/>
      <c r="C2" s="229"/>
      <c r="D2" s="229"/>
      <c r="E2" s="230"/>
      <c r="F2" s="230"/>
    </row>
    <row r="3" spans="2:6" ht="22.5" customHeight="1" x14ac:dyDescent="0.25">
      <c r="B3" s="229"/>
      <c r="C3" s="229"/>
      <c r="D3" s="231" t="s">
        <v>248</v>
      </c>
      <c r="E3" s="230"/>
      <c r="F3" s="230"/>
    </row>
    <row r="4" spans="2:6" ht="16.5" customHeight="1" x14ac:dyDescent="0.25">
      <c r="B4" s="229"/>
      <c r="C4" s="229"/>
      <c r="D4" s="231" t="s">
        <v>276</v>
      </c>
      <c r="E4" s="230"/>
      <c r="F4" s="230"/>
    </row>
    <row r="5" spans="2:6" ht="20.25" customHeight="1" x14ac:dyDescent="0.2">
      <c r="B5" s="229"/>
      <c r="C5" s="229"/>
      <c r="D5" s="232" t="s">
        <v>214</v>
      </c>
      <c r="E5" s="229"/>
      <c r="F5" s="230"/>
    </row>
    <row r="6" spans="2:6" x14ac:dyDescent="0.2">
      <c r="B6" s="230"/>
      <c r="C6" s="230"/>
      <c r="D6" s="230"/>
      <c r="E6" s="230"/>
      <c r="F6" s="230"/>
    </row>
    <row r="7" spans="2:6" x14ac:dyDescent="0.2">
      <c r="B7" s="233"/>
      <c r="C7" s="233"/>
      <c r="D7" s="233"/>
      <c r="E7" s="233"/>
      <c r="F7" s="233"/>
    </row>
    <row r="8" spans="2:6" ht="15.75" x14ac:dyDescent="0.25">
      <c r="B8" s="128" t="s">
        <v>2</v>
      </c>
      <c r="C8" s="132"/>
      <c r="D8" s="132"/>
      <c r="E8" s="132"/>
      <c r="F8" s="132"/>
    </row>
    <row r="9" spans="2:6" x14ac:dyDescent="0.2">
      <c r="B9" s="132"/>
      <c r="C9" s="132"/>
      <c r="D9" s="132"/>
      <c r="E9" s="132"/>
      <c r="F9" s="132"/>
    </row>
    <row r="10" spans="2:6" x14ac:dyDescent="0.2">
      <c r="B10" s="132"/>
      <c r="C10" s="132"/>
      <c r="D10" s="132"/>
      <c r="E10" s="132"/>
      <c r="F10" s="132"/>
    </row>
    <row r="11" spans="2:6" ht="31.5" x14ac:dyDescent="0.5">
      <c r="B11" s="234" t="s">
        <v>15</v>
      </c>
      <c r="C11" s="235"/>
      <c r="D11" s="235"/>
      <c r="E11" s="233"/>
      <c r="F11" s="233"/>
    </row>
    <row r="12" spans="2:6" ht="18.75" x14ac:dyDescent="0.3">
      <c r="B12" s="652"/>
      <c r="C12" s="653"/>
      <c r="D12" s="233"/>
      <c r="E12" s="233"/>
      <c r="F12" s="233"/>
    </row>
    <row r="13" spans="2:6" x14ac:dyDescent="0.2">
      <c r="B13" s="132"/>
      <c r="C13" s="132"/>
      <c r="D13" s="132"/>
      <c r="E13" s="132"/>
      <c r="F13" s="132"/>
    </row>
    <row r="14" spans="2:6" ht="23.25" x14ac:dyDescent="0.35">
      <c r="B14" s="236" t="s">
        <v>303</v>
      </c>
      <c r="C14" s="237"/>
      <c r="D14" s="238"/>
      <c r="E14" s="239" t="s">
        <v>304</v>
      </c>
      <c r="F14" s="240"/>
    </row>
    <row r="15" spans="2:6" x14ac:dyDescent="0.2">
      <c r="B15" s="132"/>
      <c r="C15" s="132"/>
      <c r="D15" s="132"/>
      <c r="E15" s="132"/>
      <c r="F15" s="132"/>
    </row>
    <row r="16" spans="2:6" ht="18" x14ac:dyDescent="0.25">
      <c r="B16" s="563"/>
      <c r="C16" s="132"/>
      <c r="D16" s="132"/>
      <c r="E16" s="132"/>
      <c r="F16" s="132"/>
    </row>
    <row r="17" spans="2:6" ht="26.25" x14ac:dyDescent="0.4">
      <c r="B17" s="241" t="s">
        <v>249</v>
      </c>
      <c r="C17" s="242"/>
      <c r="D17" s="243" t="s">
        <v>305</v>
      </c>
      <c r="E17" s="242"/>
      <c r="F17" s="242"/>
    </row>
    <row r="18" spans="2:6" ht="26.25" x14ac:dyDescent="0.4">
      <c r="B18" s="636"/>
      <c r="C18" s="237"/>
      <c r="D18" s="637"/>
      <c r="E18" s="237"/>
      <c r="F18" s="237"/>
    </row>
    <row r="19" spans="2:6" ht="26.25" x14ac:dyDescent="0.4">
      <c r="B19" s="636"/>
      <c r="C19" s="237"/>
      <c r="D19" s="637"/>
      <c r="E19" s="237"/>
      <c r="F19" s="237"/>
    </row>
    <row r="20" spans="2:6" ht="15" x14ac:dyDescent="0.25">
      <c r="B20" s="133"/>
      <c r="C20" s="133"/>
      <c r="D20" s="133"/>
      <c r="E20" s="133"/>
      <c r="F20" s="133"/>
    </row>
    <row r="21" spans="2:6" ht="15" x14ac:dyDescent="0.25">
      <c r="B21" s="133" t="s">
        <v>250</v>
      </c>
      <c r="C21" s="133"/>
      <c r="D21" s="133"/>
      <c r="E21" s="133"/>
      <c r="F21" s="133"/>
    </row>
    <row r="22" spans="2:6" ht="15" x14ac:dyDescent="0.25">
      <c r="B22" s="133" t="s">
        <v>3</v>
      </c>
      <c r="C22" s="133"/>
      <c r="D22" s="133"/>
      <c r="E22" s="133"/>
      <c r="F22" s="133"/>
    </row>
    <row r="23" spans="2:6" ht="15" x14ac:dyDescent="0.25">
      <c r="B23" s="244" t="s">
        <v>275</v>
      </c>
      <c r="C23" s="244"/>
      <c r="D23" s="244"/>
      <c r="E23" s="244"/>
      <c r="F23" s="244"/>
    </row>
    <row r="24" spans="2:6" ht="15" x14ac:dyDescent="0.25">
      <c r="B24" s="244" t="s">
        <v>274</v>
      </c>
      <c r="C24" s="244"/>
      <c r="D24" s="244"/>
      <c r="E24" s="244"/>
      <c r="F24" s="244"/>
    </row>
    <row r="25" spans="2:6" ht="15" x14ac:dyDescent="0.25">
      <c r="B25" s="133" t="s">
        <v>4</v>
      </c>
      <c r="C25" s="133"/>
      <c r="D25" s="133"/>
      <c r="E25" s="133"/>
      <c r="F25" s="133"/>
    </row>
    <row r="26" spans="2:6" ht="15" x14ac:dyDescent="0.25">
      <c r="B26" s="133" t="s">
        <v>5</v>
      </c>
      <c r="C26" s="133"/>
      <c r="D26" s="133"/>
      <c r="E26" s="133"/>
      <c r="F26" s="133"/>
    </row>
    <row r="27" spans="2:6" ht="15" x14ac:dyDescent="0.25">
      <c r="B27" s="133"/>
      <c r="C27" s="133"/>
      <c r="D27" s="133"/>
      <c r="E27" s="133"/>
      <c r="F27" s="133"/>
    </row>
    <row r="28" spans="2:6" ht="18.75" x14ac:dyDescent="0.3">
      <c r="B28" s="626"/>
      <c r="C28" s="133"/>
      <c r="D28" s="133"/>
      <c r="E28" s="133"/>
      <c r="F28" s="133"/>
    </row>
    <row r="29" spans="2:6" ht="15" x14ac:dyDescent="0.25">
      <c r="B29" s="133"/>
      <c r="C29" s="245"/>
      <c r="D29" s="133"/>
      <c r="E29" s="133"/>
      <c r="F29" s="133"/>
    </row>
    <row r="30" spans="2:6" ht="15" x14ac:dyDescent="0.25">
      <c r="B30" s="133"/>
      <c r="C30" s="245"/>
      <c r="D30" s="133"/>
      <c r="E30" s="133"/>
      <c r="F30" s="133"/>
    </row>
    <row r="31" spans="2:6" ht="15" x14ac:dyDescent="0.25">
      <c r="B31" s="1" t="s">
        <v>6</v>
      </c>
      <c r="F31" s="133"/>
    </row>
    <row r="32" spans="2:6" ht="15" x14ac:dyDescent="0.25">
      <c r="B32" s="1" t="s">
        <v>200</v>
      </c>
      <c r="F32" s="244"/>
    </row>
    <row r="33" spans="2:10" ht="15" x14ac:dyDescent="0.25">
      <c r="B33" s="1" t="s">
        <v>13</v>
      </c>
      <c r="C33" s="3" t="s">
        <v>14</v>
      </c>
      <c r="F33" s="133"/>
    </row>
    <row r="34" spans="2:10" ht="15" x14ac:dyDescent="0.25">
      <c r="B34" s="133"/>
      <c r="C34" s="133"/>
      <c r="D34" s="133"/>
      <c r="E34" s="133"/>
      <c r="F34" s="133"/>
    </row>
    <row r="35" spans="2:10" ht="15" x14ac:dyDescent="0.25">
      <c r="B35" s="246" t="s">
        <v>251</v>
      </c>
      <c r="C35" s="247"/>
      <c r="D35" s="247"/>
      <c r="E35" s="247"/>
      <c r="F35" s="247"/>
      <c r="G35" s="248"/>
      <c r="H35" s="248"/>
      <c r="I35" s="248"/>
      <c r="J35" s="248"/>
    </row>
    <row r="36" spans="2:10" ht="15" x14ac:dyDescent="0.25">
      <c r="B36" s="249" t="s">
        <v>252</v>
      </c>
      <c r="C36" s="247"/>
      <c r="D36" s="247"/>
      <c r="E36" s="247"/>
      <c r="F36" s="247"/>
      <c r="G36" s="248"/>
      <c r="H36" s="248"/>
      <c r="I36" s="248"/>
      <c r="J36" s="248"/>
    </row>
    <row r="37" spans="2:10" ht="15" x14ac:dyDescent="0.25">
      <c r="B37" s="249" t="s">
        <v>253</v>
      </c>
      <c r="C37" s="250"/>
      <c r="D37" s="250"/>
      <c r="E37" s="250"/>
      <c r="F37" s="250"/>
      <c r="G37" s="251"/>
      <c r="H37" s="251"/>
      <c r="I37" s="251"/>
      <c r="J37" s="251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L17" sqref="L17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4" t="s">
        <v>310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8"/>
      <c r="Q2" s="8"/>
      <c r="R2" s="8"/>
    </row>
    <row r="3" spans="2:18" ht="15" customHeight="1" x14ac:dyDescent="0.3">
      <c r="B3" s="134" t="s">
        <v>16</v>
      </c>
      <c r="C3" s="135"/>
      <c r="D3" s="135"/>
      <c r="E3" s="134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2:18" ht="15.75" customHeight="1" x14ac:dyDescent="0.3">
      <c r="B4" s="135" t="s">
        <v>247</v>
      </c>
      <c r="C4" s="134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2:18" ht="25.5" customHeight="1" thickBot="1" x14ac:dyDescent="0.25">
      <c r="J5" s="47"/>
    </row>
    <row r="6" spans="2:18" ht="21" customHeight="1" thickBot="1" x14ac:dyDescent="0.25">
      <c r="B6" s="784" t="s">
        <v>0</v>
      </c>
      <c r="C6" s="816" t="s">
        <v>208</v>
      </c>
      <c r="D6" s="758" t="s">
        <v>1</v>
      </c>
      <c r="E6" s="800"/>
      <c r="F6" s="801"/>
      <c r="J6" s="48"/>
    </row>
    <row r="7" spans="2:18" ht="15" hidden="1" customHeight="1" thickBot="1" x14ac:dyDescent="0.25">
      <c r="B7" s="819"/>
      <c r="C7" s="821"/>
      <c r="D7" s="823"/>
      <c r="E7" s="803"/>
      <c r="F7" s="804"/>
      <c r="J7" s="49"/>
    </row>
    <row r="8" spans="2:18" ht="26.25" customHeight="1" thickBot="1" x14ac:dyDescent="0.3">
      <c r="B8" s="819"/>
      <c r="C8" s="821"/>
      <c r="D8" s="782" t="s">
        <v>19</v>
      </c>
      <c r="E8" s="824"/>
      <c r="F8" s="613" t="s">
        <v>216</v>
      </c>
    </row>
    <row r="9" spans="2:18" ht="28.5" customHeight="1" thickBot="1" x14ac:dyDescent="0.25">
      <c r="B9" s="820"/>
      <c r="C9" s="822"/>
      <c r="D9" s="171">
        <v>45165</v>
      </c>
      <c r="E9" s="171">
        <v>45158</v>
      </c>
      <c r="F9" s="731" t="s">
        <v>12</v>
      </c>
    </row>
    <row r="10" spans="2:18" ht="30.75" customHeight="1" thickBot="1" x14ac:dyDescent="0.25">
      <c r="B10" s="189" t="s">
        <v>229</v>
      </c>
      <c r="C10" s="605" t="s">
        <v>230</v>
      </c>
      <c r="D10" s="165">
        <v>2104.9699999999998</v>
      </c>
      <c r="E10" s="165">
        <v>2147.0100000000002</v>
      </c>
      <c r="F10" s="631">
        <v>-1.9580719232793704</v>
      </c>
    </row>
    <row r="11" spans="2:18" ht="31.5" customHeight="1" thickBot="1" x14ac:dyDescent="0.25">
      <c r="B11" s="190" t="s">
        <v>231</v>
      </c>
      <c r="C11" s="191" t="s">
        <v>232</v>
      </c>
      <c r="D11" s="165">
        <v>289.61</v>
      </c>
      <c r="E11" s="165">
        <v>299.66699999999997</v>
      </c>
      <c r="F11" s="631">
        <v>-3.35605855833307</v>
      </c>
    </row>
    <row r="12" spans="2:18" ht="30.75" customHeight="1" thickBot="1" x14ac:dyDescent="0.25">
      <c r="B12" s="794" t="s">
        <v>48</v>
      </c>
      <c r="C12" s="600" t="s">
        <v>233</v>
      </c>
      <c r="D12" s="192">
        <v>2236</v>
      </c>
      <c r="E12" s="192">
        <v>2324.509</v>
      </c>
      <c r="F12" s="631">
        <v>-3.8076428183328179</v>
      </c>
    </row>
    <row r="13" spans="2:18" ht="31.5" customHeight="1" thickBot="1" x14ac:dyDescent="0.25">
      <c r="B13" s="825"/>
      <c r="C13" s="193" t="s">
        <v>234</v>
      </c>
      <c r="D13" s="192">
        <v>1725.44</v>
      </c>
      <c r="E13" s="192">
        <v>1739.45</v>
      </c>
      <c r="F13" s="631">
        <v>-0.80542700278823709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26" t="s">
        <v>75</v>
      </c>
      <c r="C5" s="826" t="s">
        <v>1</v>
      </c>
      <c r="D5" s="826"/>
      <c r="E5" s="826"/>
      <c r="F5" s="826"/>
      <c r="G5" s="826"/>
      <c r="H5" s="826"/>
    </row>
    <row r="6" spans="1:8" ht="13.5" customHeight="1" thickBot="1" x14ac:dyDescent="0.25">
      <c r="B6" s="826"/>
      <c r="C6" s="826"/>
      <c r="D6" s="826"/>
      <c r="E6" s="826"/>
      <c r="F6" s="826"/>
      <c r="G6" s="826"/>
      <c r="H6" s="826"/>
    </row>
    <row r="7" spans="1:8" ht="23.25" customHeight="1" thickBot="1" x14ac:dyDescent="0.25">
      <c r="B7" s="826"/>
      <c r="C7" s="827" t="s">
        <v>76</v>
      </c>
      <c r="D7" s="827"/>
      <c r="E7" s="614" t="s">
        <v>166</v>
      </c>
      <c r="F7" s="829" t="s">
        <v>77</v>
      </c>
      <c r="G7" s="829"/>
      <c r="H7" s="639" t="s">
        <v>217</v>
      </c>
    </row>
    <row r="8" spans="1:8" ht="15.75" thickBot="1" x14ac:dyDescent="0.25">
      <c r="B8" s="826"/>
      <c r="C8" s="41">
        <v>45165</v>
      </c>
      <c r="D8" s="633">
        <v>45158</v>
      </c>
      <c r="E8" s="42" t="s">
        <v>12</v>
      </c>
      <c r="F8" s="41">
        <v>45165</v>
      </c>
      <c r="G8" s="271">
        <v>45158</v>
      </c>
      <c r="H8" s="26" t="s">
        <v>12</v>
      </c>
    </row>
    <row r="9" spans="1:8" ht="27.75" customHeight="1" thickBot="1" x14ac:dyDescent="0.25">
      <c r="B9" s="729" t="s">
        <v>78</v>
      </c>
      <c r="C9" s="194">
        <v>1980.39</v>
      </c>
      <c r="D9" s="194">
        <v>1962.25</v>
      </c>
      <c r="E9" s="72">
        <v>0.9244489743916473</v>
      </c>
      <c r="F9" s="195">
        <v>442.72333005454709</v>
      </c>
      <c r="G9" s="73">
        <v>439.32609425724843</v>
      </c>
      <c r="H9" s="606">
        <v>0.77328340877230106</v>
      </c>
    </row>
    <row r="10" spans="1:8" ht="33.75" customHeight="1" thickBot="1" x14ac:dyDescent="0.25">
      <c r="B10" s="729" t="s">
        <v>133</v>
      </c>
      <c r="C10" s="196">
        <v>2095.1999999999998</v>
      </c>
      <c r="D10" s="196">
        <v>2101.1</v>
      </c>
      <c r="E10" s="72">
        <v>-0.28080529246585556</v>
      </c>
      <c r="F10" s="195">
        <v>468.38951980684959</v>
      </c>
      <c r="G10" s="73">
        <v>470.41307511474309</v>
      </c>
      <c r="H10" s="606">
        <v>-0.43016561718653701</v>
      </c>
    </row>
    <row r="11" spans="1:8" ht="28.5" customHeight="1" thickBot="1" x14ac:dyDescent="0.25">
      <c r="B11" s="69" t="s">
        <v>79</v>
      </c>
      <c r="C11" s="194">
        <v>1113.3499999999999</v>
      </c>
      <c r="D11" s="194">
        <v>1135</v>
      </c>
      <c r="E11" s="72">
        <v>-1.9074889867841491</v>
      </c>
      <c r="F11" s="195">
        <v>248.89340963963156</v>
      </c>
      <c r="G11" s="73">
        <v>254.11395947609986</v>
      </c>
      <c r="H11" s="606">
        <v>-2.0544128497432332</v>
      </c>
    </row>
    <row r="12" spans="1:8" ht="22.5" customHeight="1" thickBot="1" x14ac:dyDescent="0.25">
      <c r="B12" s="69" t="s">
        <v>80</v>
      </c>
      <c r="C12" s="615">
        <v>1624.5</v>
      </c>
      <c r="D12" s="615">
        <v>1664.76</v>
      </c>
      <c r="E12" s="72">
        <v>-2.418366611403445</v>
      </c>
      <c r="F12" s="195">
        <v>363.16283644818026</v>
      </c>
      <c r="G12" s="73">
        <v>372.72137020038059</v>
      </c>
      <c r="H12" s="606">
        <v>-2.5645252771692486</v>
      </c>
    </row>
    <row r="13" spans="1:8" ht="23.25" customHeight="1" thickBot="1" x14ac:dyDescent="0.25">
      <c r="B13" s="69" t="s">
        <v>81</v>
      </c>
      <c r="C13" s="195">
        <v>1884.36</v>
      </c>
      <c r="D13" s="195">
        <v>1901.3</v>
      </c>
      <c r="E13" s="72">
        <v>-0.89096933676958168</v>
      </c>
      <c r="F13" s="195">
        <v>421.25547706339978</v>
      </c>
      <c r="G13" s="73">
        <v>425.68006268890628</v>
      </c>
      <c r="H13" s="606">
        <v>-1.0394157521866492</v>
      </c>
    </row>
    <row r="14" spans="1:8" ht="34.5" customHeight="1" thickBot="1" x14ac:dyDescent="0.25">
      <c r="B14" s="69" t="s">
        <v>82</v>
      </c>
      <c r="C14" s="732">
        <v>2098.56</v>
      </c>
      <c r="D14" s="732">
        <v>2112.87</v>
      </c>
      <c r="E14" s="72">
        <v>-0.67727782589558028</v>
      </c>
      <c r="F14" s="195">
        <v>469.14065993025122</v>
      </c>
      <c r="G14" s="73">
        <v>473.04824806895778</v>
      </c>
      <c r="H14" s="606">
        <v>-0.82604431041819137</v>
      </c>
    </row>
    <row r="15" spans="1:8" ht="30.75" customHeight="1" thickBot="1" x14ac:dyDescent="0.25">
      <c r="B15" s="828" t="s">
        <v>83</v>
      </c>
      <c r="C15" s="828"/>
      <c r="D15" s="828"/>
      <c r="E15" s="828"/>
      <c r="F15" s="649">
        <v>4.4732000000000003</v>
      </c>
      <c r="G15" s="649">
        <v>4.4664999999999999</v>
      </c>
      <c r="H15" s="74" t="s">
        <v>218</v>
      </c>
    </row>
    <row r="16" spans="1:8" ht="19.5" thickBot="1" x14ac:dyDescent="0.25">
      <c r="B16" s="828"/>
      <c r="C16" s="828"/>
      <c r="D16" s="828"/>
      <c r="E16" s="828"/>
      <c r="F16" s="649">
        <v>4.4732000000000003</v>
      </c>
      <c r="G16" s="649">
        <v>4.4664999999999999</v>
      </c>
      <c r="H16" s="75">
        <v>0.15000559722378534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S8" sqref="S8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9" ht="18.75" x14ac:dyDescent="0.3">
      <c r="B2" s="134" t="s">
        <v>151</v>
      </c>
      <c r="C2" s="197"/>
      <c r="D2" s="197"/>
      <c r="E2" s="197"/>
      <c r="F2" s="197"/>
      <c r="G2" s="198"/>
      <c r="H2" s="197"/>
      <c r="I2" s="197"/>
      <c r="J2" s="197"/>
      <c r="K2" s="197"/>
      <c r="L2" s="197"/>
    </row>
    <row r="5" spans="2:19" ht="13.5" thickBot="1" x14ac:dyDescent="0.25"/>
    <row r="6" spans="2:19" ht="22.5" customHeight="1" thickBot="1" x14ac:dyDescent="0.25">
      <c r="B6" s="830" t="s">
        <v>75</v>
      </c>
      <c r="C6" s="831" t="s">
        <v>138</v>
      </c>
      <c r="D6" s="831"/>
      <c r="E6" s="831"/>
      <c r="F6" s="831"/>
      <c r="G6" s="831"/>
      <c r="H6" s="831"/>
      <c r="I6" s="832" t="s">
        <v>139</v>
      </c>
      <c r="J6" s="832"/>
      <c r="K6" s="832"/>
      <c r="L6" s="832"/>
      <c r="M6" s="832"/>
    </row>
    <row r="7" spans="2:19" ht="38.25" customHeight="1" thickBot="1" x14ac:dyDescent="0.25">
      <c r="B7" s="830"/>
      <c r="C7" s="733" t="s">
        <v>311</v>
      </c>
      <c r="D7" s="734" t="s">
        <v>235</v>
      </c>
      <c r="E7" s="734" t="s">
        <v>140</v>
      </c>
      <c r="F7" s="735" t="s">
        <v>141</v>
      </c>
      <c r="G7" s="734" t="s">
        <v>142</v>
      </c>
      <c r="H7" s="736" t="s">
        <v>143</v>
      </c>
      <c r="I7" s="737" t="s">
        <v>220</v>
      </c>
      <c r="J7" s="734" t="s">
        <v>144</v>
      </c>
      <c r="K7" s="735" t="s">
        <v>141</v>
      </c>
      <c r="L7" s="734" t="s">
        <v>145</v>
      </c>
      <c r="M7" s="734" t="s">
        <v>146</v>
      </c>
      <c r="S7" s="641"/>
    </row>
    <row r="8" spans="2:19" ht="30" customHeight="1" thickBot="1" x14ac:dyDescent="0.25">
      <c r="B8" s="738" t="s">
        <v>302</v>
      </c>
      <c r="C8" s="739">
        <v>187.43</v>
      </c>
      <c r="D8" s="740"/>
      <c r="E8" s="740">
        <v>192.54</v>
      </c>
      <c r="F8" s="741">
        <v>242.3</v>
      </c>
      <c r="G8" s="740">
        <v>235.69</v>
      </c>
      <c r="H8" s="742">
        <v>148.99</v>
      </c>
      <c r="I8" s="743"/>
      <c r="J8" s="744">
        <f>($C$8*100)/E8</f>
        <v>97.346006024722143</v>
      </c>
      <c r="K8" s="745">
        <f>($C$8*100)/F8</f>
        <v>77.35451919108543</v>
      </c>
      <c r="L8" s="744">
        <f>($C$8*100)/G8</f>
        <v>79.523950952522384</v>
      </c>
      <c r="M8" s="744">
        <f>($C$8*100)/H8</f>
        <v>125.80038928787167</v>
      </c>
    </row>
    <row r="9" spans="2:19" ht="30" customHeight="1" thickBot="1" x14ac:dyDescent="0.25">
      <c r="B9" s="738" t="s">
        <v>147</v>
      </c>
      <c r="C9" s="642">
        <v>1113.3499999999999</v>
      </c>
      <c r="D9" s="643">
        <v>1135</v>
      </c>
      <c r="E9" s="644">
        <v>1082.1600000000001</v>
      </c>
      <c r="F9" s="746">
        <v>1431.3420000000001</v>
      </c>
      <c r="G9" s="747">
        <v>1822.18</v>
      </c>
      <c r="H9" s="748">
        <v>1129.92</v>
      </c>
      <c r="I9" s="749">
        <f>($C$9*100)/D9</f>
        <v>98.092511013215841</v>
      </c>
      <c r="J9" s="744">
        <f>($C$9*100)/E9</f>
        <v>102.88219856583127</v>
      </c>
      <c r="K9" s="745">
        <f>($C$9*100)/F9</f>
        <v>77.783646396179236</v>
      </c>
      <c r="L9" s="744">
        <f>($C$9*100)/G9</f>
        <v>61.099891338945646</v>
      </c>
      <c r="M9" s="744">
        <f>($C$9*100)/H9</f>
        <v>98.533524497309529</v>
      </c>
    </row>
    <row r="10" spans="2:19" ht="30" customHeight="1" thickBot="1" x14ac:dyDescent="0.25">
      <c r="B10" s="738" t="s">
        <v>148</v>
      </c>
      <c r="C10" s="642">
        <v>1624.5</v>
      </c>
      <c r="D10" s="643">
        <v>1664.76</v>
      </c>
      <c r="E10" s="644">
        <v>1585.47</v>
      </c>
      <c r="F10" s="746">
        <v>2113.239</v>
      </c>
      <c r="G10" s="747">
        <v>2415.96</v>
      </c>
      <c r="H10" s="748">
        <v>1429.06</v>
      </c>
      <c r="I10" s="749">
        <f>($C$10*100)/D10</f>
        <v>97.581633388596558</v>
      </c>
      <c r="J10" s="744">
        <f>($C$10*100)/E10</f>
        <v>102.46173059092887</v>
      </c>
      <c r="K10" s="745">
        <f>($C$10*100)/F10</f>
        <v>76.872516549240288</v>
      </c>
      <c r="L10" s="744">
        <f>($C$10*100)/G10</f>
        <v>67.240351661451342</v>
      </c>
      <c r="M10" s="744">
        <f>($C$10*100)/H10</f>
        <v>113.67612276601403</v>
      </c>
    </row>
    <row r="11" spans="2:19" ht="30" customHeight="1" thickBot="1" x14ac:dyDescent="0.25">
      <c r="B11" s="738" t="s">
        <v>149</v>
      </c>
      <c r="C11" s="750">
        <v>1980.39</v>
      </c>
      <c r="D11" s="747">
        <v>1962.25</v>
      </c>
      <c r="E11" s="751">
        <v>1958.27</v>
      </c>
      <c r="F11" s="746">
        <v>2424.2820000000002</v>
      </c>
      <c r="G11" s="747">
        <v>3215.48</v>
      </c>
      <c r="H11" s="748">
        <v>1825.9</v>
      </c>
      <c r="I11" s="749">
        <f>($C$11*100)/D11</f>
        <v>100.92444897439164</v>
      </c>
      <c r="J11" s="744">
        <f>($C$11*100)/E11</f>
        <v>101.12956844561782</v>
      </c>
      <c r="K11" s="745">
        <f>($C$11*100)/F11</f>
        <v>81.689753914767337</v>
      </c>
      <c r="L11" s="744">
        <f>($C$11*100)/G11</f>
        <v>61.58924950551706</v>
      </c>
      <c r="M11" s="744">
        <f>($C$11*100)/H11</f>
        <v>108.46103291527466</v>
      </c>
    </row>
    <row r="12" spans="2:19" ht="30" customHeight="1" thickBot="1" x14ac:dyDescent="0.25">
      <c r="B12" s="738" t="s">
        <v>150</v>
      </c>
      <c r="C12" s="750">
        <v>2095.1999999999998</v>
      </c>
      <c r="D12" s="747">
        <v>2101.1</v>
      </c>
      <c r="E12" s="751">
        <v>2063.2399999999998</v>
      </c>
      <c r="F12" s="746">
        <v>2592.35</v>
      </c>
      <c r="G12" s="747">
        <v>3279.61</v>
      </c>
      <c r="H12" s="748">
        <v>1908.71</v>
      </c>
      <c r="I12" s="749">
        <f>($C$12*100)/D12</f>
        <v>99.719194707534143</v>
      </c>
      <c r="J12" s="744">
        <f>($C$12*100)/E12</f>
        <v>101.54901998798006</v>
      </c>
      <c r="K12" s="745">
        <f>($C$12*100)/F12</f>
        <v>80.822419812139557</v>
      </c>
      <c r="L12" s="744">
        <f>($C$12*100)/G12</f>
        <v>63.885644939489744</v>
      </c>
      <c r="M12" s="744">
        <f>($C$12*100)/H12</f>
        <v>109.77047325156779</v>
      </c>
    </row>
    <row r="13" spans="2:19" ht="30" customHeight="1" thickBot="1" x14ac:dyDescent="0.25">
      <c r="B13" s="738" t="s">
        <v>81</v>
      </c>
      <c r="C13" s="645">
        <v>1884.36</v>
      </c>
      <c r="D13" s="646">
        <v>1901.3</v>
      </c>
      <c r="E13" s="647">
        <v>1944.77</v>
      </c>
      <c r="F13" s="746">
        <v>2649.4070000000002</v>
      </c>
      <c r="G13" s="747">
        <v>2349.56</v>
      </c>
      <c r="H13" s="748">
        <v>1474.57</v>
      </c>
      <c r="I13" s="749">
        <f>($C$13*100)/D13</f>
        <v>99.109030663230428</v>
      </c>
      <c r="J13" s="744">
        <f>($C$13*100)/E13</f>
        <v>96.893720080009459</v>
      </c>
      <c r="K13" s="745">
        <f>($C$13*100)/F13</f>
        <v>71.123840164987854</v>
      </c>
      <c r="L13" s="744">
        <f>($C$13*100)/G13</f>
        <v>80.200548187745795</v>
      </c>
      <c r="M13" s="744">
        <f>($C$13*100)/H13</f>
        <v>127.79047451121345</v>
      </c>
    </row>
    <row r="14" spans="2:19" ht="30" customHeight="1" thickBot="1" x14ac:dyDescent="0.25">
      <c r="B14" s="738" t="s">
        <v>82</v>
      </c>
      <c r="C14" s="752">
        <v>2098.56</v>
      </c>
      <c r="D14" s="753">
        <v>2112.87</v>
      </c>
      <c r="E14" s="754">
        <v>2094.7199999999998</v>
      </c>
      <c r="F14" s="746">
        <v>2499.5250000000001</v>
      </c>
      <c r="G14" s="747">
        <v>2421.34</v>
      </c>
      <c r="H14" s="748">
        <v>1491.93</v>
      </c>
      <c r="I14" s="749">
        <f>($C$14*100)/D14</f>
        <v>99.322722174104427</v>
      </c>
      <c r="J14" s="744">
        <f>($C$14*100)/E14</f>
        <v>100.18331805682861</v>
      </c>
      <c r="K14" s="745">
        <f>($C$14*100)/F14</f>
        <v>83.958352086896511</v>
      </c>
      <c r="L14" s="744">
        <f>($C$14*100)/G14</f>
        <v>86.669364897123074</v>
      </c>
      <c r="M14" s="744">
        <f>($C$14*100)/H14</f>
        <v>140.66075486115301</v>
      </c>
    </row>
    <row r="16" spans="2:19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2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B23" sqref="AB2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278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R8" sqref="R8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00" t="s">
        <v>171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5" spans="3:20" ht="18.75" x14ac:dyDescent="0.3">
      <c r="C5" s="201" t="s">
        <v>172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</row>
    <row r="6" spans="3:20" ht="18.75" x14ac:dyDescent="0.3">
      <c r="C6" s="201" t="s">
        <v>227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</row>
    <row r="7" spans="3:20" ht="18.75" x14ac:dyDescent="0.3">
      <c r="C7" s="199" t="s">
        <v>199</v>
      </c>
      <c r="D7" s="135"/>
      <c r="E7" s="135"/>
      <c r="F7" s="135"/>
      <c r="G7" s="135"/>
      <c r="H7" s="135"/>
      <c r="I7" s="135"/>
      <c r="J7" s="135"/>
      <c r="K7" s="135"/>
      <c r="L7" s="135"/>
      <c r="M7" s="135"/>
    </row>
    <row r="8" spans="3:20" ht="18.75" x14ac:dyDescent="0.3">
      <c r="C8" s="199" t="s">
        <v>173</v>
      </c>
      <c r="D8" s="135"/>
      <c r="E8" s="135"/>
      <c r="F8" s="135"/>
      <c r="G8" s="135"/>
      <c r="H8" s="135"/>
      <c r="I8" s="135"/>
      <c r="J8" s="135"/>
      <c r="K8" s="135"/>
      <c r="L8" s="135"/>
      <c r="M8" s="135"/>
    </row>
    <row r="9" spans="3:20" ht="18.75" x14ac:dyDescent="0.3">
      <c r="C9" s="202"/>
      <c r="D9" s="135"/>
      <c r="E9" s="135"/>
      <c r="F9" s="135"/>
      <c r="G9" s="135"/>
      <c r="H9" s="135"/>
      <c r="I9" s="135"/>
      <c r="J9" s="135"/>
      <c r="K9" s="135"/>
      <c r="L9" s="135"/>
      <c r="M9" s="135"/>
    </row>
    <row r="10" spans="3:20" ht="18.75" x14ac:dyDescent="0.3">
      <c r="C10" s="203" t="s">
        <v>174</v>
      </c>
      <c r="D10" s="135"/>
      <c r="E10" s="135"/>
      <c r="F10" s="135"/>
      <c r="G10" s="135"/>
      <c r="H10" s="135"/>
      <c r="I10" s="135"/>
      <c r="J10" s="135"/>
      <c r="K10" s="135"/>
      <c r="L10" s="135"/>
      <c r="M10" s="135"/>
    </row>
    <row r="11" spans="3:20" ht="18.75" x14ac:dyDescent="0.3"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</row>
    <row r="12" spans="3:20" ht="18.75" x14ac:dyDescent="0.3">
      <c r="C12" s="200" t="s">
        <v>288</v>
      </c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T12" s="130"/>
    </row>
    <row r="13" spans="3:20" ht="19.5" thickBot="1" x14ac:dyDescent="0.35">
      <c r="E13" s="204" t="s">
        <v>175</v>
      </c>
      <c r="F13" s="135"/>
      <c r="G13" s="205"/>
      <c r="H13" s="38"/>
    </row>
    <row r="14" spans="3:20" ht="13.5" thickBot="1" x14ac:dyDescent="0.25">
      <c r="C14" s="616" t="s">
        <v>176</v>
      </c>
      <c r="D14" s="617" t="s">
        <v>177</v>
      </c>
      <c r="E14" s="206" t="s">
        <v>178</v>
      </c>
      <c r="F14" s="206" t="s">
        <v>179</v>
      </c>
      <c r="G14" s="206" t="s">
        <v>180</v>
      </c>
      <c r="H14" s="206" t="s">
        <v>181</v>
      </c>
      <c r="I14" s="206" t="s">
        <v>182</v>
      </c>
      <c r="J14" s="206" t="s">
        <v>183</v>
      </c>
      <c r="K14" s="206" t="s">
        <v>184</v>
      </c>
      <c r="L14" s="206" t="s">
        <v>185</v>
      </c>
      <c r="M14" s="206" t="s">
        <v>186</v>
      </c>
      <c r="N14" s="206" t="s">
        <v>187</v>
      </c>
      <c r="O14" s="618" t="s">
        <v>188</v>
      </c>
    </row>
    <row r="15" spans="3:20" ht="13.5" thickBot="1" x14ac:dyDescent="0.25">
      <c r="C15" s="207" t="s">
        <v>189</v>
      </c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9"/>
    </row>
    <row r="16" spans="3:20" x14ac:dyDescent="0.2">
      <c r="C16" s="619" t="s">
        <v>190</v>
      </c>
      <c r="D16" s="210">
        <v>410.55031969879741</v>
      </c>
      <c r="E16" s="210">
        <v>405.92528932823404</v>
      </c>
      <c r="F16" s="210">
        <v>415.06587182503171</v>
      </c>
      <c r="G16" s="210">
        <v>415.78302153853031</v>
      </c>
      <c r="H16" s="210">
        <v>418.52051394641336</v>
      </c>
      <c r="I16" s="210">
        <v>420.92412497491244</v>
      </c>
      <c r="J16" s="210">
        <v>422.19084679763165</v>
      </c>
      <c r="K16" s="210">
        <v>425.93323237306373</v>
      </c>
      <c r="L16" s="210">
        <v>435.7515632080013</v>
      </c>
      <c r="M16" s="210">
        <v>429.60671679837998</v>
      </c>
      <c r="N16" s="210">
        <v>433.91962032017744</v>
      </c>
      <c r="O16" s="620">
        <v>445.27368131830997</v>
      </c>
    </row>
    <row r="17" spans="3:15" x14ac:dyDescent="0.2">
      <c r="C17" s="211" t="s">
        <v>191</v>
      </c>
      <c r="D17" s="212">
        <v>430.47673989241491</v>
      </c>
      <c r="E17" s="212">
        <v>434.31869010571103</v>
      </c>
      <c r="F17" s="212">
        <v>424.76270764279673</v>
      </c>
      <c r="G17" s="212">
        <v>442.42112445636445</v>
      </c>
      <c r="H17" s="212">
        <v>438.71382021325684</v>
      </c>
      <c r="I17" s="212">
        <v>440.11127284111825</v>
      </c>
      <c r="J17" s="212">
        <v>443.65889578942466</v>
      </c>
      <c r="K17" s="212">
        <v>454.58917507394762</v>
      </c>
      <c r="L17" s="212">
        <v>438.99378313760712</v>
      </c>
      <c r="M17" s="212">
        <v>441.27738992724386</v>
      </c>
      <c r="N17" s="212">
        <v>438.65388942660439</v>
      </c>
      <c r="O17" s="213">
        <v>432.96931457738259</v>
      </c>
    </row>
    <row r="18" spans="3:15" x14ac:dyDescent="0.2">
      <c r="C18" s="211" t="s">
        <v>192</v>
      </c>
      <c r="D18" s="212">
        <v>420.13210152512676</v>
      </c>
      <c r="E18" s="212">
        <v>425.96761396416781</v>
      </c>
      <c r="F18" s="212">
        <v>426.30105521121209</v>
      </c>
      <c r="G18" s="212">
        <v>430.27096185971311</v>
      </c>
      <c r="H18" s="212">
        <v>439.25979933305257</v>
      </c>
      <c r="I18" s="212">
        <v>429.11427739320129</v>
      </c>
      <c r="J18" s="212">
        <v>439.39069368261534</v>
      </c>
      <c r="K18" s="212">
        <v>447.05</v>
      </c>
      <c r="L18" s="214">
        <v>423.88</v>
      </c>
      <c r="M18" s="212">
        <v>432.85</v>
      </c>
      <c r="N18" s="212">
        <v>449.35</v>
      </c>
      <c r="O18" s="213">
        <v>454.03</v>
      </c>
    </row>
    <row r="19" spans="3:15" x14ac:dyDescent="0.2">
      <c r="C19" s="211">
        <v>2020</v>
      </c>
      <c r="D19" s="212">
        <v>467.76</v>
      </c>
      <c r="E19" s="212">
        <v>465.46</v>
      </c>
      <c r="F19" s="212">
        <v>435.28</v>
      </c>
      <c r="G19" s="212">
        <v>414.51</v>
      </c>
      <c r="H19" s="212">
        <v>432.06</v>
      </c>
      <c r="I19" s="212">
        <v>423.48</v>
      </c>
      <c r="J19" s="212">
        <v>418.96</v>
      </c>
      <c r="K19" s="212">
        <v>416.49</v>
      </c>
      <c r="L19" s="214">
        <v>413.32</v>
      </c>
      <c r="M19" s="212">
        <v>413.92</v>
      </c>
      <c r="N19" s="212">
        <v>403.31</v>
      </c>
      <c r="O19" s="213">
        <v>417.51</v>
      </c>
    </row>
    <row r="20" spans="3:15" x14ac:dyDescent="0.2">
      <c r="C20" s="215">
        <v>2021</v>
      </c>
      <c r="D20" s="216">
        <v>427.49</v>
      </c>
      <c r="E20" s="216">
        <v>428.45</v>
      </c>
      <c r="F20" s="216">
        <v>437.05</v>
      </c>
      <c r="G20" s="216">
        <v>436.97</v>
      </c>
      <c r="H20" s="216">
        <v>446.78</v>
      </c>
      <c r="I20" s="216">
        <v>444.59</v>
      </c>
      <c r="J20" s="216">
        <v>431.7</v>
      </c>
      <c r="K20" s="216">
        <v>422.06</v>
      </c>
      <c r="L20" s="217">
        <v>428.97</v>
      </c>
      <c r="M20" s="216">
        <v>444.62</v>
      </c>
      <c r="N20" s="216">
        <v>456.91</v>
      </c>
      <c r="O20" s="218">
        <v>480.64</v>
      </c>
    </row>
    <row r="21" spans="3:15" x14ac:dyDescent="0.2">
      <c r="C21" s="215">
        <v>2022</v>
      </c>
      <c r="D21" s="216">
        <v>489.4</v>
      </c>
      <c r="E21" s="216">
        <v>490.89</v>
      </c>
      <c r="F21" s="216">
        <v>497.85</v>
      </c>
      <c r="G21" s="216">
        <v>508.46</v>
      </c>
      <c r="H21" s="216">
        <v>523.89</v>
      </c>
      <c r="I21" s="216">
        <v>548.17999999999995</v>
      </c>
      <c r="J21" s="216">
        <v>561.64</v>
      </c>
      <c r="K21" s="216">
        <v>563.70000000000005</v>
      </c>
      <c r="L21" s="217">
        <v>588.77</v>
      </c>
      <c r="M21" s="216">
        <v>652.37</v>
      </c>
      <c r="N21" s="216">
        <v>674.87</v>
      </c>
      <c r="O21" s="218">
        <v>676.06</v>
      </c>
    </row>
    <row r="22" spans="3:15" ht="13.5" thickBot="1" x14ac:dyDescent="0.25">
      <c r="C22" s="219">
        <v>2023</v>
      </c>
      <c r="D22" s="220">
        <v>685</v>
      </c>
      <c r="E22" s="220">
        <v>697.08</v>
      </c>
      <c r="F22" s="220">
        <v>689.78</v>
      </c>
      <c r="G22" s="220">
        <v>689.68</v>
      </c>
      <c r="H22" s="220">
        <v>675.89</v>
      </c>
      <c r="I22" s="220">
        <v>652.6</v>
      </c>
      <c r="J22" s="220">
        <v>613.02</v>
      </c>
      <c r="K22" s="220"/>
      <c r="L22" s="221"/>
      <c r="M22" s="220"/>
      <c r="N22" s="220"/>
      <c r="O22" s="222"/>
    </row>
    <row r="23" spans="3:15" ht="13.5" thickBot="1" x14ac:dyDescent="0.25">
      <c r="C23" s="207" t="s">
        <v>193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9"/>
    </row>
    <row r="24" spans="3:15" x14ac:dyDescent="0.2">
      <c r="C24" s="619" t="s">
        <v>190</v>
      </c>
      <c r="D24" s="210">
        <v>264.22742766883761</v>
      </c>
      <c r="E24" s="210">
        <v>261.62567290497998</v>
      </c>
      <c r="F24" s="210">
        <v>261.28898624261666</v>
      </c>
      <c r="G24" s="210">
        <v>265.38613274501455</v>
      </c>
      <c r="H24" s="210">
        <v>265.71767956715814</v>
      </c>
      <c r="I24" s="210">
        <v>265.33812232275858</v>
      </c>
      <c r="J24" s="210">
        <v>266.42231622832736</v>
      </c>
      <c r="K24" s="210">
        <v>263.11677423325443</v>
      </c>
      <c r="L24" s="210">
        <v>264.59488373323165</v>
      </c>
      <c r="M24" s="210">
        <v>266.93771630917144</v>
      </c>
      <c r="N24" s="210">
        <v>269.68730506228809</v>
      </c>
      <c r="O24" s="620">
        <v>268.29357100115919</v>
      </c>
    </row>
    <row r="25" spans="3:15" x14ac:dyDescent="0.2">
      <c r="C25" s="211" t="s">
        <v>191</v>
      </c>
      <c r="D25" s="212">
        <v>268.85859894219772</v>
      </c>
      <c r="E25" s="212">
        <v>270.3032014665207</v>
      </c>
      <c r="F25" s="212">
        <v>269.71744215436058</v>
      </c>
      <c r="G25" s="212">
        <v>270.19519274180578</v>
      </c>
      <c r="H25" s="212">
        <v>267.62641594088478</v>
      </c>
      <c r="I25" s="212">
        <v>266.47931675608049</v>
      </c>
      <c r="J25" s="212">
        <v>267.46056337523163</v>
      </c>
      <c r="K25" s="212">
        <v>269.23633277556166</v>
      </c>
      <c r="L25" s="212">
        <v>270.87046599314772</v>
      </c>
      <c r="M25" s="212">
        <v>272.08234522250251</v>
      </c>
      <c r="N25" s="212">
        <v>276.03606759499712</v>
      </c>
      <c r="O25" s="213">
        <v>274.17552913068732</v>
      </c>
    </row>
    <row r="26" spans="3:15" x14ac:dyDescent="0.2">
      <c r="C26" s="211" t="s">
        <v>192</v>
      </c>
      <c r="D26" s="212">
        <v>275.78930697349125</v>
      </c>
      <c r="E26" s="212">
        <v>274.1046753603286</v>
      </c>
      <c r="F26" s="212">
        <v>279.53787847007874</v>
      </c>
      <c r="G26" s="212">
        <v>277.14036033174909</v>
      </c>
      <c r="H26" s="212">
        <v>275.2848814044396</v>
      </c>
      <c r="I26" s="212">
        <v>275.38057847125026</v>
      </c>
      <c r="J26" s="212">
        <v>272.13539581574298</v>
      </c>
      <c r="K26" s="212">
        <v>279.41000000000003</v>
      </c>
      <c r="L26" s="212">
        <v>272.36</v>
      </c>
      <c r="M26" s="212">
        <v>273.02999999999997</v>
      </c>
      <c r="N26" s="212">
        <v>280.95999999999998</v>
      </c>
      <c r="O26" s="213">
        <v>276.52999999999997</v>
      </c>
    </row>
    <row r="27" spans="3:15" x14ac:dyDescent="0.2">
      <c r="C27" s="211">
        <v>2020</v>
      </c>
      <c r="D27" s="212">
        <v>275.81</v>
      </c>
      <c r="E27" s="212">
        <v>275.02</v>
      </c>
      <c r="F27" s="212">
        <v>279.36</v>
      </c>
      <c r="G27" s="212">
        <v>276.27</v>
      </c>
      <c r="H27" s="212">
        <v>277.87</v>
      </c>
      <c r="I27" s="212">
        <v>276.22000000000003</v>
      </c>
      <c r="J27" s="212">
        <v>274.87</v>
      </c>
      <c r="K27" s="212">
        <v>274.04000000000002</v>
      </c>
      <c r="L27" s="212">
        <v>272.89999999999998</v>
      </c>
      <c r="M27" s="212">
        <v>277.8</v>
      </c>
      <c r="N27" s="212">
        <v>281.54000000000002</v>
      </c>
      <c r="O27" s="213">
        <v>275.39</v>
      </c>
    </row>
    <row r="28" spans="3:15" x14ac:dyDescent="0.2">
      <c r="C28" s="215">
        <v>2021</v>
      </c>
      <c r="D28" s="216">
        <v>279.97000000000003</v>
      </c>
      <c r="E28" s="216">
        <v>281.91000000000003</v>
      </c>
      <c r="F28" s="216">
        <v>279.83</v>
      </c>
      <c r="G28" s="216">
        <v>283.86</v>
      </c>
      <c r="H28" s="216">
        <v>286.25</v>
      </c>
      <c r="I28" s="216">
        <v>286.75</v>
      </c>
      <c r="J28" s="216">
        <v>285.8</v>
      </c>
      <c r="K28" s="216">
        <v>287.93</v>
      </c>
      <c r="L28" s="216">
        <v>287.61</v>
      </c>
      <c r="M28" s="216">
        <v>305.56</v>
      </c>
      <c r="N28" s="216">
        <v>316.67</v>
      </c>
      <c r="O28" s="218">
        <v>314.86</v>
      </c>
    </row>
    <row r="29" spans="3:15" x14ac:dyDescent="0.2">
      <c r="C29" s="215">
        <v>2022</v>
      </c>
      <c r="D29" s="216">
        <v>318.68</v>
      </c>
      <c r="E29" s="216">
        <v>314.89999999999998</v>
      </c>
      <c r="F29" s="216">
        <v>319.58999999999997</v>
      </c>
      <c r="G29" s="216">
        <v>338.14</v>
      </c>
      <c r="H29" s="216">
        <v>354.42</v>
      </c>
      <c r="I29" s="216">
        <v>369.52</v>
      </c>
      <c r="J29" s="216">
        <v>375.42</v>
      </c>
      <c r="K29" s="216">
        <v>382.89</v>
      </c>
      <c r="L29" s="216">
        <v>393.08</v>
      </c>
      <c r="M29" s="216">
        <v>414.06</v>
      </c>
      <c r="N29" s="216">
        <v>416.07</v>
      </c>
      <c r="O29" s="218">
        <v>415.93</v>
      </c>
    </row>
    <row r="30" spans="3:15" ht="13.5" thickBot="1" x14ac:dyDescent="0.25">
      <c r="C30" s="219">
        <v>2023</v>
      </c>
      <c r="D30" s="220">
        <v>418.53</v>
      </c>
      <c r="E30" s="220">
        <v>407.81</v>
      </c>
      <c r="F30" s="220">
        <v>414.47</v>
      </c>
      <c r="G30" s="220">
        <v>413.46</v>
      </c>
      <c r="H30" s="220">
        <v>408.9</v>
      </c>
      <c r="I30" s="220">
        <v>399.55</v>
      </c>
      <c r="J30" s="220">
        <v>396.31</v>
      </c>
      <c r="K30" s="220"/>
      <c r="L30" s="220"/>
      <c r="M30" s="220"/>
      <c r="N30" s="220"/>
      <c r="O30" s="222"/>
    </row>
    <row r="31" spans="3:15" ht="13.5" thickBot="1" x14ac:dyDescent="0.25">
      <c r="C31" s="207" t="s">
        <v>194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9"/>
    </row>
    <row r="32" spans="3:15" x14ac:dyDescent="0.2">
      <c r="C32" s="619" t="s">
        <v>190</v>
      </c>
      <c r="D32" s="210">
        <v>193.30284025213072</v>
      </c>
      <c r="E32" s="210">
        <v>191.2687581090714</v>
      </c>
      <c r="F32" s="210">
        <v>191.31561937634595</v>
      </c>
      <c r="G32" s="210">
        <v>191.49550049668539</v>
      </c>
      <c r="H32" s="210">
        <v>191.57102023627996</v>
      </c>
      <c r="I32" s="210">
        <v>192.43881971648969</v>
      </c>
      <c r="J32" s="210">
        <v>193.8248127220584</v>
      </c>
      <c r="K32" s="210">
        <v>193.56522855967538</v>
      </c>
      <c r="L32" s="210">
        <v>196.58869687496284</v>
      </c>
      <c r="M32" s="210">
        <v>199.76489920472477</v>
      </c>
      <c r="N32" s="210">
        <v>198.3893113076804</v>
      </c>
      <c r="O32" s="620">
        <v>197.67041596404326</v>
      </c>
    </row>
    <row r="33" spans="3:15" x14ac:dyDescent="0.2">
      <c r="C33" s="211" t="s">
        <v>191</v>
      </c>
      <c r="D33" s="212">
        <v>193.75098783518038</v>
      </c>
      <c r="E33" s="212">
        <v>191.19468977405847</v>
      </c>
      <c r="F33" s="212">
        <v>190.60503492712346</v>
      </c>
      <c r="G33" s="212">
        <v>189.42223428075786</v>
      </c>
      <c r="H33" s="212">
        <v>185.25437800957252</v>
      </c>
      <c r="I33" s="212">
        <v>185.66839797997162</v>
      </c>
      <c r="J33" s="212">
        <v>185.57986872090791</v>
      </c>
      <c r="K33" s="212">
        <v>185.31188244297863</v>
      </c>
      <c r="L33" s="212">
        <v>188.25464393272142</v>
      </c>
      <c r="M33" s="212">
        <v>190.17470442587663</v>
      </c>
      <c r="N33" s="212">
        <v>189.17402883303177</v>
      </c>
      <c r="O33" s="213">
        <v>188.60104796424042</v>
      </c>
    </row>
    <row r="34" spans="3:15" x14ac:dyDescent="0.2">
      <c r="C34" s="211" t="s">
        <v>192</v>
      </c>
      <c r="D34" s="212">
        <v>188.51265670531021</v>
      </c>
      <c r="E34" s="212">
        <v>188.9030714067259</v>
      </c>
      <c r="F34" s="212">
        <v>188.55538851404037</v>
      </c>
      <c r="G34" s="212">
        <v>187.90929469010396</v>
      </c>
      <c r="H34" s="212">
        <v>189.52578250042413</v>
      </c>
      <c r="I34" s="212">
        <v>188.95285758845154</v>
      </c>
      <c r="J34" s="212">
        <v>189.88146101817767</v>
      </c>
      <c r="K34" s="212">
        <v>189.91</v>
      </c>
      <c r="L34" s="212">
        <v>191.32</v>
      </c>
      <c r="M34" s="212">
        <v>193.38</v>
      </c>
      <c r="N34" s="212">
        <v>196.65</v>
      </c>
      <c r="O34" s="213">
        <v>201.65</v>
      </c>
    </row>
    <row r="35" spans="3:15" x14ac:dyDescent="0.2">
      <c r="C35" s="211">
        <v>2020</v>
      </c>
      <c r="D35" s="212">
        <v>203.95</v>
      </c>
      <c r="E35" s="212">
        <v>204.01</v>
      </c>
      <c r="F35" s="212">
        <v>208.37</v>
      </c>
      <c r="G35" s="212">
        <v>210.62</v>
      </c>
      <c r="H35" s="212">
        <v>207.99600000000001</v>
      </c>
      <c r="I35" s="212">
        <v>206.56</v>
      </c>
      <c r="J35" s="212">
        <v>207.25</v>
      </c>
      <c r="K35" s="212">
        <v>206.09</v>
      </c>
      <c r="L35" s="212">
        <v>208.38</v>
      </c>
      <c r="M35" s="212">
        <v>206.45</v>
      </c>
      <c r="N35" s="212">
        <v>212.4</v>
      </c>
      <c r="O35" s="213">
        <v>212.38</v>
      </c>
    </row>
    <row r="36" spans="3:15" x14ac:dyDescent="0.2">
      <c r="C36" s="215">
        <v>2021</v>
      </c>
      <c r="D36" s="216">
        <v>211.59</v>
      </c>
      <c r="E36" s="216">
        <v>214.01</v>
      </c>
      <c r="F36" s="216">
        <v>215.36</v>
      </c>
      <c r="G36" s="216">
        <v>216.57</v>
      </c>
      <c r="H36" s="216">
        <v>218.11</v>
      </c>
      <c r="I36" s="216">
        <v>218.58</v>
      </c>
      <c r="J36" s="216">
        <v>216.96</v>
      </c>
      <c r="K36" s="216">
        <v>218.99</v>
      </c>
      <c r="L36" s="216">
        <v>222.98</v>
      </c>
      <c r="M36" s="216">
        <v>233.92</v>
      </c>
      <c r="N36" s="216">
        <v>245.63</v>
      </c>
      <c r="O36" s="218">
        <v>254.36</v>
      </c>
    </row>
    <row r="37" spans="3:15" x14ac:dyDescent="0.2">
      <c r="C37" s="215">
        <v>2022</v>
      </c>
      <c r="D37" s="216">
        <v>256.31</v>
      </c>
      <c r="E37" s="216">
        <v>258.08</v>
      </c>
      <c r="F37" s="216">
        <v>266.60000000000002</v>
      </c>
      <c r="G37" s="216">
        <v>286.42</v>
      </c>
      <c r="H37" s="216">
        <v>298.31</v>
      </c>
      <c r="I37" s="216">
        <v>298.95</v>
      </c>
      <c r="J37" s="216">
        <v>298.48</v>
      </c>
      <c r="K37" s="216">
        <v>308.27999999999997</v>
      </c>
      <c r="L37" s="216">
        <v>322.12</v>
      </c>
      <c r="M37" s="216">
        <v>338.3</v>
      </c>
      <c r="N37" s="216">
        <v>341.19</v>
      </c>
      <c r="O37" s="218">
        <v>342.74</v>
      </c>
    </row>
    <row r="38" spans="3:15" ht="13.5" thickBot="1" x14ac:dyDescent="0.25">
      <c r="C38" s="219">
        <v>2023</v>
      </c>
      <c r="D38" s="220">
        <v>337.78</v>
      </c>
      <c r="E38" s="220">
        <v>316.5</v>
      </c>
      <c r="F38" s="220">
        <v>313.55</v>
      </c>
      <c r="G38" s="220">
        <v>309.87</v>
      </c>
      <c r="H38" s="220">
        <v>301.38</v>
      </c>
      <c r="I38" s="220">
        <v>297.8</v>
      </c>
      <c r="J38" s="220">
        <v>294.7</v>
      </c>
      <c r="K38" s="220"/>
      <c r="L38" s="220"/>
      <c r="M38" s="220"/>
      <c r="N38" s="220"/>
      <c r="O38" s="222"/>
    </row>
    <row r="39" spans="3:15" ht="13.5" thickBot="1" x14ac:dyDescent="0.25">
      <c r="C39" s="207" t="s">
        <v>195</v>
      </c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9"/>
    </row>
    <row r="40" spans="3:15" x14ac:dyDescent="0.2">
      <c r="C40" s="619" t="s">
        <v>190</v>
      </c>
      <c r="D40" s="210">
        <v>620.52584524708288</v>
      </c>
      <c r="E40" s="210">
        <v>610.98846942632053</v>
      </c>
      <c r="F40" s="210">
        <v>613.48284188853813</v>
      </c>
      <c r="G40" s="210">
        <v>613.72476430462393</v>
      </c>
      <c r="H40" s="210">
        <v>606.72034722305284</v>
      </c>
      <c r="I40" s="210">
        <v>601.6106220020215</v>
      </c>
      <c r="J40" s="210">
        <v>617.94396754570255</v>
      </c>
      <c r="K40" s="210">
        <v>637.27880462292717</v>
      </c>
      <c r="L40" s="210">
        <v>678.50605906520252</v>
      </c>
      <c r="M40" s="210">
        <v>691.78485236566894</v>
      </c>
      <c r="N40" s="210">
        <v>699.93533272826176</v>
      </c>
      <c r="O40" s="620">
        <v>707.76936754012718</v>
      </c>
    </row>
    <row r="41" spans="3:15" x14ac:dyDescent="0.2">
      <c r="C41" s="211" t="s">
        <v>191</v>
      </c>
      <c r="D41" s="212">
        <v>693.59473269323564</v>
      </c>
      <c r="E41" s="212">
        <v>675.99452876056159</v>
      </c>
      <c r="F41" s="212">
        <v>692.84041344814841</v>
      </c>
      <c r="G41" s="212">
        <v>686.21997775755028</v>
      </c>
      <c r="H41" s="212">
        <v>674.8464758009153</v>
      </c>
      <c r="I41" s="212">
        <v>675.83558814176456</v>
      </c>
      <c r="J41" s="212">
        <v>670.36666604428126</v>
      </c>
      <c r="K41" s="212">
        <v>679.13478468613857</v>
      </c>
      <c r="L41" s="212">
        <v>679.48913195885189</v>
      </c>
      <c r="M41" s="212">
        <v>683.30685175304302</v>
      </c>
      <c r="N41" s="212">
        <v>694.81644019086241</v>
      </c>
      <c r="O41" s="213">
        <v>698.72596905238629</v>
      </c>
    </row>
    <row r="42" spans="3:15" x14ac:dyDescent="0.2">
      <c r="C42" s="211" t="s">
        <v>192</v>
      </c>
      <c r="D42" s="212">
        <v>672.166966006964</v>
      </c>
      <c r="E42" s="212">
        <v>664.31951179811972</v>
      </c>
      <c r="F42" s="212">
        <v>668.69821690266849</v>
      </c>
      <c r="G42" s="212">
        <v>683.29560596332999</v>
      </c>
      <c r="H42" s="212">
        <v>675.44964853925399</v>
      </c>
      <c r="I42" s="212">
        <v>661.87817139602919</v>
      </c>
      <c r="J42" s="212">
        <v>677.09800581977072</v>
      </c>
      <c r="K42" s="212">
        <v>683.9</v>
      </c>
      <c r="L42" s="212">
        <v>683.06</v>
      </c>
      <c r="M42" s="212">
        <v>696.78</v>
      </c>
      <c r="N42" s="212">
        <v>704.11</v>
      </c>
      <c r="O42" s="213">
        <v>710.06</v>
      </c>
    </row>
    <row r="43" spans="3:15" x14ac:dyDescent="0.2">
      <c r="C43" s="211">
        <v>2020</v>
      </c>
      <c r="D43" s="212">
        <v>720.2</v>
      </c>
      <c r="E43" s="212">
        <v>710.55</v>
      </c>
      <c r="F43" s="212">
        <v>710.16</v>
      </c>
      <c r="G43" s="212">
        <v>704.52</v>
      </c>
      <c r="H43" s="212">
        <v>693.33</v>
      </c>
      <c r="I43" s="212">
        <v>687.52</v>
      </c>
      <c r="J43" s="212">
        <v>686.08</v>
      </c>
      <c r="K43" s="212">
        <v>682.48</v>
      </c>
      <c r="L43" s="212">
        <v>689</v>
      </c>
      <c r="M43" s="212">
        <v>695.07</v>
      </c>
      <c r="N43" s="212">
        <v>691.68</v>
      </c>
      <c r="O43" s="213">
        <v>708.89</v>
      </c>
    </row>
    <row r="44" spans="3:15" x14ac:dyDescent="0.2">
      <c r="C44" s="621">
        <v>2021</v>
      </c>
      <c r="D44" s="212">
        <v>700.68</v>
      </c>
      <c r="E44" s="212">
        <v>710.46</v>
      </c>
      <c r="F44" s="212">
        <v>730.62</v>
      </c>
      <c r="G44" s="212">
        <v>732.15</v>
      </c>
      <c r="H44" s="212">
        <v>732.66</v>
      </c>
      <c r="I44" s="212">
        <v>727.41</v>
      </c>
      <c r="J44" s="212">
        <v>717.49</v>
      </c>
      <c r="K44" s="212">
        <v>731.05</v>
      </c>
      <c r="L44" s="212">
        <v>757.18</v>
      </c>
      <c r="M44" s="212">
        <v>804.61</v>
      </c>
      <c r="N44" s="212">
        <v>852.9</v>
      </c>
      <c r="O44" s="212">
        <v>858.46</v>
      </c>
    </row>
    <row r="45" spans="3:15" x14ac:dyDescent="0.2">
      <c r="C45" s="223">
        <v>2022</v>
      </c>
      <c r="D45" s="224">
        <v>904.83</v>
      </c>
      <c r="E45" s="224">
        <v>873.53</v>
      </c>
      <c r="F45" s="224">
        <v>923.05</v>
      </c>
      <c r="G45" s="224">
        <v>958.09</v>
      </c>
      <c r="H45" s="224">
        <v>974.89</v>
      </c>
      <c r="I45" s="224">
        <v>990.25</v>
      </c>
      <c r="J45" s="224">
        <v>1021.14</v>
      </c>
      <c r="K45" s="224">
        <v>1027.8</v>
      </c>
      <c r="L45" s="224">
        <v>1076.5999999999999</v>
      </c>
      <c r="M45" s="224">
        <v>1153.4100000000001</v>
      </c>
      <c r="N45" s="224">
        <v>1154.52</v>
      </c>
      <c r="O45" s="225">
        <v>1120.01</v>
      </c>
    </row>
    <row r="46" spans="3:15" ht="13.5" thickBot="1" x14ac:dyDescent="0.25">
      <c r="C46" s="219">
        <v>2023</v>
      </c>
      <c r="D46" s="220">
        <v>1052.44</v>
      </c>
      <c r="E46" s="220">
        <v>1020.12</v>
      </c>
      <c r="F46" s="220">
        <v>1061.97</v>
      </c>
      <c r="G46" s="220">
        <v>1052.28</v>
      </c>
      <c r="H46" s="220">
        <v>1019.8</v>
      </c>
      <c r="I46" s="220">
        <v>1013.15</v>
      </c>
      <c r="J46" s="220">
        <v>1002.75</v>
      </c>
      <c r="K46" s="220"/>
      <c r="L46" s="220"/>
      <c r="M46" s="220"/>
      <c r="N46" s="220"/>
      <c r="O46" s="222"/>
    </row>
    <row r="47" spans="3:15" ht="13.5" thickBot="1" x14ac:dyDescent="0.25">
      <c r="C47" s="226" t="s">
        <v>196</v>
      </c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8"/>
    </row>
    <row r="48" spans="3:15" x14ac:dyDescent="0.2">
      <c r="C48" s="619" t="s">
        <v>190</v>
      </c>
      <c r="D48" s="210">
        <v>1926.1421840678215</v>
      </c>
      <c r="E48" s="210">
        <v>1773.7868616139083</v>
      </c>
      <c r="F48" s="210">
        <v>1808.8957992992707</v>
      </c>
      <c r="G48" s="210">
        <v>1844.6568611737403</v>
      </c>
      <c r="H48" s="210">
        <v>1922.2571546908466</v>
      </c>
      <c r="I48" s="210">
        <v>2078.5897925711802</v>
      </c>
      <c r="J48" s="210">
        <v>2325.7723170645709</v>
      </c>
      <c r="K48" s="210">
        <v>2537.6579416257568</v>
      </c>
      <c r="L48" s="210">
        <v>2703.9535927296647</v>
      </c>
      <c r="M48" s="210">
        <v>2585.3186243813607</v>
      </c>
      <c r="N48" s="210">
        <v>2366.8805661333772</v>
      </c>
      <c r="O48" s="620">
        <v>2262.8675436432918</v>
      </c>
    </row>
    <row r="49" spans="3:15" x14ac:dyDescent="0.2">
      <c r="C49" s="211" t="s">
        <v>191</v>
      </c>
      <c r="D49" s="212">
        <v>1873.2002679661653</v>
      </c>
      <c r="E49" s="212">
        <v>1893.8193326719352</v>
      </c>
      <c r="F49" s="212">
        <v>2057.5096533110031</v>
      </c>
      <c r="G49" s="212">
        <v>2090.6877083454083</v>
      </c>
      <c r="H49" s="212">
        <v>2302.9194307484054</v>
      </c>
      <c r="I49" s="212">
        <v>2520.0592002636727</v>
      </c>
      <c r="J49" s="212">
        <v>2428.1960288736755</v>
      </c>
      <c r="K49" s="212">
        <v>2411.222343978005</v>
      </c>
      <c r="L49" s="212">
        <v>2458.9426482206609</v>
      </c>
      <c r="M49" s="212">
        <v>2271.8586469632287</v>
      </c>
      <c r="N49" s="212">
        <v>2164.5188294690201</v>
      </c>
      <c r="O49" s="213">
        <v>2144.3544219826263</v>
      </c>
    </row>
    <row r="50" spans="3:15" x14ac:dyDescent="0.2">
      <c r="C50" s="211" t="s">
        <v>192</v>
      </c>
      <c r="D50" s="212">
        <v>2017.0063645368093</v>
      </c>
      <c r="E50" s="212">
        <v>1948.9945487324933</v>
      </c>
      <c r="F50" s="212">
        <v>1864.3118390555649</v>
      </c>
      <c r="G50" s="212">
        <v>1858.8882047137197</v>
      </c>
      <c r="H50" s="212">
        <v>1845.0357399097443</v>
      </c>
      <c r="I50" s="212">
        <v>1739.4288046926354</v>
      </c>
      <c r="J50" s="212">
        <v>1705.2552965441059</v>
      </c>
      <c r="K50" s="212">
        <v>1658.81</v>
      </c>
      <c r="L50" s="212">
        <v>1789.98</v>
      </c>
      <c r="M50" s="212">
        <v>1827.38</v>
      </c>
      <c r="N50" s="212">
        <v>1841.81</v>
      </c>
      <c r="O50" s="213">
        <v>1858.58</v>
      </c>
    </row>
    <row r="51" spans="3:15" x14ac:dyDescent="0.2">
      <c r="C51" s="211">
        <v>2020</v>
      </c>
      <c r="D51" s="212">
        <v>1741.92</v>
      </c>
      <c r="E51" s="212">
        <v>1687.33</v>
      </c>
      <c r="F51" s="212">
        <v>1656.44</v>
      </c>
      <c r="G51" s="212">
        <v>1578.74</v>
      </c>
      <c r="H51" s="212">
        <v>1458.48</v>
      </c>
      <c r="I51" s="212">
        <v>1545.67</v>
      </c>
      <c r="J51" s="212">
        <v>1651.52</v>
      </c>
      <c r="K51" s="212">
        <v>1665.62</v>
      </c>
      <c r="L51" s="212">
        <v>1742.79</v>
      </c>
      <c r="M51" s="212">
        <v>1765.78</v>
      </c>
      <c r="N51" s="212">
        <v>1744.65</v>
      </c>
      <c r="O51" s="213">
        <v>1664.57</v>
      </c>
    </row>
    <row r="52" spans="3:15" x14ac:dyDescent="0.2">
      <c r="C52" s="211">
        <v>2021</v>
      </c>
      <c r="D52" s="212">
        <v>1636.89</v>
      </c>
      <c r="E52" s="212">
        <v>1663.75</v>
      </c>
      <c r="F52" s="212">
        <v>1786.7</v>
      </c>
      <c r="G52" s="212">
        <v>1830.38</v>
      </c>
      <c r="H52" s="212">
        <v>1831.64</v>
      </c>
      <c r="I52" s="212">
        <v>1858.3</v>
      </c>
      <c r="J52" s="212">
        <v>1861.2</v>
      </c>
      <c r="K52" s="212">
        <v>1864.77</v>
      </c>
      <c r="L52" s="212">
        <v>2046.24</v>
      </c>
      <c r="M52" s="212">
        <v>2350.4</v>
      </c>
      <c r="N52" s="212">
        <v>2655.04</v>
      </c>
      <c r="O52" s="213">
        <v>2701.83</v>
      </c>
    </row>
    <row r="53" spans="3:15" x14ac:dyDescent="0.2">
      <c r="C53" s="215">
        <v>2022</v>
      </c>
      <c r="D53" s="216">
        <v>2628.29</v>
      </c>
      <c r="E53" s="216">
        <v>2596.54</v>
      </c>
      <c r="F53" s="216">
        <v>2814.08</v>
      </c>
      <c r="G53" s="216">
        <v>3239.28</v>
      </c>
      <c r="H53" s="216">
        <v>3228.8</v>
      </c>
      <c r="I53" s="216">
        <v>3214.33</v>
      </c>
      <c r="J53" s="216">
        <v>3293.27</v>
      </c>
      <c r="K53" s="216">
        <v>3271.83</v>
      </c>
      <c r="L53" s="216">
        <v>3550.88</v>
      </c>
      <c r="M53" s="216">
        <v>3425.6</v>
      </c>
      <c r="N53" s="216">
        <v>3180.07</v>
      </c>
      <c r="O53" s="218">
        <v>2975.07</v>
      </c>
    </row>
    <row r="54" spans="3:15" ht="13.5" thickBot="1" x14ac:dyDescent="0.25">
      <c r="C54" s="219">
        <v>2023</v>
      </c>
      <c r="D54" s="220">
        <v>2429.75</v>
      </c>
      <c r="E54" s="220">
        <v>2220.37</v>
      </c>
      <c r="F54" s="220">
        <v>2308.69</v>
      </c>
      <c r="G54" s="220">
        <v>2208.1999999999998</v>
      </c>
      <c r="H54" s="220">
        <v>2156.14</v>
      </c>
      <c r="I54" s="220">
        <v>2227.75</v>
      </c>
      <c r="J54" s="220">
        <v>2102.2800000000002</v>
      </c>
      <c r="K54" s="220"/>
      <c r="L54" s="220"/>
      <c r="M54" s="220"/>
      <c r="N54" s="220"/>
      <c r="O54" s="222"/>
    </row>
    <row r="55" spans="3:15" ht="13.5" thickBot="1" x14ac:dyDescent="0.25">
      <c r="C55" s="226" t="s">
        <v>197</v>
      </c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8"/>
    </row>
    <row r="56" spans="3:15" x14ac:dyDescent="0.2">
      <c r="C56" s="619" t="s">
        <v>190</v>
      </c>
      <c r="D56" s="210">
        <v>1452.5251642694029</v>
      </c>
      <c r="E56" s="210">
        <v>1376.6544964519305</v>
      </c>
      <c r="F56" s="210">
        <v>1342.4452040065605</v>
      </c>
      <c r="G56" s="210">
        <v>1321.3071438891709</v>
      </c>
      <c r="H56" s="210">
        <v>1332.4732010931732</v>
      </c>
      <c r="I56" s="210">
        <v>1416.8343946849866</v>
      </c>
      <c r="J56" s="210">
        <v>1429.7900427036757</v>
      </c>
      <c r="K56" s="210">
        <v>1455.3007570329535</v>
      </c>
      <c r="L56" s="210">
        <v>1460.934465025194</v>
      </c>
      <c r="M56" s="210">
        <v>1477.8137838684058</v>
      </c>
      <c r="N56" s="210">
        <v>1411.6336555187961</v>
      </c>
      <c r="O56" s="620">
        <v>1359.7079885396727</v>
      </c>
    </row>
    <row r="57" spans="3:15" x14ac:dyDescent="0.2">
      <c r="C57" s="211" t="s">
        <v>191</v>
      </c>
      <c r="D57" s="212">
        <v>1247.7930053069374</v>
      </c>
      <c r="E57" s="212">
        <v>1219.5883260832732</v>
      </c>
      <c r="F57" s="212">
        <v>1221.3431610182636</v>
      </c>
      <c r="G57" s="212">
        <v>1183.3869429217527</v>
      </c>
      <c r="H57" s="212">
        <v>1198.2849917896754</v>
      </c>
      <c r="I57" s="212">
        <v>1239.5740232840269</v>
      </c>
      <c r="J57" s="212">
        <v>1271.60648473885</v>
      </c>
      <c r="K57" s="212">
        <v>1283.813012150076</v>
      </c>
      <c r="L57" s="212">
        <v>1311.0179147942529</v>
      </c>
      <c r="M57" s="212">
        <v>1341.4216259397981</v>
      </c>
      <c r="N57" s="212">
        <v>1329.2819200190711</v>
      </c>
      <c r="O57" s="213">
        <v>1328.1587453006657</v>
      </c>
    </row>
    <row r="58" spans="3:15" x14ac:dyDescent="0.2">
      <c r="C58" s="211" t="s">
        <v>192</v>
      </c>
      <c r="D58" s="212">
        <v>1344.3309050466173</v>
      </c>
      <c r="E58" s="212">
        <v>1317.692895014957</v>
      </c>
      <c r="F58" s="212">
        <v>1323.903921956658</v>
      </c>
      <c r="G58" s="212">
        <v>1309.8906834494144</v>
      </c>
      <c r="H58" s="212">
        <v>1289.6288116279882</v>
      </c>
      <c r="I58" s="212">
        <v>1304.6791289590351</v>
      </c>
      <c r="J58" s="212">
        <v>1294.5048403940486</v>
      </c>
      <c r="K58" s="212">
        <v>1307.96</v>
      </c>
      <c r="L58" s="212">
        <v>1349.14</v>
      </c>
      <c r="M58" s="212">
        <v>1364.95</v>
      </c>
      <c r="N58" s="212">
        <v>1368.4</v>
      </c>
      <c r="O58" s="213">
        <v>1403.88</v>
      </c>
    </row>
    <row r="59" spans="3:15" x14ac:dyDescent="0.2">
      <c r="C59" s="211">
        <v>2020</v>
      </c>
      <c r="D59" s="212">
        <v>1446.09</v>
      </c>
      <c r="E59" s="212">
        <v>1443.02</v>
      </c>
      <c r="F59" s="212">
        <v>1411.23</v>
      </c>
      <c r="G59" s="212">
        <v>1400.29</v>
      </c>
      <c r="H59" s="212">
        <v>1346.93</v>
      </c>
      <c r="I59" s="212">
        <v>1297.48</v>
      </c>
      <c r="J59" s="212">
        <v>1318.72</v>
      </c>
      <c r="K59" s="212">
        <v>1329.85</v>
      </c>
      <c r="L59" s="212">
        <v>1349.52</v>
      </c>
      <c r="M59" s="212">
        <v>1399.34</v>
      </c>
      <c r="N59" s="212">
        <v>1444.52</v>
      </c>
      <c r="O59" s="213">
        <v>1434.49</v>
      </c>
    </row>
    <row r="60" spans="3:15" x14ac:dyDescent="0.2">
      <c r="C60" s="223">
        <v>2021</v>
      </c>
      <c r="D60" s="224">
        <v>1457.28</v>
      </c>
      <c r="E60" s="224">
        <v>1437.07</v>
      </c>
      <c r="F60" s="224">
        <v>1458.06</v>
      </c>
      <c r="G60" s="224">
        <v>1465.56</v>
      </c>
      <c r="H60" s="224">
        <v>1491.31</v>
      </c>
      <c r="I60" s="224">
        <v>1471.19</v>
      </c>
      <c r="J60" s="224">
        <v>1462.25</v>
      </c>
      <c r="K60" s="224">
        <v>1490.44</v>
      </c>
      <c r="L60" s="224">
        <v>1513.06</v>
      </c>
      <c r="M60" s="224">
        <v>1625.23</v>
      </c>
      <c r="N60" s="224">
        <v>1803.29</v>
      </c>
      <c r="O60" s="225">
        <v>1958.94</v>
      </c>
    </row>
    <row r="61" spans="3:15" x14ac:dyDescent="0.2">
      <c r="C61" s="621">
        <v>2022</v>
      </c>
      <c r="D61" s="212">
        <v>2039.72</v>
      </c>
      <c r="E61" s="212">
        <v>2035.72</v>
      </c>
      <c r="F61" s="212">
        <v>2046.66</v>
      </c>
      <c r="G61" s="212">
        <v>2089.08</v>
      </c>
      <c r="H61" s="212">
        <v>2224</v>
      </c>
      <c r="I61" s="212">
        <v>2300.29</v>
      </c>
      <c r="J61" s="212">
        <v>2417.4699999999998</v>
      </c>
      <c r="K61" s="212">
        <v>2446.67</v>
      </c>
      <c r="L61" s="212">
        <v>2483.33</v>
      </c>
      <c r="M61" s="212">
        <v>2559.59</v>
      </c>
      <c r="N61" s="212">
        <v>2569.4699999999998</v>
      </c>
      <c r="O61" s="212">
        <v>2581.9</v>
      </c>
    </row>
    <row r="62" spans="3:15" ht="13.5" thickBot="1" x14ac:dyDescent="0.25">
      <c r="C62" s="219">
        <v>2023</v>
      </c>
      <c r="D62" s="220">
        <v>2513.44</v>
      </c>
      <c r="E62" s="220">
        <v>2380.42</v>
      </c>
      <c r="F62" s="220">
        <v>2411.92</v>
      </c>
      <c r="G62" s="220">
        <v>2246.34</v>
      </c>
      <c r="H62" s="220">
        <v>2141.7199999999998</v>
      </c>
      <c r="I62" s="220">
        <v>2190.38</v>
      </c>
      <c r="J62" s="220">
        <v>2127.9</v>
      </c>
      <c r="K62" s="220"/>
      <c r="L62" s="220"/>
      <c r="M62" s="220"/>
      <c r="N62" s="220"/>
      <c r="O62" s="222"/>
    </row>
    <row r="63" spans="3:15" ht="13.5" thickBot="1" x14ac:dyDescent="0.25">
      <c r="C63" s="226" t="s">
        <v>198</v>
      </c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8"/>
    </row>
    <row r="64" spans="3:15" x14ac:dyDescent="0.2">
      <c r="C64" s="619" t="s">
        <v>190</v>
      </c>
      <c r="D64" s="210">
        <v>1462.9299066481419</v>
      </c>
      <c r="E64" s="210">
        <v>1397.9329390309356</v>
      </c>
      <c r="F64" s="210">
        <v>1352.4593399176847</v>
      </c>
      <c r="G64" s="210">
        <v>1324.3285390454434</v>
      </c>
      <c r="H64" s="210">
        <v>1346.8945966895908</v>
      </c>
      <c r="I64" s="210">
        <v>1422.0022440548378</v>
      </c>
      <c r="J64" s="210">
        <v>1439.7446104090284</v>
      </c>
      <c r="K64" s="210">
        <v>1469.5305118007066</v>
      </c>
      <c r="L64" s="210">
        <v>1464.5198361234318</v>
      </c>
      <c r="M64" s="210">
        <v>1456.1117051037911</v>
      </c>
      <c r="N64" s="210">
        <v>1435.8943068806354</v>
      </c>
      <c r="O64" s="620">
        <v>1347.9728359574115</v>
      </c>
    </row>
    <row r="65" spans="3:15" x14ac:dyDescent="0.2">
      <c r="C65" s="211" t="s">
        <v>191</v>
      </c>
      <c r="D65" s="212">
        <v>1217.2306317725502</v>
      </c>
      <c r="E65" s="212">
        <v>1219.9225640939258</v>
      </c>
      <c r="F65" s="212">
        <v>1228.6060793307527</v>
      </c>
      <c r="G65" s="212">
        <v>1190.0364269225856</v>
      </c>
      <c r="H65" s="212">
        <v>1216.8533835665212</v>
      </c>
      <c r="I65" s="212">
        <v>1268.6557166616051</v>
      </c>
      <c r="J65" s="212">
        <v>1280.8972883133727</v>
      </c>
      <c r="K65" s="212">
        <v>1270.5273567969125</v>
      </c>
      <c r="L65" s="212">
        <v>1318.4848992078084</v>
      </c>
      <c r="M65" s="212">
        <v>1326.2464158541839</v>
      </c>
      <c r="N65" s="212">
        <v>1338.5909965628271</v>
      </c>
      <c r="O65" s="213">
        <v>1331.7075587041454</v>
      </c>
    </row>
    <row r="66" spans="3:15" x14ac:dyDescent="0.2">
      <c r="C66" s="211" t="s">
        <v>192</v>
      </c>
      <c r="D66" s="212">
        <v>1324.8807237906556</v>
      </c>
      <c r="E66" s="212">
        <v>1306.1704820536852</v>
      </c>
      <c r="F66" s="212">
        <v>1289.846128057527</v>
      </c>
      <c r="G66" s="212">
        <v>1271.913502123914</v>
      </c>
      <c r="H66" s="212">
        <v>1265.3591520232299</v>
      </c>
      <c r="I66" s="212">
        <v>1264.5344761789461</v>
      </c>
      <c r="J66" s="212">
        <v>1256.1351766957246</v>
      </c>
      <c r="K66" s="212">
        <v>1279.8800000000001</v>
      </c>
      <c r="L66" s="212">
        <v>1283.6500000000001</v>
      </c>
      <c r="M66" s="212">
        <v>1335.83</v>
      </c>
      <c r="N66" s="212">
        <v>1324.27</v>
      </c>
      <c r="O66" s="213">
        <v>1366.15</v>
      </c>
    </row>
    <row r="67" spans="3:15" x14ac:dyDescent="0.2">
      <c r="C67" s="211">
        <v>2020</v>
      </c>
      <c r="D67" s="212">
        <v>1395.59</v>
      </c>
      <c r="E67" s="212">
        <v>1401.12</v>
      </c>
      <c r="F67" s="212">
        <v>1394.67</v>
      </c>
      <c r="G67" s="212">
        <v>1378.29</v>
      </c>
      <c r="H67" s="212">
        <v>1335.39</v>
      </c>
      <c r="I67" s="212">
        <v>1322.8</v>
      </c>
      <c r="J67" s="212">
        <v>1312.57</v>
      </c>
      <c r="K67" s="212">
        <v>1298.02</v>
      </c>
      <c r="L67" s="212">
        <v>1324.41</v>
      </c>
      <c r="M67" s="212">
        <v>1370.11</v>
      </c>
      <c r="N67" s="212">
        <v>1345.94</v>
      </c>
      <c r="O67" s="213">
        <v>1394.49</v>
      </c>
    </row>
    <row r="68" spans="3:15" x14ac:dyDescent="0.2">
      <c r="C68" s="215">
        <v>2021</v>
      </c>
      <c r="D68" s="216">
        <v>1383.2</v>
      </c>
      <c r="E68" s="216">
        <v>1364.26</v>
      </c>
      <c r="F68" s="216">
        <v>1419.52</v>
      </c>
      <c r="G68" s="216">
        <v>1441.54</v>
      </c>
      <c r="H68" s="216">
        <v>1436.41</v>
      </c>
      <c r="I68" s="216">
        <v>1450.93</v>
      </c>
      <c r="J68" s="216">
        <v>1475.09</v>
      </c>
      <c r="K68" s="216">
        <v>1470.13</v>
      </c>
      <c r="L68" s="216">
        <v>1505.17</v>
      </c>
      <c r="M68" s="216">
        <v>1643.42</v>
      </c>
      <c r="N68" s="216">
        <v>1751.99</v>
      </c>
      <c r="O68" s="218">
        <v>1872.92</v>
      </c>
    </row>
    <row r="69" spans="3:15" x14ac:dyDescent="0.2">
      <c r="C69" s="215">
        <v>2022</v>
      </c>
      <c r="D69" s="216">
        <v>1972.42</v>
      </c>
      <c r="E69" s="216">
        <v>2016.59</v>
      </c>
      <c r="F69" s="216">
        <v>2010.58</v>
      </c>
      <c r="G69" s="216">
        <v>2107.86</v>
      </c>
      <c r="H69" s="216">
        <v>2225.94</v>
      </c>
      <c r="I69" s="216">
        <v>2301.89</v>
      </c>
      <c r="J69" s="216">
        <v>2372.94</v>
      </c>
      <c r="K69" s="216">
        <v>2347.3000000000002</v>
      </c>
      <c r="L69" s="216">
        <v>2432.0300000000002</v>
      </c>
      <c r="M69" s="216">
        <v>2515.3000000000002</v>
      </c>
      <c r="N69" s="216">
        <v>2500.58</v>
      </c>
      <c r="O69" s="218">
        <v>2495.52</v>
      </c>
    </row>
    <row r="70" spans="3:15" ht="13.5" thickBot="1" x14ac:dyDescent="0.25">
      <c r="C70" s="219">
        <v>2023</v>
      </c>
      <c r="D70" s="220">
        <v>2541.27</v>
      </c>
      <c r="E70" s="220">
        <v>2339.85</v>
      </c>
      <c r="F70" s="220">
        <v>2402.63</v>
      </c>
      <c r="G70" s="220">
        <v>2049.81</v>
      </c>
      <c r="H70" s="220">
        <v>1870.07</v>
      </c>
      <c r="I70" s="220">
        <v>1874.68</v>
      </c>
      <c r="J70" s="220">
        <v>1980.28</v>
      </c>
      <c r="K70" s="220"/>
      <c r="L70" s="220"/>
      <c r="M70" s="220"/>
      <c r="N70" s="220"/>
      <c r="O70" s="222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4" sqref="V74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V58" sqref="V5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622"/>
      <c r="CF9" s="70"/>
      <c r="CG9" s="634" t="s">
        <v>289</v>
      </c>
      <c r="CH9" s="635" t="s">
        <v>290</v>
      </c>
    </row>
    <row r="10" spans="2:86" x14ac:dyDescent="0.2">
      <c r="CF10" s="623" t="s">
        <v>159</v>
      </c>
      <c r="CG10" s="623">
        <v>63.59</v>
      </c>
      <c r="CH10" s="648">
        <v>57.04</v>
      </c>
    </row>
    <row r="11" spans="2:86" x14ac:dyDescent="0.2">
      <c r="Z11" s="9"/>
      <c r="CF11" s="43" t="s">
        <v>160</v>
      </c>
      <c r="CG11" s="43">
        <v>56.18</v>
      </c>
      <c r="CH11" s="32">
        <v>61.9</v>
      </c>
    </row>
    <row r="12" spans="2:86" x14ac:dyDescent="0.2">
      <c r="CF12" s="43" t="s">
        <v>111</v>
      </c>
      <c r="CG12" s="43">
        <v>51.84</v>
      </c>
      <c r="CH12" s="32">
        <v>42.52</v>
      </c>
    </row>
    <row r="13" spans="2:86" x14ac:dyDescent="0.2">
      <c r="CF13" s="43" t="s">
        <v>113</v>
      </c>
      <c r="CG13" s="43">
        <v>51.6</v>
      </c>
      <c r="CH13" s="32">
        <v>48.19</v>
      </c>
    </row>
    <row r="14" spans="2:86" x14ac:dyDescent="0.2">
      <c r="CF14" s="43" t="s">
        <v>123</v>
      </c>
      <c r="CG14" s="43">
        <v>51.56</v>
      </c>
      <c r="CH14" s="32">
        <v>47.39</v>
      </c>
    </row>
    <row r="15" spans="2:86" x14ac:dyDescent="0.2">
      <c r="CF15" s="43" t="s">
        <v>116</v>
      </c>
      <c r="CG15" s="43">
        <v>50.67</v>
      </c>
      <c r="CH15" s="32">
        <v>47.97</v>
      </c>
    </row>
    <row r="16" spans="2:86" x14ac:dyDescent="0.2">
      <c r="CF16" s="43" t="s">
        <v>135</v>
      </c>
      <c r="CG16" s="43">
        <v>49.85</v>
      </c>
      <c r="CH16" s="32">
        <v>51.9</v>
      </c>
    </row>
    <row r="17" spans="3:86" x14ac:dyDescent="0.2">
      <c r="CF17" s="43" t="s">
        <v>156</v>
      </c>
      <c r="CG17" s="43">
        <v>49.71</v>
      </c>
      <c r="CH17" s="32">
        <v>41.09</v>
      </c>
    </row>
    <row r="18" spans="3:86" x14ac:dyDescent="0.2">
      <c r="CF18" s="43" t="s">
        <v>127</v>
      </c>
      <c r="CG18" s="43">
        <v>48.22</v>
      </c>
      <c r="CH18" s="32">
        <v>38.19</v>
      </c>
    </row>
    <row r="19" spans="3:86" x14ac:dyDescent="0.2">
      <c r="CF19" s="43" t="s">
        <v>69</v>
      </c>
      <c r="CG19" s="43">
        <v>45.63</v>
      </c>
      <c r="CH19" s="32">
        <v>43.84</v>
      </c>
    </row>
    <row r="20" spans="3:86" x14ac:dyDescent="0.2">
      <c r="CF20" s="43" t="s">
        <v>162</v>
      </c>
      <c r="CG20" s="43">
        <v>43.7</v>
      </c>
      <c r="CH20" s="32">
        <v>40.42</v>
      </c>
    </row>
    <row r="21" spans="3:86" x14ac:dyDescent="0.2">
      <c r="CF21" s="43" t="s">
        <v>72</v>
      </c>
      <c r="CG21" s="43">
        <v>43.25</v>
      </c>
      <c r="CH21" s="32">
        <v>56.5</v>
      </c>
    </row>
    <row r="22" spans="3:86" x14ac:dyDescent="0.2">
      <c r="CF22" s="67" t="s">
        <v>70</v>
      </c>
      <c r="CG22" s="67">
        <v>43.16</v>
      </c>
      <c r="CH22" s="68">
        <v>44.46</v>
      </c>
    </row>
    <row r="23" spans="3:86" x14ac:dyDescent="0.2">
      <c r="CF23" s="43" t="s">
        <v>68</v>
      </c>
      <c r="CG23" s="43">
        <v>43.12</v>
      </c>
      <c r="CH23" s="32">
        <v>49.24</v>
      </c>
    </row>
    <row r="24" spans="3:86" x14ac:dyDescent="0.2">
      <c r="CF24" s="43" t="s">
        <v>71</v>
      </c>
      <c r="CG24" s="43">
        <v>42.53</v>
      </c>
      <c r="CH24" s="32">
        <v>43.92</v>
      </c>
    </row>
    <row r="25" spans="3:86" x14ac:dyDescent="0.2">
      <c r="CF25" s="43" t="s">
        <v>121</v>
      </c>
      <c r="CG25" s="43">
        <v>42.51</v>
      </c>
      <c r="CH25" s="32">
        <v>41.86</v>
      </c>
    </row>
    <row r="26" spans="3:86" ht="14.25" x14ac:dyDescent="0.2">
      <c r="C26" s="4" t="s">
        <v>201</v>
      </c>
      <c r="CF26" s="43" t="s">
        <v>161</v>
      </c>
      <c r="CG26" s="43">
        <v>42.18</v>
      </c>
      <c r="CH26" s="32">
        <v>44.58</v>
      </c>
    </row>
    <row r="27" spans="3:86" x14ac:dyDescent="0.2">
      <c r="CF27" s="43" t="s">
        <v>203</v>
      </c>
      <c r="CG27" s="43">
        <v>42.06</v>
      </c>
      <c r="CH27" s="32">
        <v>51.73</v>
      </c>
    </row>
    <row r="28" spans="3:86" x14ac:dyDescent="0.2">
      <c r="CF28" s="43" t="s">
        <v>152</v>
      </c>
      <c r="CG28" s="43">
        <v>41.75</v>
      </c>
      <c r="CH28" s="32">
        <v>50.67</v>
      </c>
    </row>
    <row r="29" spans="3:86" x14ac:dyDescent="0.2">
      <c r="CF29" s="43" t="s">
        <v>120</v>
      </c>
      <c r="CG29" s="43">
        <v>40.97</v>
      </c>
      <c r="CH29" s="32">
        <v>40.82</v>
      </c>
    </row>
    <row r="30" spans="3:86" x14ac:dyDescent="0.2">
      <c r="CF30" s="43" t="s">
        <v>117</v>
      </c>
      <c r="CG30" s="43">
        <v>40.96</v>
      </c>
      <c r="CH30" s="32">
        <v>45.78</v>
      </c>
    </row>
    <row r="31" spans="3:86" x14ac:dyDescent="0.2">
      <c r="CF31" s="43" t="s">
        <v>128</v>
      </c>
      <c r="CG31" s="43">
        <v>39.99</v>
      </c>
      <c r="CH31" s="32">
        <v>54.86</v>
      </c>
    </row>
    <row r="32" spans="3:86" x14ac:dyDescent="0.2">
      <c r="CF32" s="43" t="s">
        <v>112</v>
      </c>
      <c r="CG32" s="43">
        <v>39.43</v>
      </c>
      <c r="CH32" s="32">
        <v>55.45</v>
      </c>
    </row>
    <row r="33" spans="2:86" x14ac:dyDescent="0.2">
      <c r="CF33" s="43" t="s">
        <v>114</v>
      </c>
      <c r="CG33" s="43">
        <v>38.950000000000003</v>
      </c>
      <c r="CH33" s="32">
        <v>49.77</v>
      </c>
    </row>
    <row r="34" spans="2:86" ht="13.5" customHeight="1" x14ac:dyDescent="0.2">
      <c r="CF34" s="43" t="s">
        <v>124</v>
      </c>
      <c r="CG34" s="43">
        <v>34.44</v>
      </c>
      <c r="CH34" s="32">
        <v>51.88</v>
      </c>
    </row>
    <row r="35" spans="2:86" ht="13.5" thickBot="1" x14ac:dyDescent="0.25">
      <c r="CF35" s="43" t="s">
        <v>129</v>
      </c>
      <c r="CG35" s="43">
        <v>33.92</v>
      </c>
      <c r="CH35" s="32">
        <v>48.6</v>
      </c>
    </row>
    <row r="36" spans="2:86" ht="13.5" thickBot="1" x14ac:dyDescent="0.25">
      <c r="CF36" s="71" t="s">
        <v>163</v>
      </c>
      <c r="CG36" s="71">
        <v>44.36</v>
      </c>
      <c r="CH36" s="601">
        <v>49.4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279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624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33" t="s">
        <v>165</v>
      </c>
      <c r="C78" s="834"/>
      <c r="D78" s="834"/>
      <c r="E78" s="834"/>
      <c r="F78" s="834"/>
      <c r="G78" s="834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6" sqref="U6:V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5"/>
  </cols>
  <sheetData>
    <row r="2" spans="1:23" ht="18" x14ac:dyDescent="0.25">
      <c r="B2" s="128" t="s">
        <v>256</v>
      </c>
      <c r="C2" s="131"/>
    </row>
    <row r="3" spans="1:23" x14ac:dyDescent="0.2">
      <c r="G3" s="25"/>
      <c r="H3" s="25"/>
    </row>
    <row r="4" spans="1:23" ht="23.25" x14ac:dyDescent="0.35">
      <c r="B4" s="272" t="s">
        <v>291</v>
      </c>
      <c r="C4" s="275"/>
      <c r="D4" s="275"/>
      <c r="E4" s="275"/>
      <c r="F4" s="275"/>
      <c r="G4" s="275"/>
      <c r="H4" s="238"/>
      <c r="I4" s="275"/>
    </row>
    <row r="5" spans="1:23" ht="15.75" x14ac:dyDescent="0.25">
      <c r="B5" s="273" t="s">
        <v>105</v>
      </c>
      <c r="C5" s="132"/>
      <c r="D5" s="132"/>
      <c r="E5" s="132"/>
      <c r="F5" s="25"/>
      <c r="J5" s="9"/>
      <c r="L5" s="20"/>
      <c r="M5" s="20"/>
      <c r="N5" s="9"/>
      <c r="O5" s="9"/>
      <c r="P5" s="22"/>
      <c r="Q5" s="22"/>
      <c r="R5" s="9"/>
      <c r="S5" s="9"/>
    </row>
    <row r="6" spans="1:23" ht="29.25" thickBot="1" x14ac:dyDescent="0.5">
      <c r="B6" s="274" t="s">
        <v>102</v>
      </c>
      <c r="F6" s="9"/>
      <c r="G6" s="9"/>
    </row>
    <row r="7" spans="1:23" ht="15" x14ac:dyDescent="0.2">
      <c r="A7" s="30"/>
      <c r="B7" s="276"/>
      <c r="C7" s="277"/>
      <c r="D7" s="278" t="s">
        <v>85</v>
      </c>
      <c r="E7" s="279"/>
      <c r="F7" s="279"/>
      <c r="G7" s="279"/>
      <c r="H7" s="279"/>
      <c r="I7" s="280"/>
      <c r="J7" s="278" t="s">
        <v>86</v>
      </c>
      <c r="K7" s="279"/>
      <c r="L7" s="279"/>
      <c r="M7" s="279"/>
      <c r="N7" s="279"/>
      <c r="O7" s="280"/>
      <c r="P7" s="551" t="s">
        <v>104</v>
      </c>
      <c r="Q7" s="552"/>
      <c r="R7" s="553"/>
      <c r="S7" s="554"/>
      <c r="U7" s="555"/>
      <c r="V7" s="555"/>
      <c r="W7" s="555"/>
    </row>
    <row r="8" spans="1:23" ht="15" x14ac:dyDescent="0.25">
      <c r="A8" s="30"/>
      <c r="B8" s="281" t="s">
        <v>87</v>
      </c>
      <c r="C8" s="282" t="s">
        <v>88</v>
      </c>
      <c r="D8" s="283" t="s">
        <v>89</v>
      </c>
      <c r="E8" s="284"/>
      <c r="F8" s="284" t="s">
        <v>131</v>
      </c>
      <c r="G8" s="284"/>
      <c r="H8" s="284" t="s">
        <v>90</v>
      </c>
      <c r="I8" s="285"/>
      <c r="J8" s="283" t="s">
        <v>89</v>
      </c>
      <c r="K8" s="284"/>
      <c r="L8" s="284" t="s">
        <v>131</v>
      </c>
      <c r="M8" s="284"/>
      <c r="N8" s="284" t="s">
        <v>90</v>
      </c>
      <c r="O8" s="285"/>
      <c r="P8" s="283" t="s">
        <v>89</v>
      </c>
      <c r="Q8" s="284"/>
      <c r="R8" s="286" t="s">
        <v>131</v>
      </c>
      <c r="S8" s="285"/>
      <c r="U8" s="555"/>
      <c r="V8" s="555"/>
      <c r="W8" s="555"/>
    </row>
    <row r="9" spans="1:23" ht="13.5" thickBot="1" x14ac:dyDescent="0.25">
      <c r="A9" s="30"/>
      <c r="B9" s="287"/>
      <c r="C9" s="288"/>
      <c r="D9" s="289" t="s">
        <v>292</v>
      </c>
      <c r="E9" s="358" t="s">
        <v>293</v>
      </c>
      <c r="F9" s="289" t="s">
        <v>292</v>
      </c>
      <c r="G9" s="358" t="s">
        <v>293</v>
      </c>
      <c r="H9" s="289" t="s">
        <v>292</v>
      </c>
      <c r="I9" s="358" t="s">
        <v>293</v>
      </c>
      <c r="J9" s="292" t="s">
        <v>292</v>
      </c>
      <c r="K9" s="369" t="s">
        <v>293</v>
      </c>
      <c r="L9" s="293" t="s">
        <v>292</v>
      </c>
      <c r="M9" s="369" t="s">
        <v>293</v>
      </c>
      <c r="N9" s="294" t="s">
        <v>292</v>
      </c>
      <c r="O9" s="370" t="s">
        <v>293</v>
      </c>
      <c r="P9" s="289" t="s">
        <v>292</v>
      </c>
      <c r="Q9" s="358" t="s">
        <v>293</v>
      </c>
      <c r="R9" s="289" t="s">
        <v>292</v>
      </c>
      <c r="S9" s="365" t="s">
        <v>293</v>
      </c>
      <c r="T9" s="25"/>
      <c r="U9" s="555"/>
      <c r="V9" s="555"/>
      <c r="W9" s="555"/>
    </row>
    <row r="10" spans="1:23" ht="15.75" x14ac:dyDescent="0.25">
      <c r="A10" s="30"/>
      <c r="B10" s="296" t="s">
        <v>257</v>
      </c>
      <c r="C10" s="297"/>
      <c r="D10" s="298">
        <f t="shared" ref="D10:O10" si="0">SUM(D11:D16)</f>
        <v>1686333.6320000002</v>
      </c>
      <c r="E10" s="359">
        <f t="shared" si="0"/>
        <v>1571525.865</v>
      </c>
      <c r="F10" s="299">
        <f>SUM(F11:F16)</f>
        <v>7767387.9819999989</v>
      </c>
      <c r="G10" s="362">
        <f>SUM(G11:G16)</f>
        <v>7317626.7630000003</v>
      </c>
      <c r="H10" s="300">
        <f t="shared" si="0"/>
        <v>875874.12599999993</v>
      </c>
      <c r="I10" s="366">
        <f t="shared" si="0"/>
        <v>879986.20900000003</v>
      </c>
      <c r="J10" s="298">
        <f t="shared" si="0"/>
        <v>692539.81599999999</v>
      </c>
      <c r="K10" s="362">
        <f t="shared" si="0"/>
        <v>683577.25200000009</v>
      </c>
      <c r="L10" s="299">
        <f t="shared" si="0"/>
        <v>3189974.3130000001</v>
      </c>
      <c r="M10" s="362">
        <f t="shared" si="0"/>
        <v>3182879.1389999995</v>
      </c>
      <c r="N10" s="301">
        <f t="shared" si="0"/>
        <v>315079.49599999998</v>
      </c>
      <c r="O10" s="371">
        <f t="shared" si="0"/>
        <v>295742.59299999999</v>
      </c>
      <c r="P10" s="298">
        <f>SUM(P11:P16)</f>
        <v>993793.81599999999</v>
      </c>
      <c r="Q10" s="371">
        <f>SUM(Q11:Q16)</f>
        <v>887948.61300000013</v>
      </c>
      <c r="R10" s="302">
        <f>SUM(R11:R16)</f>
        <v>4577413.6689999998</v>
      </c>
      <c r="S10" s="371">
        <f>SUM(S11:S16)</f>
        <v>4134747.6240000003</v>
      </c>
      <c r="T10" s="40"/>
      <c r="U10" s="555"/>
      <c r="V10" s="555"/>
      <c r="W10" s="555"/>
    </row>
    <row r="11" spans="1:23" x14ac:dyDescent="0.2">
      <c r="A11" s="30"/>
      <c r="B11" s="303" t="s">
        <v>91</v>
      </c>
      <c r="C11" s="304" t="s">
        <v>137</v>
      </c>
      <c r="D11" s="305">
        <v>343460.68099999998</v>
      </c>
      <c r="E11" s="360">
        <v>293117.17800000001</v>
      </c>
      <c r="F11" s="306">
        <v>1582092.3940000001</v>
      </c>
      <c r="G11" s="363">
        <v>1363839.675</v>
      </c>
      <c r="H11" s="307">
        <v>429851.533</v>
      </c>
      <c r="I11" s="367">
        <v>420143.06900000002</v>
      </c>
      <c r="J11" s="305">
        <v>118633.751</v>
      </c>
      <c r="K11" s="360">
        <v>104811.173</v>
      </c>
      <c r="L11" s="306">
        <v>547182.77899999998</v>
      </c>
      <c r="M11" s="363">
        <v>488291.598</v>
      </c>
      <c r="N11" s="307">
        <v>94229.486999999994</v>
      </c>
      <c r="O11" s="367">
        <v>93849.145999999993</v>
      </c>
      <c r="P11" s="305">
        <f t="shared" ref="P11:P16" si="1">D11-J11</f>
        <v>224826.93</v>
      </c>
      <c r="Q11" s="367">
        <f t="shared" ref="Q11:Q16" si="2">E11-K11</f>
        <v>188306.005</v>
      </c>
      <c r="R11" s="308">
        <f t="shared" ref="R11:S16" si="3">F11-L11</f>
        <v>1034909.6150000001</v>
      </c>
      <c r="S11" s="372">
        <f t="shared" si="3"/>
        <v>875548.07700000005</v>
      </c>
      <c r="T11" s="40"/>
      <c r="U11" s="555"/>
      <c r="V11" s="555"/>
      <c r="W11" s="555"/>
    </row>
    <row r="12" spans="1:23" x14ac:dyDescent="0.2">
      <c r="A12" s="30"/>
      <c r="B12" s="303" t="s">
        <v>92</v>
      </c>
      <c r="C12" s="304" t="s">
        <v>93</v>
      </c>
      <c r="D12" s="305">
        <v>297992.98</v>
      </c>
      <c r="E12" s="360">
        <v>262083.68</v>
      </c>
      <c r="F12" s="306">
        <v>1373038.145</v>
      </c>
      <c r="G12" s="363">
        <v>1220708.1340000001</v>
      </c>
      <c r="H12" s="307">
        <v>84773.044999999998</v>
      </c>
      <c r="I12" s="367">
        <v>93493.39</v>
      </c>
      <c r="J12" s="305">
        <v>160775.745</v>
      </c>
      <c r="K12" s="360">
        <v>155027.16</v>
      </c>
      <c r="L12" s="306">
        <v>740419.54799999995</v>
      </c>
      <c r="M12" s="363">
        <v>721304.23</v>
      </c>
      <c r="N12" s="307">
        <v>59908.955000000002</v>
      </c>
      <c r="O12" s="367">
        <v>65036.180999999997</v>
      </c>
      <c r="P12" s="305">
        <f t="shared" si="1"/>
        <v>137217.23499999999</v>
      </c>
      <c r="Q12" s="367">
        <f t="shared" si="2"/>
        <v>107056.51999999999</v>
      </c>
      <c r="R12" s="308">
        <f t="shared" si="3"/>
        <v>632618.59700000007</v>
      </c>
      <c r="S12" s="372">
        <f t="shared" si="3"/>
        <v>499403.9040000001</v>
      </c>
      <c r="T12" s="40"/>
      <c r="U12" s="555"/>
      <c r="V12" s="555"/>
      <c r="W12" s="555"/>
    </row>
    <row r="13" spans="1:23" x14ac:dyDescent="0.2">
      <c r="A13" s="30"/>
      <c r="B13" s="303" t="s">
        <v>94</v>
      </c>
      <c r="C13" s="304" t="s">
        <v>95</v>
      </c>
      <c r="D13" s="305">
        <v>91670.164999999994</v>
      </c>
      <c r="E13" s="360">
        <v>109111.58500000001</v>
      </c>
      <c r="F13" s="306">
        <v>422231.13699999999</v>
      </c>
      <c r="G13" s="363">
        <v>507800.076</v>
      </c>
      <c r="H13" s="307">
        <v>65286.909</v>
      </c>
      <c r="I13" s="367">
        <v>67040.327000000005</v>
      </c>
      <c r="J13" s="305">
        <v>46601.106</v>
      </c>
      <c r="K13" s="360">
        <v>46297.258000000002</v>
      </c>
      <c r="L13" s="306">
        <v>214571.785</v>
      </c>
      <c r="M13" s="363">
        <v>215664.76800000001</v>
      </c>
      <c r="N13" s="307">
        <v>31798.825000000001</v>
      </c>
      <c r="O13" s="367">
        <v>28394.370999999999</v>
      </c>
      <c r="P13" s="305">
        <f t="shared" si="1"/>
        <v>45069.058999999994</v>
      </c>
      <c r="Q13" s="367">
        <f t="shared" si="2"/>
        <v>62814.327000000005</v>
      </c>
      <c r="R13" s="308">
        <f t="shared" si="3"/>
        <v>207659.35199999998</v>
      </c>
      <c r="S13" s="372">
        <f t="shared" si="3"/>
        <v>292135.30799999996</v>
      </c>
      <c r="T13" s="40"/>
      <c r="U13" s="39"/>
    </row>
    <row r="14" spans="1:23" x14ac:dyDescent="0.2">
      <c r="A14" s="30"/>
      <c r="B14" s="303" t="s">
        <v>96</v>
      </c>
      <c r="C14" s="304" t="s">
        <v>97</v>
      </c>
      <c r="D14" s="305">
        <v>129316.397</v>
      </c>
      <c r="E14" s="360">
        <v>101999.622</v>
      </c>
      <c r="F14" s="306">
        <v>595261.37899999996</v>
      </c>
      <c r="G14" s="363">
        <v>475573.04599999997</v>
      </c>
      <c r="H14" s="307">
        <v>109106.215</v>
      </c>
      <c r="I14" s="367">
        <v>112778.47500000001</v>
      </c>
      <c r="J14" s="305">
        <v>48115.777000000002</v>
      </c>
      <c r="K14" s="360">
        <v>32302.504000000001</v>
      </c>
      <c r="L14" s="306">
        <v>221644.17300000001</v>
      </c>
      <c r="M14" s="363">
        <v>150341.41699999999</v>
      </c>
      <c r="N14" s="307">
        <v>63985.309000000001</v>
      </c>
      <c r="O14" s="367">
        <v>43608.281999999999</v>
      </c>
      <c r="P14" s="305">
        <f t="shared" si="1"/>
        <v>81200.62</v>
      </c>
      <c r="Q14" s="367">
        <f t="shared" si="2"/>
        <v>69697.118000000002</v>
      </c>
      <c r="R14" s="308">
        <f t="shared" si="3"/>
        <v>373617.20599999995</v>
      </c>
      <c r="S14" s="372">
        <f t="shared" si="3"/>
        <v>325231.62899999996</v>
      </c>
      <c r="T14" s="40"/>
      <c r="U14" s="31"/>
    </row>
    <row r="15" spans="1:23" x14ac:dyDescent="0.2">
      <c r="A15" s="30"/>
      <c r="B15" s="303" t="s">
        <v>98</v>
      </c>
      <c r="C15" s="304" t="s">
        <v>99</v>
      </c>
      <c r="D15" s="305">
        <v>262461.60399999999</v>
      </c>
      <c r="E15" s="360">
        <v>218543.77499999999</v>
      </c>
      <c r="F15" s="306">
        <v>1208516.425</v>
      </c>
      <c r="G15" s="363">
        <v>1018663.999</v>
      </c>
      <c r="H15" s="307">
        <v>43163.195</v>
      </c>
      <c r="I15" s="367">
        <v>44603.845999999998</v>
      </c>
      <c r="J15" s="305">
        <v>73818.217000000004</v>
      </c>
      <c r="K15" s="360">
        <v>49092.504000000001</v>
      </c>
      <c r="L15" s="306">
        <v>339904.25199999998</v>
      </c>
      <c r="M15" s="363">
        <v>228759.69399999999</v>
      </c>
      <c r="N15" s="307">
        <v>12250.137000000001</v>
      </c>
      <c r="O15" s="367">
        <v>7674.6980000000003</v>
      </c>
      <c r="P15" s="305">
        <f t="shared" si="1"/>
        <v>188643.38699999999</v>
      </c>
      <c r="Q15" s="367">
        <f t="shared" si="2"/>
        <v>169451.27100000001</v>
      </c>
      <c r="R15" s="308">
        <f t="shared" si="3"/>
        <v>868612.17300000007</v>
      </c>
      <c r="S15" s="372">
        <f t="shared" si="3"/>
        <v>789904.30499999993</v>
      </c>
      <c r="T15" s="40"/>
      <c r="U15" s="31"/>
    </row>
    <row r="16" spans="1:23" ht="13.5" thickBot="1" x14ac:dyDescent="0.25">
      <c r="A16" s="30"/>
      <c r="B16" s="309" t="s">
        <v>100</v>
      </c>
      <c r="C16" s="310" t="s">
        <v>101</v>
      </c>
      <c r="D16" s="311">
        <v>561431.80500000005</v>
      </c>
      <c r="E16" s="361">
        <v>586670.02500000002</v>
      </c>
      <c r="F16" s="312">
        <v>2586248.5019999999</v>
      </c>
      <c r="G16" s="364">
        <v>2731041.8330000001</v>
      </c>
      <c r="H16" s="313">
        <v>143693.22899999999</v>
      </c>
      <c r="I16" s="368">
        <v>141927.10200000001</v>
      </c>
      <c r="J16" s="311">
        <v>244595.22</v>
      </c>
      <c r="K16" s="361">
        <v>296046.65299999999</v>
      </c>
      <c r="L16" s="312">
        <v>1126251.7760000001</v>
      </c>
      <c r="M16" s="364">
        <v>1378517.432</v>
      </c>
      <c r="N16" s="313">
        <v>52906.783000000003</v>
      </c>
      <c r="O16" s="368">
        <v>57179.915000000001</v>
      </c>
      <c r="P16" s="311">
        <f t="shared" si="1"/>
        <v>316836.58500000008</v>
      </c>
      <c r="Q16" s="368">
        <f t="shared" si="2"/>
        <v>290623.37200000003</v>
      </c>
      <c r="R16" s="314">
        <f t="shared" si="3"/>
        <v>1459996.7259999998</v>
      </c>
      <c r="S16" s="373">
        <f t="shared" si="3"/>
        <v>1352524.4010000001</v>
      </c>
      <c r="T16" s="25"/>
      <c r="U16" s="31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3" ht="29.25" thickBot="1" x14ac:dyDescent="0.5">
      <c r="B18" s="274" t="s">
        <v>204</v>
      </c>
      <c r="C18" s="132"/>
      <c r="G18" s="19"/>
      <c r="I18" s="19"/>
      <c r="L18" s="19"/>
    </row>
    <row r="19" spans="1:23" ht="15" x14ac:dyDescent="0.2">
      <c r="A19" s="30"/>
      <c r="B19" s="276"/>
      <c r="C19" s="315"/>
      <c r="D19" s="316" t="s">
        <v>85</v>
      </c>
      <c r="E19" s="317"/>
      <c r="F19" s="317"/>
      <c r="G19" s="317"/>
      <c r="H19" s="317"/>
      <c r="I19" s="318"/>
      <c r="J19" s="316" t="s">
        <v>86</v>
      </c>
      <c r="K19" s="317"/>
      <c r="L19" s="317"/>
      <c r="M19" s="317"/>
      <c r="N19" s="317"/>
      <c r="O19" s="318"/>
      <c r="P19" s="319" t="s">
        <v>104</v>
      </c>
      <c r="Q19" s="320"/>
      <c r="R19" s="321"/>
      <c r="S19" s="322"/>
      <c r="U19" s="555"/>
      <c r="V19" s="555"/>
      <c r="W19" s="555"/>
    </row>
    <row r="20" spans="1:23" ht="15" x14ac:dyDescent="0.25">
      <c r="A20" s="30"/>
      <c r="B20" s="281" t="s">
        <v>87</v>
      </c>
      <c r="C20" s="323" t="s">
        <v>88</v>
      </c>
      <c r="D20" s="284" t="s">
        <v>89</v>
      </c>
      <c r="E20" s="284"/>
      <c r="F20" s="284" t="s">
        <v>131</v>
      </c>
      <c r="G20" s="284"/>
      <c r="H20" s="284" t="s">
        <v>90</v>
      </c>
      <c r="I20" s="324"/>
      <c r="J20" s="284" t="s">
        <v>89</v>
      </c>
      <c r="K20" s="284"/>
      <c r="L20" s="284" t="s">
        <v>131</v>
      </c>
      <c r="M20" s="284"/>
      <c r="N20" s="284" t="s">
        <v>90</v>
      </c>
      <c r="O20" s="324"/>
      <c r="P20" s="286" t="s">
        <v>89</v>
      </c>
      <c r="Q20" s="284"/>
      <c r="R20" s="286" t="s">
        <v>131</v>
      </c>
      <c r="S20" s="285"/>
      <c r="U20" s="555"/>
      <c r="V20" s="555"/>
      <c r="W20" s="555"/>
    </row>
    <row r="21" spans="1:23" ht="13.5" thickBot="1" x14ac:dyDescent="0.25">
      <c r="A21" s="30"/>
      <c r="B21" s="287"/>
      <c r="C21" s="325"/>
      <c r="D21" s="326" t="s">
        <v>292</v>
      </c>
      <c r="E21" s="358" t="s">
        <v>293</v>
      </c>
      <c r="F21" s="290" t="s">
        <v>292</v>
      </c>
      <c r="G21" s="358" t="s">
        <v>293</v>
      </c>
      <c r="H21" s="291" t="s">
        <v>292</v>
      </c>
      <c r="I21" s="374" t="s">
        <v>293</v>
      </c>
      <c r="J21" s="327" t="s">
        <v>292</v>
      </c>
      <c r="K21" s="369" t="s">
        <v>293</v>
      </c>
      <c r="L21" s="293" t="s">
        <v>292</v>
      </c>
      <c r="M21" s="369" t="s">
        <v>293</v>
      </c>
      <c r="N21" s="294" t="s">
        <v>292</v>
      </c>
      <c r="O21" s="378" t="s">
        <v>293</v>
      </c>
      <c r="P21" s="326" t="s">
        <v>292</v>
      </c>
      <c r="Q21" s="358" t="s">
        <v>293</v>
      </c>
      <c r="R21" s="328" t="s">
        <v>292</v>
      </c>
      <c r="S21" s="365" t="s">
        <v>293</v>
      </c>
      <c r="U21" s="555"/>
      <c r="V21" s="555"/>
      <c r="W21" s="555"/>
    </row>
    <row r="22" spans="1:23" ht="15.75" x14ac:dyDescent="0.25">
      <c r="A22" s="30"/>
      <c r="B22" s="296" t="s">
        <v>257</v>
      </c>
      <c r="C22" s="329"/>
      <c r="D22" s="330">
        <f t="shared" ref="D22:S22" si="4">SUM(D23:D28)</f>
        <v>137763.4</v>
      </c>
      <c r="E22" s="362">
        <f t="shared" si="4"/>
        <v>83201.538</v>
      </c>
      <c r="F22" s="299">
        <f t="shared" si="4"/>
        <v>633935.179</v>
      </c>
      <c r="G22" s="362">
        <f t="shared" si="4"/>
        <v>388678.92599999998</v>
      </c>
      <c r="H22" s="301">
        <f t="shared" si="4"/>
        <v>55888.508999999998</v>
      </c>
      <c r="I22" s="375">
        <f t="shared" si="4"/>
        <v>37571.817999999999</v>
      </c>
      <c r="J22" s="330">
        <f t="shared" si="4"/>
        <v>67652.945999999996</v>
      </c>
      <c r="K22" s="362">
        <f>SUM(K23:K28)</f>
        <v>69644.595000000001</v>
      </c>
      <c r="L22" s="299">
        <f>SUM(L23:L28)</f>
        <v>311818.94</v>
      </c>
      <c r="M22" s="362">
        <f>SUM(M23:M28)</f>
        <v>324673.13100000005</v>
      </c>
      <c r="N22" s="301">
        <f t="shared" si="4"/>
        <v>18195.275999999998</v>
      </c>
      <c r="O22" s="359">
        <f t="shared" si="4"/>
        <v>20984.031000000003</v>
      </c>
      <c r="P22" s="331">
        <f t="shared" si="4"/>
        <v>70110.453999999998</v>
      </c>
      <c r="Q22" s="381">
        <f t="shared" si="4"/>
        <v>13556.943000000003</v>
      </c>
      <c r="R22" s="332">
        <f t="shared" si="4"/>
        <v>322116.23900000006</v>
      </c>
      <c r="S22" s="381">
        <f t="shared" si="4"/>
        <v>64005.794999999984</v>
      </c>
      <c r="U22" s="555"/>
      <c r="V22" s="555"/>
      <c r="W22" s="555"/>
    </row>
    <row r="23" spans="1:23" x14ac:dyDescent="0.2">
      <c r="A23" s="30"/>
      <c r="B23" s="303" t="s">
        <v>91</v>
      </c>
      <c r="C23" s="333" t="s">
        <v>137</v>
      </c>
      <c r="D23" s="307">
        <v>3730.34</v>
      </c>
      <c r="E23" s="360">
        <v>3451.8710000000001</v>
      </c>
      <c r="F23" s="334">
        <v>17213.831999999999</v>
      </c>
      <c r="G23" s="363">
        <v>16137.099</v>
      </c>
      <c r="H23" s="307">
        <v>1981.778</v>
      </c>
      <c r="I23" s="376">
        <v>2244.29</v>
      </c>
      <c r="J23" s="335">
        <v>3144.931</v>
      </c>
      <c r="K23" s="363">
        <v>2717.962</v>
      </c>
      <c r="L23" s="306">
        <v>14465.797</v>
      </c>
      <c r="M23" s="363">
        <v>12625.118</v>
      </c>
      <c r="N23" s="334">
        <v>2610.2579999999998</v>
      </c>
      <c r="O23" s="379">
        <v>2232.6880000000001</v>
      </c>
      <c r="P23" s="336">
        <f t="shared" ref="P23:P28" si="5">D23-J23</f>
        <v>585.40900000000011</v>
      </c>
      <c r="Q23" s="382">
        <f t="shared" ref="Q23:Q28" si="6">E23-K23</f>
        <v>733.90900000000011</v>
      </c>
      <c r="R23" s="337">
        <f t="shared" ref="P23:S28" si="7">F23-L23</f>
        <v>2748.034999999998</v>
      </c>
      <c r="S23" s="384">
        <f t="shared" si="7"/>
        <v>3511.9809999999998</v>
      </c>
      <c r="U23" s="555"/>
      <c r="V23" s="555"/>
      <c r="W23" s="555"/>
    </row>
    <row r="24" spans="1:23" x14ac:dyDescent="0.2">
      <c r="A24" s="30"/>
      <c r="B24" s="303" t="s">
        <v>92</v>
      </c>
      <c r="C24" s="333" t="s">
        <v>93</v>
      </c>
      <c r="D24" s="307">
        <v>36185.828999999998</v>
      </c>
      <c r="E24" s="360">
        <v>15874.891</v>
      </c>
      <c r="F24" s="334">
        <v>166259.03200000001</v>
      </c>
      <c r="G24" s="363">
        <v>74419.235000000001</v>
      </c>
      <c r="H24" s="307">
        <v>10183.201999999999</v>
      </c>
      <c r="I24" s="376">
        <v>6393.8950000000004</v>
      </c>
      <c r="J24" s="335">
        <v>21719.885999999999</v>
      </c>
      <c r="K24" s="363">
        <v>19445.866999999998</v>
      </c>
      <c r="L24" s="306">
        <v>100153.482</v>
      </c>
      <c r="M24" s="363">
        <v>90510.221000000005</v>
      </c>
      <c r="N24" s="334">
        <v>5879.1289999999999</v>
      </c>
      <c r="O24" s="379">
        <v>6424.5140000000001</v>
      </c>
      <c r="P24" s="336">
        <f t="shared" si="5"/>
        <v>14465.942999999999</v>
      </c>
      <c r="Q24" s="382">
        <f t="shared" si="6"/>
        <v>-3570.9759999999987</v>
      </c>
      <c r="R24" s="337">
        <f t="shared" si="7"/>
        <v>66105.55</v>
      </c>
      <c r="S24" s="384">
        <f t="shared" si="7"/>
        <v>-16090.986000000004</v>
      </c>
      <c r="U24" s="555"/>
      <c r="V24" s="555"/>
      <c r="W24" s="555"/>
    </row>
    <row r="25" spans="1:23" x14ac:dyDescent="0.2">
      <c r="A25" s="30"/>
      <c r="B25" s="303" t="s">
        <v>94</v>
      </c>
      <c r="C25" s="333" t="s">
        <v>95</v>
      </c>
      <c r="D25" s="307">
        <v>3756.9920000000002</v>
      </c>
      <c r="E25" s="360">
        <v>4077.9879999999998</v>
      </c>
      <c r="F25" s="334">
        <v>17274.59</v>
      </c>
      <c r="G25" s="363">
        <v>18937.999</v>
      </c>
      <c r="H25" s="307">
        <v>1927.9290000000001</v>
      </c>
      <c r="I25" s="376">
        <v>1767.0139999999999</v>
      </c>
      <c r="J25" s="335">
        <v>1326.4780000000001</v>
      </c>
      <c r="K25" s="363">
        <v>358.81900000000002</v>
      </c>
      <c r="L25" s="306">
        <v>6158.4750000000004</v>
      </c>
      <c r="M25" s="363">
        <v>1689.3979999999999</v>
      </c>
      <c r="N25" s="334">
        <v>405.32499999999999</v>
      </c>
      <c r="O25" s="379">
        <v>113.05</v>
      </c>
      <c r="P25" s="336">
        <f t="shared" si="5"/>
        <v>2430.5140000000001</v>
      </c>
      <c r="Q25" s="382">
        <f t="shared" si="6"/>
        <v>3719.1689999999999</v>
      </c>
      <c r="R25" s="337">
        <f t="shared" si="7"/>
        <v>11116.115</v>
      </c>
      <c r="S25" s="384">
        <f t="shared" si="7"/>
        <v>17248.600999999999</v>
      </c>
      <c r="U25" s="555"/>
    </row>
    <row r="26" spans="1:23" x14ac:dyDescent="0.2">
      <c r="A26" s="30"/>
      <c r="B26" s="303" t="s">
        <v>96</v>
      </c>
      <c r="C26" s="333" t="s">
        <v>97</v>
      </c>
      <c r="D26" s="307">
        <v>32700.909</v>
      </c>
      <c r="E26" s="360">
        <v>13746.383</v>
      </c>
      <c r="F26" s="334">
        <v>150397.35500000001</v>
      </c>
      <c r="G26" s="363">
        <v>64009.233999999997</v>
      </c>
      <c r="H26" s="307">
        <v>29868.012999999999</v>
      </c>
      <c r="I26" s="376">
        <v>16353.608</v>
      </c>
      <c r="J26" s="335">
        <v>6473.17</v>
      </c>
      <c r="K26" s="363">
        <v>4745.7539999999999</v>
      </c>
      <c r="L26" s="306">
        <v>29826.118999999999</v>
      </c>
      <c r="M26" s="363">
        <v>22128.294999999998</v>
      </c>
      <c r="N26" s="334">
        <v>2995.9259999999999</v>
      </c>
      <c r="O26" s="379">
        <v>3104.7370000000001</v>
      </c>
      <c r="P26" s="336">
        <f t="shared" si="7"/>
        <v>26227.739000000001</v>
      </c>
      <c r="Q26" s="382">
        <f t="shared" si="6"/>
        <v>9000.6290000000008</v>
      </c>
      <c r="R26" s="337">
        <f t="shared" si="7"/>
        <v>120571.236</v>
      </c>
      <c r="S26" s="384">
        <f t="shared" si="7"/>
        <v>41880.938999999998</v>
      </c>
      <c r="U26" s="555"/>
    </row>
    <row r="27" spans="1:23" x14ac:dyDescent="0.2">
      <c r="A27" s="30"/>
      <c r="B27" s="303" t="s">
        <v>98</v>
      </c>
      <c r="C27" s="333" t="s">
        <v>99</v>
      </c>
      <c r="D27" s="307">
        <v>44297.877</v>
      </c>
      <c r="E27" s="360">
        <v>31797.244999999999</v>
      </c>
      <c r="F27" s="334">
        <v>203967.58300000001</v>
      </c>
      <c r="G27" s="363">
        <v>148732.299</v>
      </c>
      <c r="H27" s="307">
        <v>6927.7290000000003</v>
      </c>
      <c r="I27" s="376">
        <v>6975.46</v>
      </c>
      <c r="J27" s="335">
        <v>13242.832</v>
      </c>
      <c r="K27" s="363">
        <v>6023.4359999999997</v>
      </c>
      <c r="L27" s="306">
        <v>61200.578999999998</v>
      </c>
      <c r="M27" s="363">
        <v>28074.134999999998</v>
      </c>
      <c r="N27" s="334">
        <v>2059.2840000000001</v>
      </c>
      <c r="O27" s="379">
        <v>990.04200000000003</v>
      </c>
      <c r="P27" s="336">
        <f t="shared" si="5"/>
        <v>31055.044999999998</v>
      </c>
      <c r="Q27" s="382">
        <f t="shared" si="6"/>
        <v>25773.809000000001</v>
      </c>
      <c r="R27" s="337">
        <f t="shared" si="7"/>
        <v>142767.00400000002</v>
      </c>
      <c r="S27" s="384">
        <f t="shared" si="7"/>
        <v>120658.164</v>
      </c>
      <c r="U27" s="555"/>
    </row>
    <row r="28" spans="1:23" ht="13.5" thickBot="1" x14ac:dyDescent="0.25">
      <c r="A28" s="30"/>
      <c r="B28" s="309" t="s">
        <v>100</v>
      </c>
      <c r="C28" s="338" t="s">
        <v>101</v>
      </c>
      <c r="D28" s="313">
        <v>17091.453000000001</v>
      </c>
      <c r="E28" s="361">
        <v>14253.16</v>
      </c>
      <c r="F28" s="339">
        <v>78822.786999999997</v>
      </c>
      <c r="G28" s="364">
        <v>66443.06</v>
      </c>
      <c r="H28" s="313">
        <v>4999.8580000000002</v>
      </c>
      <c r="I28" s="377">
        <v>3837.5509999999999</v>
      </c>
      <c r="J28" s="340">
        <v>21745.649000000001</v>
      </c>
      <c r="K28" s="364">
        <v>36352.756999999998</v>
      </c>
      <c r="L28" s="312">
        <v>100014.488</v>
      </c>
      <c r="M28" s="364">
        <v>169645.96400000001</v>
      </c>
      <c r="N28" s="339">
        <v>4245.3540000000003</v>
      </c>
      <c r="O28" s="380">
        <v>8119</v>
      </c>
      <c r="P28" s="341">
        <f t="shared" si="5"/>
        <v>-4654.1959999999999</v>
      </c>
      <c r="Q28" s="383">
        <f t="shared" si="6"/>
        <v>-22099.596999999998</v>
      </c>
      <c r="R28" s="342">
        <f t="shared" si="7"/>
        <v>-21191.701000000001</v>
      </c>
      <c r="S28" s="385">
        <f t="shared" si="7"/>
        <v>-103202.90400000001</v>
      </c>
    </row>
    <row r="29" spans="1:23" x14ac:dyDescent="0.2">
      <c r="G29" s="19"/>
      <c r="H29" s="19"/>
    </row>
    <row r="30" spans="1:23" ht="27" customHeight="1" thickBot="1" x14ac:dyDescent="0.5">
      <c r="B30" s="274" t="s">
        <v>134</v>
      </c>
      <c r="C30" s="132"/>
      <c r="G30" s="19"/>
    </row>
    <row r="31" spans="1:23" ht="15" x14ac:dyDescent="0.2">
      <c r="A31" s="30"/>
      <c r="B31" s="276"/>
      <c r="C31" s="315"/>
      <c r="D31" s="316" t="s">
        <v>85</v>
      </c>
      <c r="E31" s="317"/>
      <c r="F31" s="317"/>
      <c r="G31" s="317"/>
      <c r="H31" s="317"/>
      <c r="I31" s="318"/>
      <c r="J31" s="316" t="s">
        <v>86</v>
      </c>
      <c r="K31" s="317"/>
      <c r="L31" s="317"/>
      <c r="M31" s="317"/>
      <c r="N31" s="317"/>
      <c r="O31" s="318"/>
      <c r="P31" s="316" t="s">
        <v>104</v>
      </c>
      <c r="Q31" s="320"/>
      <c r="R31" s="321"/>
      <c r="S31" s="322"/>
    </row>
    <row r="32" spans="1:23" ht="15" x14ac:dyDescent="0.25">
      <c r="A32" s="30"/>
      <c r="B32" s="281" t="s">
        <v>87</v>
      </c>
      <c r="C32" s="323" t="s">
        <v>88</v>
      </c>
      <c r="D32" s="284" t="s">
        <v>89</v>
      </c>
      <c r="E32" s="284"/>
      <c r="F32" s="284" t="s">
        <v>131</v>
      </c>
      <c r="G32" s="284"/>
      <c r="H32" s="284" t="s">
        <v>90</v>
      </c>
      <c r="I32" s="324"/>
      <c r="J32" s="284" t="s">
        <v>89</v>
      </c>
      <c r="K32" s="284"/>
      <c r="L32" s="284" t="s">
        <v>131</v>
      </c>
      <c r="M32" s="284"/>
      <c r="N32" s="284" t="s">
        <v>90</v>
      </c>
      <c r="O32" s="324"/>
      <c r="P32" s="284" t="s">
        <v>89</v>
      </c>
      <c r="Q32" s="284"/>
      <c r="R32" s="286" t="s">
        <v>131</v>
      </c>
      <c r="S32" s="285"/>
    </row>
    <row r="33" spans="1:21" ht="13.5" thickBot="1" x14ac:dyDescent="0.25">
      <c r="A33" s="30"/>
      <c r="B33" s="287"/>
      <c r="C33" s="325"/>
      <c r="D33" s="326" t="s">
        <v>292</v>
      </c>
      <c r="E33" s="358" t="s">
        <v>293</v>
      </c>
      <c r="F33" s="290" t="s">
        <v>292</v>
      </c>
      <c r="G33" s="358" t="s">
        <v>293</v>
      </c>
      <c r="H33" s="291" t="s">
        <v>292</v>
      </c>
      <c r="I33" s="374" t="s">
        <v>293</v>
      </c>
      <c r="J33" s="327" t="s">
        <v>292</v>
      </c>
      <c r="K33" s="369" t="s">
        <v>293</v>
      </c>
      <c r="L33" s="293" t="s">
        <v>292</v>
      </c>
      <c r="M33" s="369" t="s">
        <v>293</v>
      </c>
      <c r="N33" s="294" t="s">
        <v>292</v>
      </c>
      <c r="O33" s="378" t="s">
        <v>293</v>
      </c>
      <c r="P33" s="327" t="s">
        <v>292</v>
      </c>
      <c r="Q33" s="369" t="s">
        <v>293</v>
      </c>
      <c r="R33" s="295" t="s">
        <v>292</v>
      </c>
      <c r="S33" s="370" t="s">
        <v>293</v>
      </c>
      <c r="T33" s="33"/>
      <c r="U33" s="555"/>
    </row>
    <row r="34" spans="1:21" ht="15.75" x14ac:dyDescent="0.25">
      <c r="A34" s="30"/>
      <c r="B34" s="296" t="s">
        <v>257</v>
      </c>
      <c r="C34" s="329"/>
      <c r="D34" s="330">
        <f t="shared" ref="D34:S34" si="8">SUM(D35:D40)</f>
        <v>352673.53200000001</v>
      </c>
      <c r="E34" s="362">
        <f t="shared" si="8"/>
        <v>269019.78499999992</v>
      </c>
      <c r="F34" s="299">
        <f t="shared" si="8"/>
        <v>1623555.6309999998</v>
      </c>
      <c r="G34" s="362">
        <f t="shared" si="8"/>
        <v>1251749.6830000002</v>
      </c>
      <c r="H34" s="301">
        <f t="shared" si="8"/>
        <v>315677.02999999997</v>
      </c>
      <c r="I34" s="375">
        <f t="shared" si="8"/>
        <v>296449.37</v>
      </c>
      <c r="J34" s="330">
        <f t="shared" si="8"/>
        <v>211851.11800000002</v>
      </c>
      <c r="K34" s="362">
        <f t="shared" si="8"/>
        <v>231676.98099999997</v>
      </c>
      <c r="L34" s="299">
        <f t="shared" si="8"/>
        <v>975757.06999999983</v>
      </c>
      <c r="M34" s="362">
        <f t="shared" si="8"/>
        <v>1079001.3089999999</v>
      </c>
      <c r="N34" s="301">
        <f t="shared" si="8"/>
        <v>87777.168000000005</v>
      </c>
      <c r="O34" s="359">
        <f t="shared" si="8"/>
        <v>93424.551999999996</v>
      </c>
      <c r="P34" s="298">
        <f>SUM(P35:P40)</f>
        <v>140822.41399999999</v>
      </c>
      <c r="Q34" s="371">
        <f>SUM(Q35:Q40)</f>
        <v>37342.803999999989</v>
      </c>
      <c r="R34" s="302">
        <f t="shared" si="8"/>
        <v>647798.56099999987</v>
      </c>
      <c r="S34" s="371">
        <f t="shared" si="8"/>
        <v>172748.37399999989</v>
      </c>
      <c r="T34" s="33"/>
      <c r="U34" s="555"/>
    </row>
    <row r="35" spans="1:21" x14ac:dyDescent="0.2">
      <c r="A35" s="30"/>
      <c r="B35" s="303" t="s">
        <v>91</v>
      </c>
      <c r="C35" s="333" t="s">
        <v>137</v>
      </c>
      <c r="D35" s="307">
        <v>202858.69</v>
      </c>
      <c r="E35" s="360">
        <v>147602.46599999999</v>
      </c>
      <c r="F35" s="306">
        <v>934513.75699999998</v>
      </c>
      <c r="G35" s="363">
        <v>686709.245</v>
      </c>
      <c r="H35" s="307">
        <v>255661.092</v>
      </c>
      <c r="I35" s="376">
        <v>244577.21900000001</v>
      </c>
      <c r="J35" s="343">
        <v>19938.18</v>
      </c>
      <c r="K35" s="360">
        <v>26623.442999999999</v>
      </c>
      <c r="L35" s="306">
        <v>91998.201000000001</v>
      </c>
      <c r="M35" s="363">
        <v>123971.8</v>
      </c>
      <c r="N35" s="307">
        <v>13930.317999999999</v>
      </c>
      <c r="O35" s="386">
        <v>14311.960999999999</v>
      </c>
      <c r="P35" s="305">
        <f t="shared" ref="P35:R40" si="9">D35-J35</f>
        <v>182920.51</v>
      </c>
      <c r="Q35" s="367">
        <f t="shared" si="9"/>
        <v>120979.02299999999</v>
      </c>
      <c r="R35" s="308">
        <f t="shared" si="9"/>
        <v>842515.55599999998</v>
      </c>
      <c r="S35" s="372">
        <f t="shared" ref="S35:S40" si="10">G35-M35</f>
        <v>562737.44499999995</v>
      </c>
      <c r="T35" s="33"/>
      <c r="U35" s="555"/>
    </row>
    <row r="36" spans="1:21" x14ac:dyDescent="0.2">
      <c r="A36" s="30"/>
      <c r="B36" s="303" t="s">
        <v>92</v>
      </c>
      <c r="C36" s="333" t="s">
        <v>93</v>
      </c>
      <c r="D36" s="307">
        <v>39426.019999999997</v>
      </c>
      <c r="E36" s="360">
        <v>20935.27</v>
      </c>
      <c r="F36" s="306">
        <v>180870.51800000001</v>
      </c>
      <c r="G36" s="363">
        <v>97250.620999999999</v>
      </c>
      <c r="H36" s="307">
        <v>12384.380999999999</v>
      </c>
      <c r="I36" s="376">
        <v>7698.0990000000002</v>
      </c>
      <c r="J36" s="343">
        <v>55614.404000000002</v>
      </c>
      <c r="K36" s="360">
        <v>56220.466</v>
      </c>
      <c r="L36" s="306">
        <v>255958.63399999999</v>
      </c>
      <c r="M36" s="363">
        <v>262221.84299999999</v>
      </c>
      <c r="N36" s="307">
        <v>24426.292000000001</v>
      </c>
      <c r="O36" s="386">
        <v>28730.309000000001</v>
      </c>
      <c r="P36" s="305">
        <f t="shared" si="9"/>
        <v>-16188.384000000005</v>
      </c>
      <c r="Q36" s="367">
        <f t="shared" si="9"/>
        <v>-35285.195999999996</v>
      </c>
      <c r="R36" s="308">
        <f t="shared" si="9"/>
        <v>-75088.11599999998</v>
      </c>
      <c r="S36" s="372">
        <f t="shared" si="10"/>
        <v>-164971.22200000001</v>
      </c>
      <c r="U36" s="555"/>
    </row>
    <row r="37" spans="1:21" x14ac:dyDescent="0.2">
      <c r="A37" s="30"/>
      <c r="B37" s="303" t="s">
        <v>94</v>
      </c>
      <c r="C37" s="333" t="s">
        <v>95</v>
      </c>
      <c r="D37" s="307">
        <v>6714.5630000000001</v>
      </c>
      <c r="E37" s="360">
        <v>7422.5039999999999</v>
      </c>
      <c r="F37" s="306">
        <v>30862.447</v>
      </c>
      <c r="G37" s="363">
        <v>34560.623</v>
      </c>
      <c r="H37" s="307">
        <v>6055.1909999999998</v>
      </c>
      <c r="I37" s="376">
        <v>5137.0209999999997</v>
      </c>
      <c r="J37" s="343">
        <v>15579.754999999999</v>
      </c>
      <c r="K37" s="360">
        <v>16398.037</v>
      </c>
      <c r="L37" s="306">
        <v>71753.229000000007</v>
      </c>
      <c r="M37" s="363">
        <v>76303.735000000001</v>
      </c>
      <c r="N37" s="307">
        <v>10277.707</v>
      </c>
      <c r="O37" s="386">
        <v>10628.253000000001</v>
      </c>
      <c r="P37" s="305">
        <f t="shared" si="9"/>
        <v>-8865.1919999999991</v>
      </c>
      <c r="Q37" s="367">
        <f t="shared" si="9"/>
        <v>-8975.5329999999994</v>
      </c>
      <c r="R37" s="308">
        <f t="shared" si="9"/>
        <v>-40890.782000000007</v>
      </c>
      <c r="S37" s="372">
        <f t="shared" si="10"/>
        <v>-41743.112000000001</v>
      </c>
      <c r="T37" s="33"/>
      <c r="U37" s="555"/>
    </row>
    <row r="38" spans="1:21" x14ac:dyDescent="0.2">
      <c r="A38" s="30"/>
      <c r="B38" s="303" t="s">
        <v>96</v>
      </c>
      <c r="C38" s="333" t="s">
        <v>97</v>
      </c>
      <c r="D38" s="307">
        <v>13474.576999999999</v>
      </c>
      <c r="E38" s="360">
        <v>7373.5309999999999</v>
      </c>
      <c r="F38" s="306">
        <v>62056.451000000001</v>
      </c>
      <c r="G38" s="363">
        <v>34362.553999999996</v>
      </c>
      <c r="H38" s="307">
        <v>17068.343000000001</v>
      </c>
      <c r="I38" s="376">
        <v>15564.343000000001</v>
      </c>
      <c r="J38" s="343">
        <v>10927.714</v>
      </c>
      <c r="K38" s="360">
        <v>9877.4490000000005</v>
      </c>
      <c r="L38" s="306">
        <v>50301.53</v>
      </c>
      <c r="M38" s="363">
        <v>46051.718000000001</v>
      </c>
      <c r="N38" s="307">
        <v>13824.528</v>
      </c>
      <c r="O38" s="386">
        <v>15072.168</v>
      </c>
      <c r="P38" s="305">
        <f t="shared" si="9"/>
        <v>2546.8629999999994</v>
      </c>
      <c r="Q38" s="367">
        <f t="shared" si="9"/>
        <v>-2503.9180000000006</v>
      </c>
      <c r="R38" s="308">
        <f t="shared" si="9"/>
        <v>11754.921000000002</v>
      </c>
      <c r="S38" s="372">
        <f t="shared" si="10"/>
        <v>-11689.164000000004</v>
      </c>
      <c r="T38" s="33"/>
      <c r="U38" s="555"/>
    </row>
    <row r="39" spans="1:21" x14ac:dyDescent="0.2">
      <c r="A39" s="30"/>
      <c r="B39" s="303" t="s">
        <v>98</v>
      </c>
      <c r="C39" s="333" t="s">
        <v>99</v>
      </c>
      <c r="D39" s="307">
        <v>25677.194</v>
      </c>
      <c r="E39" s="360">
        <v>17147.155999999999</v>
      </c>
      <c r="F39" s="306">
        <v>118277.45699999999</v>
      </c>
      <c r="G39" s="363">
        <v>79999.953999999998</v>
      </c>
      <c r="H39" s="307">
        <v>4796.7280000000001</v>
      </c>
      <c r="I39" s="376">
        <v>3887.5390000000002</v>
      </c>
      <c r="J39" s="343">
        <v>20082.412</v>
      </c>
      <c r="K39" s="360">
        <v>13997.909</v>
      </c>
      <c r="L39" s="306">
        <v>92621.698000000004</v>
      </c>
      <c r="M39" s="363">
        <v>65175.758000000002</v>
      </c>
      <c r="N39" s="307">
        <v>3264.6559999999999</v>
      </c>
      <c r="O39" s="386">
        <v>2105.7379999999998</v>
      </c>
      <c r="P39" s="305">
        <f t="shared" si="9"/>
        <v>5594.7819999999992</v>
      </c>
      <c r="Q39" s="367">
        <f t="shared" si="9"/>
        <v>3149.2469999999994</v>
      </c>
      <c r="R39" s="308">
        <f t="shared" si="9"/>
        <v>25655.758999999991</v>
      </c>
      <c r="S39" s="372">
        <f t="shared" si="10"/>
        <v>14824.195999999996</v>
      </c>
    </row>
    <row r="40" spans="1:21" ht="13.5" thickBot="1" x14ac:dyDescent="0.25">
      <c r="A40" s="30"/>
      <c r="B40" s="309" t="s">
        <v>100</v>
      </c>
      <c r="C40" s="338" t="s">
        <v>101</v>
      </c>
      <c r="D40" s="313">
        <v>64522.487999999998</v>
      </c>
      <c r="E40" s="361">
        <v>68538.857999999993</v>
      </c>
      <c r="F40" s="312">
        <v>296975.00099999999</v>
      </c>
      <c r="G40" s="364">
        <v>318866.68599999999</v>
      </c>
      <c r="H40" s="313">
        <v>19711.294999999998</v>
      </c>
      <c r="I40" s="377">
        <v>19585.149000000001</v>
      </c>
      <c r="J40" s="344">
        <v>89708.653000000006</v>
      </c>
      <c r="K40" s="361">
        <v>108559.677</v>
      </c>
      <c r="L40" s="312">
        <v>413123.77799999999</v>
      </c>
      <c r="M40" s="364">
        <v>505276.45500000002</v>
      </c>
      <c r="N40" s="313">
        <v>22053.667000000001</v>
      </c>
      <c r="O40" s="387">
        <v>22576.123</v>
      </c>
      <c r="P40" s="311">
        <f t="shared" si="9"/>
        <v>-25186.165000000008</v>
      </c>
      <c r="Q40" s="368">
        <f t="shared" si="9"/>
        <v>-40020.819000000003</v>
      </c>
      <c r="R40" s="314">
        <f t="shared" si="9"/>
        <v>-116148.777</v>
      </c>
      <c r="S40" s="373">
        <f t="shared" si="10"/>
        <v>-186409.76900000003</v>
      </c>
    </row>
    <row r="41" spans="1:21" x14ac:dyDescent="0.2">
      <c r="G41" s="19"/>
      <c r="H41" s="19"/>
      <c r="L41" s="19"/>
    </row>
    <row r="42" spans="1:21" ht="29.25" thickBot="1" x14ac:dyDescent="0.5">
      <c r="B42" s="274" t="s">
        <v>224</v>
      </c>
      <c r="C42" s="132"/>
      <c r="H42" s="19"/>
    </row>
    <row r="43" spans="1:21" ht="15" x14ac:dyDescent="0.2">
      <c r="A43" s="30"/>
      <c r="B43" s="276"/>
      <c r="C43" s="315"/>
      <c r="D43" s="319" t="s">
        <v>85</v>
      </c>
      <c r="E43" s="317"/>
      <c r="F43" s="317"/>
      <c r="G43" s="317"/>
      <c r="H43" s="317"/>
      <c r="I43" s="318"/>
      <c r="J43" s="316" t="s">
        <v>86</v>
      </c>
      <c r="K43" s="317"/>
      <c r="L43" s="317"/>
      <c r="M43" s="317"/>
      <c r="N43" s="317"/>
      <c r="O43" s="318"/>
      <c r="P43" s="316" t="s">
        <v>104</v>
      </c>
      <c r="Q43" s="320"/>
      <c r="R43" s="321"/>
      <c r="S43" s="322"/>
    </row>
    <row r="44" spans="1:21" ht="15" x14ac:dyDescent="0.25">
      <c r="A44" s="30"/>
      <c r="B44" s="281" t="s">
        <v>87</v>
      </c>
      <c r="C44" s="323" t="s">
        <v>88</v>
      </c>
      <c r="D44" s="286" t="s">
        <v>89</v>
      </c>
      <c r="E44" s="284"/>
      <c r="F44" s="284" t="s">
        <v>131</v>
      </c>
      <c r="G44" s="284"/>
      <c r="H44" s="284" t="s">
        <v>90</v>
      </c>
      <c r="I44" s="324"/>
      <c r="J44" s="284" t="s">
        <v>89</v>
      </c>
      <c r="K44" s="284"/>
      <c r="L44" s="284" t="s">
        <v>131</v>
      </c>
      <c r="M44" s="284"/>
      <c r="N44" s="284" t="s">
        <v>90</v>
      </c>
      <c r="O44" s="324"/>
      <c r="P44" s="284" t="s">
        <v>89</v>
      </c>
      <c r="Q44" s="284"/>
      <c r="R44" s="286" t="s">
        <v>131</v>
      </c>
      <c r="S44" s="285"/>
    </row>
    <row r="45" spans="1:21" ht="13.5" thickBot="1" x14ac:dyDescent="0.25">
      <c r="A45" s="30"/>
      <c r="B45" s="287"/>
      <c r="C45" s="325"/>
      <c r="D45" s="327" t="s">
        <v>292</v>
      </c>
      <c r="E45" s="369" t="s">
        <v>293</v>
      </c>
      <c r="F45" s="293" t="s">
        <v>292</v>
      </c>
      <c r="G45" s="369" t="s">
        <v>293</v>
      </c>
      <c r="H45" s="294" t="s">
        <v>292</v>
      </c>
      <c r="I45" s="378" t="s">
        <v>293</v>
      </c>
      <c r="J45" s="327" t="s">
        <v>292</v>
      </c>
      <c r="K45" s="369" t="s">
        <v>293</v>
      </c>
      <c r="L45" s="293" t="s">
        <v>292</v>
      </c>
      <c r="M45" s="369" t="s">
        <v>293</v>
      </c>
      <c r="N45" s="294" t="s">
        <v>292</v>
      </c>
      <c r="O45" s="378" t="s">
        <v>293</v>
      </c>
      <c r="P45" s="327" t="s">
        <v>292</v>
      </c>
      <c r="Q45" s="369" t="s">
        <v>293</v>
      </c>
      <c r="R45" s="295" t="s">
        <v>292</v>
      </c>
      <c r="S45" s="370" t="s">
        <v>293</v>
      </c>
    </row>
    <row r="46" spans="1:21" ht="15.75" x14ac:dyDescent="0.25">
      <c r="A46" s="30"/>
      <c r="B46" s="345" t="s">
        <v>257</v>
      </c>
      <c r="C46" s="346"/>
      <c r="D46" s="330">
        <f t="shared" ref="D46:S46" si="11">SUM(D47:D52)</f>
        <v>1206189.679</v>
      </c>
      <c r="E46" s="362">
        <f t="shared" si="11"/>
        <v>1009504.341</v>
      </c>
      <c r="F46" s="299">
        <f>(SUM(F47:F52))/1</f>
        <v>5554010.9129999997</v>
      </c>
      <c r="G46" s="362">
        <f>(SUM(G47:G52))/1</f>
        <v>4701812.3430000003</v>
      </c>
      <c r="H46" s="301">
        <f t="shared" si="11"/>
        <v>629293.78</v>
      </c>
      <c r="I46" s="375">
        <f t="shared" si="11"/>
        <v>588941.24600000004</v>
      </c>
      <c r="J46" s="330">
        <f t="shared" si="11"/>
        <v>670264.41299999994</v>
      </c>
      <c r="K46" s="362">
        <f t="shared" si="11"/>
        <v>658290.18099999998</v>
      </c>
      <c r="L46" s="299">
        <f>(SUM(L47:L52))/1</f>
        <v>3086857.1500000004</v>
      </c>
      <c r="M46" s="362">
        <f>(SUM(M47:M52))/1</f>
        <v>3065704.9950000001</v>
      </c>
      <c r="N46" s="301">
        <f t="shared" si="11"/>
        <v>306122.22400000005</v>
      </c>
      <c r="O46" s="359">
        <f t="shared" si="11"/>
        <v>284023.2</v>
      </c>
      <c r="P46" s="298">
        <f>SUM(P47:P52)</f>
        <v>535925.26600000006</v>
      </c>
      <c r="Q46" s="371">
        <f>SUM(Q47:Q52)</f>
        <v>351214.16000000003</v>
      </c>
      <c r="R46" s="302">
        <f t="shared" si="11"/>
        <v>2467153.7630000003</v>
      </c>
      <c r="S46" s="371">
        <f t="shared" si="11"/>
        <v>1636107.3480000002</v>
      </c>
    </row>
    <row r="47" spans="1:21" x14ac:dyDescent="0.2">
      <c r="A47" s="30"/>
      <c r="B47" s="347" t="s">
        <v>91</v>
      </c>
      <c r="C47" s="348" t="s">
        <v>137</v>
      </c>
      <c r="D47" s="335">
        <v>272679.28100000002</v>
      </c>
      <c r="E47" s="363">
        <v>216618.10200000001</v>
      </c>
      <c r="F47" s="306">
        <v>1256283.6599999999</v>
      </c>
      <c r="G47" s="363">
        <v>1007658.3590000001</v>
      </c>
      <c r="H47" s="334">
        <v>324577.288</v>
      </c>
      <c r="I47" s="388">
        <v>319978.01299999998</v>
      </c>
      <c r="J47" s="335">
        <v>118631.027</v>
      </c>
      <c r="K47" s="363">
        <v>98199.725000000006</v>
      </c>
      <c r="L47" s="306">
        <v>547170.43900000001</v>
      </c>
      <c r="M47" s="363">
        <v>457649.55699999997</v>
      </c>
      <c r="N47" s="334">
        <v>94228.505999999994</v>
      </c>
      <c r="O47" s="379">
        <v>90696.308999999994</v>
      </c>
      <c r="P47" s="349">
        <f t="shared" ref="P47:S52" si="12">D47-J47</f>
        <v>154048.25400000002</v>
      </c>
      <c r="Q47" s="372">
        <f t="shared" si="12"/>
        <v>118418.37700000001</v>
      </c>
      <c r="R47" s="308">
        <f t="shared" si="12"/>
        <v>709113.2209999999</v>
      </c>
      <c r="S47" s="372">
        <f t="shared" si="12"/>
        <v>550008.80200000014</v>
      </c>
    </row>
    <row r="48" spans="1:21" x14ac:dyDescent="0.2">
      <c r="A48" s="30"/>
      <c r="B48" s="350" t="s">
        <v>92</v>
      </c>
      <c r="C48" s="348" t="s">
        <v>93</v>
      </c>
      <c r="D48" s="335">
        <v>148691.07399999999</v>
      </c>
      <c r="E48" s="363">
        <v>90011.256999999998</v>
      </c>
      <c r="F48" s="306">
        <v>683507.91799999995</v>
      </c>
      <c r="G48" s="363">
        <v>420009.87699999998</v>
      </c>
      <c r="H48" s="334">
        <v>44384.154000000002</v>
      </c>
      <c r="I48" s="388">
        <v>32962.203000000001</v>
      </c>
      <c r="J48" s="335">
        <v>152125.448</v>
      </c>
      <c r="K48" s="363">
        <v>146476.11199999999</v>
      </c>
      <c r="L48" s="306">
        <v>700172.24699999997</v>
      </c>
      <c r="M48" s="363">
        <v>681854.81900000002</v>
      </c>
      <c r="N48" s="334">
        <v>55802.298000000003</v>
      </c>
      <c r="O48" s="379">
        <v>60240.677000000003</v>
      </c>
      <c r="P48" s="349">
        <f t="shared" si="12"/>
        <v>-3434.3740000000107</v>
      </c>
      <c r="Q48" s="372">
        <f t="shared" si="12"/>
        <v>-56464.854999999996</v>
      </c>
      <c r="R48" s="308">
        <f t="shared" si="12"/>
        <v>-16664.329000000027</v>
      </c>
      <c r="S48" s="372">
        <f t="shared" si="12"/>
        <v>-261844.94200000004</v>
      </c>
    </row>
    <row r="49" spans="1:19" x14ac:dyDescent="0.2">
      <c r="A49" s="30"/>
      <c r="B49" s="350" t="s">
        <v>94</v>
      </c>
      <c r="C49" s="348" t="s">
        <v>95</v>
      </c>
      <c r="D49" s="335">
        <v>63872.421999999999</v>
      </c>
      <c r="E49" s="363">
        <v>78397.557000000001</v>
      </c>
      <c r="F49" s="306">
        <v>294051.13199999998</v>
      </c>
      <c r="G49" s="363">
        <v>364931.39500000002</v>
      </c>
      <c r="H49" s="334">
        <v>49278.124000000003</v>
      </c>
      <c r="I49" s="388">
        <v>49796.595000000001</v>
      </c>
      <c r="J49" s="335">
        <v>46236.754000000001</v>
      </c>
      <c r="K49" s="363">
        <v>46285.892999999996</v>
      </c>
      <c r="L49" s="306">
        <v>212901.739</v>
      </c>
      <c r="M49" s="363">
        <v>215612.24600000001</v>
      </c>
      <c r="N49" s="334">
        <v>31697.573</v>
      </c>
      <c r="O49" s="379">
        <v>28387.913</v>
      </c>
      <c r="P49" s="349">
        <f t="shared" si="12"/>
        <v>17635.667999999998</v>
      </c>
      <c r="Q49" s="372">
        <f t="shared" si="12"/>
        <v>32111.664000000004</v>
      </c>
      <c r="R49" s="308">
        <f t="shared" si="12"/>
        <v>81149.392999999982</v>
      </c>
      <c r="S49" s="372">
        <f t="shared" si="12"/>
        <v>149319.149</v>
      </c>
    </row>
    <row r="50" spans="1:19" x14ac:dyDescent="0.2">
      <c r="A50" s="30"/>
      <c r="B50" s="350" t="s">
        <v>96</v>
      </c>
      <c r="C50" s="348" t="s">
        <v>97</v>
      </c>
      <c r="D50" s="335">
        <v>67972.846000000005</v>
      </c>
      <c r="E50" s="363">
        <v>36184.076999999997</v>
      </c>
      <c r="F50" s="306">
        <v>312720.46299999999</v>
      </c>
      <c r="G50" s="363">
        <v>168577.13200000001</v>
      </c>
      <c r="H50" s="334">
        <v>64423.275000000001</v>
      </c>
      <c r="I50" s="388">
        <v>44839.379000000001</v>
      </c>
      <c r="J50" s="335">
        <v>43343.527000000002</v>
      </c>
      <c r="K50" s="363">
        <v>30149.492999999999</v>
      </c>
      <c r="L50" s="306">
        <v>199631.55900000001</v>
      </c>
      <c r="M50" s="363">
        <v>140386.62299999999</v>
      </c>
      <c r="N50" s="334">
        <v>60786.120999999999</v>
      </c>
      <c r="O50" s="379">
        <v>41190.396000000001</v>
      </c>
      <c r="P50" s="349">
        <f t="shared" si="12"/>
        <v>24629.319000000003</v>
      </c>
      <c r="Q50" s="372">
        <f t="shared" si="12"/>
        <v>6034.5839999999989</v>
      </c>
      <c r="R50" s="308">
        <f t="shared" si="12"/>
        <v>113088.90399999998</v>
      </c>
      <c r="S50" s="372">
        <f t="shared" si="12"/>
        <v>28190.50900000002</v>
      </c>
    </row>
    <row r="51" spans="1:19" x14ac:dyDescent="0.2">
      <c r="A51" s="30"/>
      <c r="B51" s="350" t="s">
        <v>98</v>
      </c>
      <c r="C51" s="348" t="s">
        <v>99</v>
      </c>
      <c r="D51" s="335">
        <v>245072.40400000001</v>
      </c>
      <c r="E51" s="363">
        <v>177714.47700000001</v>
      </c>
      <c r="F51" s="306">
        <v>1128512.1159999999</v>
      </c>
      <c r="G51" s="363">
        <v>829451.22100000002</v>
      </c>
      <c r="H51" s="334">
        <v>40228.485000000001</v>
      </c>
      <c r="I51" s="388">
        <v>36527.569000000003</v>
      </c>
      <c r="J51" s="335">
        <v>70539.832999999999</v>
      </c>
      <c r="K51" s="363">
        <v>46581.105000000003</v>
      </c>
      <c r="L51" s="306">
        <v>324720.04100000003</v>
      </c>
      <c r="M51" s="363">
        <v>217055.94500000001</v>
      </c>
      <c r="N51" s="334">
        <v>11715.594999999999</v>
      </c>
      <c r="O51" s="379">
        <v>7237.1589999999997</v>
      </c>
      <c r="P51" s="349">
        <f t="shared" si="12"/>
        <v>174532.571</v>
      </c>
      <c r="Q51" s="372">
        <f t="shared" si="12"/>
        <v>131133.372</v>
      </c>
      <c r="R51" s="308">
        <f t="shared" si="12"/>
        <v>803792.07499999995</v>
      </c>
      <c r="S51" s="372">
        <f t="shared" si="12"/>
        <v>612395.27600000007</v>
      </c>
    </row>
    <row r="52" spans="1:19" ht="13.5" thickBot="1" x14ac:dyDescent="0.25">
      <c r="A52" s="30"/>
      <c r="B52" s="351" t="s">
        <v>100</v>
      </c>
      <c r="C52" s="352" t="s">
        <v>101</v>
      </c>
      <c r="D52" s="340">
        <v>407901.652</v>
      </c>
      <c r="E52" s="364">
        <v>410578.87099999998</v>
      </c>
      <c r="F52" s="312">
        <v>1878935.6240000001</v>
      </c>
      <c r="G52" s="364">
        <v>1911184.3589999999</v>
      </c>
      <c r="H52" s="339">
        <v>106402.454</v>
      </c>
      <c r="I52" s="389">
        <v>104837.48699999999</v>
      </c>
      <c r="J52" s="340">
        <v>239387.82399999999</v>
      </c>
      <c r="K52" s="364">
        <v>290597.853</v>
      </c>
      <c r="L52" s="312">
        <v>1102261.125</v>
      </c>
      <c r="M52" s="364">
        <v>1353145.8049999999</v>
      </c>
      <c r="N52" s="339">
        <v>51892.131000000001</v>
      </c>
      <c r="O52" s="380">
        <v>56270.745999999999</v>
      </c>
      <c r="P52" s="353">
        <f t="shared" si="12"/>
        <v>168513.82800000001</v>
      </c>
      <c r="Q52" s="373">
        <f t="shared" si="12"/>
        <v>119981.01799999998</v>
      </c>
      <c r="R52" s="314">
        <f t="shared" si="12"/>
        <v>776674.49900000007</v>
      </c>
      <c r="S52" s="373">
        <f t="shared" si="12"/>
        <v>558038.554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T128" sqref="T128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54" t="s">
        <v>258</v>
      </c>
      <c r="C2" s="354"/>
      <c r="D2" s="354"/>
      <c r="E2" s="354"/>
      <c r="F2" s="354"/>
      <c r="G2" s="354"/>
      <c r="H2" s="354"/>
      <c r="I2" s="354"/>
      <c r="J2" s="354"/>
      <c r="K2" s="354" t="s">
        <v>259</v>
      </c>
      <c r="L2" s="354"/>
      <c r="M2" s="354"/>
      <c r="N2" s="354"/>
      <c r="O2" s="354"/>
      <c r="P2" s="18"/>
    </row>
    <row r="3" spans="2:18" ht="18" thickBot="1" x14ac:dyDescent="0.35">
      <c r="B3" s="355" t="s">
        <v>168</v>
      </c>
      <c r="C3" s="354"/>
      <c r="D3" s="354"/>
      <c r="E3" s="354"/>
      <c r="F3" s="354"/>
      <c r="G3" s="354"/>
      <c r="H3" s="354"/>
      <c r="I3" s="354"/>
      <c r="J3" s="354"/>
      <c r="K3" s="355" t="s">
        <v>168</v>
      </c>
      <c r="L3" s="354"/>
      <c r="M3" s="354"/>
      <c r="N3" s="354"/>
      <c r="O3" s="354"/>
      <c r="P3" s="18"/>
    </row>
    <row r="4" spans="2:18" ht="16.5" thickBot="1" x14ac:dyDescent="0.3">
      <c r="B4" s="425" t="s">
        <v>107</v>
      </c>
      <c r="C4" s="426"/>
      <c r="D4" s="426"/>
      <c r="E4" s="426"/>
      <c r="F4" s="426"/>
      <c r="G4" s="426"/>
      <c r="H4" s="426"/>
      <c r="I4" s="427"/>
      <c r="J4" s="390"/>
      <c r="K4" s="425" t="s">
        <v>108</v>
      </c>
      <c r="L4" s="426"/>
      <c r="M4" s="426"/>
      <c r="N4" s="426"/>
      <c r="O4" s="426"/>
      <c r="P4" s="426"/>
      <c r="Q4" s="426"/>
      <c r="R4" s="427"/>
    </row>
    <row r="5" spans="2:18" ht="16.5" thickBot="1" x14ac:dyDescent="0.3">
      <c r="B5" s="428" t="s">
        <v>294</v>
      </c>
      <c r="C5" s="429"/>
      <c r="D5" s="430"/>
      <c r="E5" s="431"/>
      <c r="F5" s="428" t="s">
        <v>295</v>
      </c>
      <c r="G5" s="429"/>
      <c r="H5" s="430"/>
      <c r="I5" s="431"/>
      <c r="J5" s="390"/>
      <c r="K5" s="428" t="s">
        <v>294</v>
      </c>
      <c r="L5" s="429"/>
      <c r="M5" s="430"/>
      <c r="N5" s="431"/>
      <c r="O5" s="428" t="s">
        <v>295</v>
      </c>
      <c r="P5" s="429"/>
      <c r="Q5" s="430"/>
      <c r="R5" s="431"/>
    </row>
    <row r="6" spans="2:18" ht="30.75" thickBot="1" x14ac:dyDescent="0.25">
      <c r="B6" s="391" t="s">
        <v>109</v>
      </c>
      <c r="C6" s="392" t="s">
        <v>89</v>
      </c>
      <c r="D6" s="393" t="s">
        <v>131</v>
      </c>
      <c r="E6" s="394" t="s">
        <v>110</v>
      </c>
      <c r="F6" s="391" t="s">
        <v>109</v>
      </c>
      <c r="G6" s="392" t="s">
        <v>89</v>
      </c>
      <c r="H6" s="393" t="s">
        <v>131</v>
      </c>
      <c r="I6" s="394" t="s">
        <v>110</v>
      </c>
      <c r="J6" s="390"/>
      <c r="K6" s="391" t="s">
        <v>109</v>
      </c>
      <c r="L6" s="392" t="s">
        <v>89</v>
      </c>
      <c r="M6" s="393" t="s">
        <v>131</v>
      </c>
      <c r="N6" s="394" t="s">
        <v>110</v>
      </c>
      <c r="O6" s="391" t="s">
        <v>109</v>
      </c>
      <c r="P6" s="392" t="s">
        <v>89</v>
      </c>
      <c r="Q6" s="393" t="s">
        <v>131</v>
      </c>
      <c r="R6" s="394" t="s">
        <v>110</v>
      </c>
    </row>
    <row r="7" spans="2:18" ht="16.5" thickBot="1" x14ac:dyDescent="0.3">
      <c r="B7" s="395" t="s">
        <v>102</v>
      </c>
      <c r="C7" s="396">
        <v>343460.68099999998</v>
      </c>
      <c r="D7" s="397">
        <v>1582092.3940000001</v>
      </c>
      <c r="E7" s="398">
        <v>429851.533</v>
      </c>
      <c r="F7" s="399" t="s">
        <v>102</v>
      </c>
      <c r="G7" s="400">
        <v>293117.17800000001</v>
      </c>
      <c r="H7" s="401">
        <v>1363839.675</v>
      </c>
      <c r="I7" s="398">
        <v>420143.06900000002</v>
      </c>
      <c r="J7" s="390"/>
      <c r="K7" s="395" t="s">
        <v>102</v>
      </c>
      <c r="L7" s="396">
        <v>118633.751</v>
      </c>
      <c r="M7" s="397">
        <v>547182.77899999998</v>
      </c>
      <c r="N7" s="398">
        <v>94229.486999999994</v>
      </c>
      <c r="O7" s="399" t="s">
        <v>102</v>
      </c>
      <c r="P7" s="400">
        <v>104811.173</v>
      </c>
      <c r="Q7" s="401">
        <v>488291.598</v>
      </c>
      <c r="R7" s="398">
        <v>93849.145999999993</v>
      </c>
    </row>
    <row r="8" spans="2:18" ht="15.75" x14ac:dyDescent="0.25">
      <c r="B8" s="402" t="s">
        <v>69</v>
      </c>
      <c r="C8" s="403">
        <v>202858.69</v>
      </c>
      <c r="D8" s="403">
        <v>934513.75699999998</v>
      </c>
      <c r="E8" s="403">
        <v>255661.092</v>
      </c>
      <c r="F8" s="404" t="s">
        <v>69</v>
      </c>
      <c r="G8" s="405">
        <v>147602.46599999999</v>
      </c>
      <c r="H8" s="406">
        <v>686709.245</v>
      </c>
      <c r="I8" s="407">
        <v>244577.21900000001</v>
      </c>
      <c r="J8" s="390"/>
      <c r="K8" s="402" t="s">
        <v>114</v>
      </c>
      <c r="L8" s="403">
        <v>73734.372000000003</v>
      </c>
      <c r="M8" s="403">
        <v>340103.18699999998</v>
      </c>
      <c r="N8" s="403">
        <v>48801.529000000002</v>
      </c>
      <c r="O8" s="404" t="s">
        <v>114</v>
      </c>
      <c r="P8" s="405">
        <v>45982.063000000002</v>
      </c>
      <c r="Q8" s="406">
        <v>214209.81400000001</v>
      </c>
      <c r="R8" s="407">
        <v>42929.22</v>
      </c>
    </row>
    <row r="9" spans="2:18" ht="15.75" x14ac:dyDescent="0.25">
      <c r="B9" s="408" t="s">
        <v>136</v>
      </c>
      <c r="C9" s="409">
        <v>33642.792000000001</v>
      </c>
      <c r="D9" s="409">
        <v>154764.43799999999</v>
      </c>
      <c r="E9" s="409">
        <v>53966.444000000003</v>
      </c>
      <c r="F9" s="410" t="s">
        <v>136</v>
      </c>
      <c r="G9" s="411">
        <v>19453.210999999999</v>
      </c>
      <c r="H9" s="412">
        <v>90685.622000000003</v>
      </c>
      <c r="I9" s="413">
        <v>27300.696</v>
      </c>
      <c r="J9" s="390"/>
      <c r="K9" s="408" t="s">
        <v>69</v>
      </c>
      <c r="L9" s="409">
        <v>19938.18</v>
      </c>
      <c r="M9" s="409">
        <v>91998.201000000001</v>
      </c>
      <c r="N9" s="409">
        <v>13930.317999999999</v>
      </c>
      <c r="O9" s="410" t="s">
        <v>69</v>
      </c>
      <c r="P9" s="411">
        <v>26623.442999999999</v>
      </c>
      <c r="Q9" s="412">
        <v>123971.8</v>
      </c>
      <c r="R9" s="413">
        <v>14311.960999999999</v>
      </c>
    </row>
    <row r="10" spans="2:18" ht="15.75" x14ac:dyDescent="0.25">
      <c r="B10" s="408" t="s">
        <v>114</v>
      </c>
      <c r="C10" s="409">
        <v>15410.361000000001</v>
      </c>
      <c r="D10" s="409">
        <v>70918.671000000002</v>
      </c>
      <c r="E10" s="409">
        <v>23846.977999999999</v>
      </c>
      <c r="F10" s="410" t="s">
        <v>114</v>
      </c>
      <c r="G10" s="411">
        <v>19180.235000000001</v>
      </c>
      <c r="H10" s="412">
        <v>89404.308999999994</v>
      </c>
      <c r="I10" s="413">
        <v>25965.654999999999</v>
      </c>
      <c r="J10" s="390"/>
      <c r="K10" s="408" t="s">
        <v>71</v>
      </c>
      <c r="L10" s="409">
        <v>5667.1450000000004</v>
      </c>
      <c r="M10" s="409">
        <v>26131.030999999999</v>
      </c>
      <c r="N10" s="409">
        <v>13283.448</v>
      </c>
      <c r="O10" s="410" t="s">
        <v>122</v>
      </c>
      <c r="P10" s="411">
        <v>6514.6549999999997</v>
      </c>
      <c r="Q10" s="412">
        <v>30188.720000000001</v>
      </c>
      <c r="R10" s="413">
        <v>3121.6210000000001</v>
      </c>
    </row>
    <row r="11" spans="2:18" ht="15.75" x14ac:dyDescent="0.25">
      <c r="B11" s="408" t="s">
        <v>219</v>
      </c>
      <c r="C11" s="409">
        <v>8492.1740000000009</v>
      </c>
      <c r="D11" s="409">
        <v>39176.887000000002</v>
      </c>
      <c r="E11" s="409">
        <v>13265.191000000001</v>
      </c>
      <c r="F11" s="410" t="s">
        <v>219</v>
      </c>
      <c r="G11" s="411">
        <v>14917.816000000001</v>
      </c>
      <c r="H11" s="412">
        <v>69638.307000000001</v>
      </c>
      <c r="I11" s="413">
        <v>21181.955000000002</v>
      </c>
      <c r="J11" s="390"/>
      <c r="K11" s="408" t="s">
        <v>119</v>
      </c>
      <c r="L11" s="409">
        <v>3320.9090000000001</v>
      </c>
      <c r="M11" s="409">
        <v>15364.681</v>
      </c>
      <c r="N11" s="409">
        <v>3884.17</v>
      </c>
      <c r="O11" s="410" t="s">
        <v>119</v>
      </c>
      <c r="P11" s="411">
        <v>4655.01</v>
      </c>
      <c r="Q11" s="412">
        <v>21731.245999999999</v>
      </c>
      <c r="R11" s="413">
        <v>7840.4089999999997</v>
      </c>
    </row>
    <row r="12" spans="2:18" ht="15.75" x14ac:dyDescent="0.25">
      <c r="B12" s="408" t="s">
        <v>129</v>
      </c>
      <c r="C12" s="409">
        <v>7824.4390000000003</v>
      </c>
      <c r="D12" s="409">
        <v>36005.207999999999</v>
      </c>
      <c r="E12" s="409">
        <v>12499.546</v>
      </c>
      <c r="F12" s="410" t="s">
        <v>122</v>
      </c>
      <c r="G12" s="411">
        <v>8860.268</v>
      </c>
      <c r="H12" s="412">
        <v>41256.332999999999</v>
      </c>
      <c r="I12" s="413">
        <v>6545.7030000000004</v>
      </c>
      <c r="J12" s="390"/>
      <c r="K12" s="408" t="s">
        <v>215</v>
      </c>
      <c r="L12" s="409">
        <v>3144.931</v>
      </c>
      <c r="M12" s="409">
        <v>14465.797</v>
      </c>
      <c r="N12" s="409">
        <v>2610.2579999999998</v>
      </c>
      <c r="O12" s="410" t="s">
        <v>71</v>
      </c>
      <c r="P12" s="411">
        <v>3923.8330000000001</v>
      </c>
      <c r="Q12" s="412">
        <v>18267.036</v>
      </c>
      <c r="R12" s="413">
        <v>9202.5059999999994</v>
      </c>
    </row>
    <row r="13" spans="2:18" ht="15.75" x14ac:dyDescent="0.25">
      <c r="B13" s="408" t="s">
        <v>122</v>
      </c>
      <c r="C13" s="409">
        <v>7336.4650000000001</v>
      </c>
      <c r="D13" s="409">
        <v>33801.792999999998</v>
      </c>
      <c r="E13" s="409">
        <v>6845.9309999999996</v>
      </c>
      <c r="F13" s="410" t="s">
        <v>129</v>
      </c>
      <c r="G13" s="411">
        <v>8856.9480000000003</v>
      </c>
      <c r="H13" s="412">
        <v>41217.612999999998</v>
      </c>
      <c r="I13" s="413">
        <v>11882.959000000001</v>
      </c>
      <c r="J13" s="390"/>
      <c r="K13" s="408" t="s">
        <v>68</v>
      </c>
      <c r="L13" s="409">
        <v>3141.9250000000002</v>
      </c>
      <c r="M13" s="409">
        <v>14457.73</v>
      </c>
      <c r="N13" s="409">
        <v>1124.088</v>
      </c>
      <c r="O13" s="410" t="s">
        <v>68</v>
      </c>
      <c r="P13" s="411">
        <v>3918.7370000000001</v>
      </c>
      <c r="Q13" s="412">
        <v>18400.116000000002</v>
      </c>
      <c r="R13" s="413">
        <v>1600.549</v>
      </c>
    </row>
    <row r="14" spans="2:18" ht="15.75" x14ac:dyDescent="0.25">
      <c r="B14" s="408" t="s">
        <v>111</v>
      </c>
      <c r="C14" s="409">
        <v>6336.3419999999996</v>
      </c>
      <c r="D14" s="409">
        <v>29207.828000000001</v>
      </c>
      <c r="E14" s="409">
        <v>1971.643</v>
      </c>
      <c r="F14" s="410" t="s">
        <v>242</v>
      </c>
      <c r="G14" s="411">
        <v>5513.4960000000001</v>
      </c>
      <c r="H14" s="412">
        <v>25501.11</v>
      </c>
      <c r="I14" s="413">
        <v>7880.8620000000001</v>
      </c>
      <c r="J14" s="390"/>
      <c r="K14" s="408" t="s">
        <v>152</v>
      </c>
      <c r="L14" s="409">
        <v>2563.9569999999999</v>
      </c>
      <c r="M14" s="409">
        <v>11865.73</v>
      </c>
      <c r="N14" s="409">
        <v>889.75599999999997</v>
      </c>
      <c r="O14" s="410" t="s">
        <v>152</v>
      </c>
      <c r="P14" s="411">
        <v>2999.0369999999998</v>
      </c>
      <c r="Q14" s="412">
        <v>14076.621999999999</v>
      </c>
      <c r="R14" s="413">
        <v>1441.9559999999999</v>
      </c>
    </row>
    <row r="15" spans="2:18" ht="15.75" x14ac:dyDescent="0.25">
      <c r="B15" s="408" t="s">
        <v>71</v>
      </c>
      <c r="C15" s="409">
        <v>6331.14</v>
      </c>
      <c r="D15" s="409">
        <v>29224.228999999999</v>
      </c>
      <c r="E15" s="409">
        <v>2233.4870000000001</v>
      </c>
      <c r="F15" s="410" t="s">
        <v>111</v>
      </c>
      <c r="G15" s="411">
        <v>5480.8559999999998</v>
      </c>
      <c r="H15" s="412">
        <v>25240.179</v>
      </c>
      <c r="I15" s="413">
        <v>4335.9290000000001</v>
      </c>
      <c r="J15" s="390"/>
      <c r="K15" s="408" t="s">
        <v>129</v>
      </c>
      <c r="L15" s="409">
        <v>2180.4560000000001</v>
      </c>
      <c r="M15" s="409">
        <v>10054.525</v>
      </c>
      <c r="N15" s="409">
        <v>1554.252</v>
      </c>
      <c r="O15" s="410" t="s">
        <v>215</v>
      </c>
      <c r="P15" s="411">
        <v>2717.962</v>
      </c>
      <c r="Q15" s="412">
        <v>12625.118</v>
      </c>
      <c r="R15" s="413">
        <v>2232.6880000000001</v>
      </c>
    </row>
    <row r="16" spans="2:18" ht="15.75" x14ac:dyDescent="0.25">
      <c r="B16" s="408" t="s">
        <v>135</v>
      </c>
      <c r="C16" s="409">
        <v>6201.6480000000001</v>
      </c>
      <c r="D16" s="409">
        <v>28607.95</v>
      </c>
      <c r="E16" s="409">
        <v>8532.2430000000004</v>
      </c>
      <c r="F16" s="410" t="s">
        <v>153</v>
      </c>
      <c r="G16" s="411">
        <v>5207.0619999999999</v>
      </c>
      <c r="H16" s="412">
        <v>24101.934000000001</v>
      </c>
      <c r="I16" s="413">
        <v>6882.8530000000001</v>
      </c>
      <c r="J16" s="390"/>
      <c r="K16" s="408" t="s">
        <v>115</v>
      </c>
      <c r="L16" s="409">
        <v>1664.6880000000001</v>
      </c>
      <c r="M16" s="409">
        <v>7630.0230000000001</v>
      </c>
      <c r="N16" s="409">
        <v>5404.84</v>
      </c>
      <c r="O16" s="410" t="s">
        <v>115</v>
      </c>
      <c r="P16" s="411">
        <v>2030.846</v>
      </c>
      <c r="Q16" s="412">
        <v>9479.7890000000007</v>
      </c>
      <c r="R16" s="413">
        <v>5543.0510000000004</v>
      </c>
    </row>
    <row r="17" spans="2:18" ht="15.75" x14ac:dyDescent="0.25">
      <c r="B17" s="408" t="s">
        <v>164</v>
      </c>
      <c r="C17" s="409">
        <v>4179.433</v>
      </c>
      <c r="D17" s="409">
        <v>19230.581999999999</v>
      </c>
      <c r="E17" s="409">
        <v>5671.4129999999996</v>
      </c>
      <c r="F17" s="410" t="s">
        <v>135</v>
      </c>
      <c r="G17" s="411">
        <v>5170.1859999999997</v>
      </c>
      <c r="H17" s="412">
        <v>24011.780999999999</v>
      </c>
      <c r="I17" s="413">
        <v>6873.0919999999996</v>
      </c>
      <c r="J17" s="390"/>
      <c r="K17" s="408" t="s">
        <v>117</v>
      </c>
      <c r="L17" s="409">
        <v>1305.1590000000001</v>
      </c>
      <c r="M17" s="409">
        <v>5968.2120000000004</v>
      </c>
      <c r="N17" s="409">
        <v>1010.076</v>
      </c>
      <c r="O17" s="410" t="s">
        <v>117</v>
      </c>
      <c r="P17" s="411">
        <v>1874.2570000000001</v>
      </c>
      <c r="Q17" s="412">
        <v>8761.1759999999995</v>
      </c>
      <c r="R17" s="413">
        <v>1733.3409999999999</v>
      </c>
    </row>
    <row r="18" spans="2:18" ht="15.75" x14ac:dyDescent="0.25">
      <c r="B18" s="408" t="s">
        <v>119</v>
      </c>
      <c r="C18" s="409">
        <v>4129.7250000000004</v>
      </c>
      <c r="D18" s="409">
        <v>19039.257000000001</v>
      </c>
      <c r="E18" s="409">
        <v>2345.056</v>
      </c>
      <c r="F18" s="410" t="s">
        <v>119</v>
      </c>
      <c r="G18" s="411">
        <v>5054.2520000000004</v>
      </c>
      <c r="H18" s="412">
        <v>23501.338</v>
      </c>
      <c r="I18" s="413">
        <v>3108.5210000000002</v>
      </c>
      <c r="J18" s="390"/>
      <c r="K18" s="408" t="s">
        <v>128</v>
      </c>
      <c r="L18" s="409">
        <v>912.4</v>
      </c>
      <c r="M18" s="409">
        <v>4231.326</v>
      </c>
      <c r="N18" s="409">
        <v>746.53200000000004</v>
      </c>
      <c r="O18" s="410" t="s">
        <v>128</v>
      </c>
      <c r="P18" s="411">
        <v>1218.393</v>
      </c>
      <c r="Q18" s="412">
        <v>5612.2460000000001</v>
      </c>
      <c r="R18" s="413">
        <v>1784.9929999999999</v>
      </c>
    </row>
    <row r="19" spans="2:18" ht="15.75" x14ac:dyDescent="0.25">
      <c r="B19" s="408" t="s">
        <v>156</v>
      </c>
      <c r="C19" s="409">
        <v>3875.71</v>
      </c>
      <c r="D19" s="409">
        <v>17952.795999999998</v>
      </c>
      <c r="E19" s="409">
        <v>1156.8320000000001</v>
      </c>
      <c r="F19" s="410" t="s">
        <v>225</v>
      </c>
      <c r="G19" s="411">
        <v>4310.46</v>
      </c>
      <c r="H19" s="412">
        <v>20207.61</v>
      </c>
      <c r="I19" s="413">
        <v>5868.24</v>
      </c>
      <c r="J19" s="390"/>
      <c r="K19" s="408" t="s">
        <v>116</v>
      </c>
      <c r="L19" s="409">
        <v>422.44799999999998</v>
      </c>
      <c r="M19" s="409">
        <v>1947.587</v>
      </c>
      <c r="N19" s="409">
        <v>517.37300000000005</v>
      </c>
      <c r="O19" s="410" t="s">
        <v>129</v>
      </c>
      <c r="P19" s="411">
        <v>777.79100000000005</v>
      </c>
      <c r="Q19" s="412">
        <v>3601.6840000000002</v>
      </c>
      <c r="R19" s="413">
        <v>343.9</v>
      </c>
    </row>
    <row r="20" spans="2:18" ht="15.75" x14ac:dyDescent="0.25">
      <c r="B20" s="408" t="s">
        <v>215</v>
      </c>
      <c r="C20" s="409">
        <v>3730.34</v>
      </c>
      <c r="D20" s="409">
        <v>17213.831999999999</v>
      </c>
      <c r="E20" s="409">
        <v>1981.778</v>
      </c>
      <c r="F20" s="410" t="s">
        <v>71</v>
      </c>
      <c r="G20" s="411">
        <v>3954.116</v>
      </c>
      <c r="H20" s="412">
        <v>18271.702000000001</v>
      </c>
      <c r="I20" s="413">
        <v>2968.17</v>
      </c>
      <c r="J20" s="390"/>
      <c r="K20" s="408" t="s">
        <v>121</v>
      </c>
      <c r="L20" s="409">
        <v>211.48400000000001</v>
      </c>
      <c r="M20" s="409">
        <v>984.37599999999998</v>
      </c>
      <c r="N20" s="409">
        <v>130.29499999999999</v>
      </c>
      <c r="O20" s="410" t="s">
        <v>111</v>
      </c>
      <c r="P20" s="411">
        <v>693.26700000000005</v>
      </c>
      <c r="Q20" s="412">
        <v>3228.799</v>
      </c>
      <c r="R20" s="413">
        <v>369.15600000000001</v>
      </c>
    </row>
    <row r="21" spans="2:18" ht="15.75" x14ac:dyDescent="0.25">
      <c r="B21" s="408" t="s">
        <v>124</v>
      </c>
      <c r="C21" s="409">
        <v>3699.922</v>
      </c>
      <c r="D21" s="409">
        <v>17027.292000000001</v>
      </c>
      <c r="E21" s="409">
        <v>2389.2910000000002</v>
      </c>
      <c r="F21" s="410" t="s">
        <v>124</v>
      </c>
      <c r="G21" s="411">
        <v>3612.5720000000001</v>
      </c>
      <c r="H21" s="412">
        <v>16908.571</v>
      </c>
      <c r="I21" s="413">
        <v>3231.078</v>
      </c>
      <c r="J21" s="390"/>
      <c r="K21" s="408" t="s">
        <v>113</v>
      </c>
      <c r="L21" s="409">
        <v>154.98099999999999</v>
      </c>
      <c r="M21" s="409">
        <v>728.94299999999998</v>
      </c>
      <c r="N21" s="409">
        <v>24.055</v>
      </c>
      <c r="O21" s="410" t="s">
        <v>124</v>
      </c>
      <c r="P21" s="411">
        <v>221.33199999999999</v>
      </c>
      <c r="Q21" s="412">
        <v>1048.4780000000001</v>
      </c>
      <c r="R21" s="413">
        <v>718.94</v>
      </c>
    </row>
    <row r="22" spans="2:18" ht="15.75" x14ac:dyDescent="0.25">
      <c r="B22" s="408" t="s">
        <v>153</v>
      </c>
      <c r="C22" s="409">
        <v>3423.355</v>
      </c>
      <c r="D22" s="409">
        <v>15842.603999999999</v>
      </c>
      <c r="E22" s="409">
        <v>4807.5829999999996</v>
      </c>
      <c r="F22" s="410" t="s">
        <v>215</v>
      </c>
      <c r="G22" s="411">
        <v>3451.8710000000001</v>
      </c>
      <c r="H22" s="412">
        <v>16137.099</v>
      </c>
      <c r="I22" s="413">
        <v>2244.29</v>
      </c>
      <c r="J22" s="390"/>
      <c r="K22" s="408" t="s">
        <v>111</v>
      </c>
      <c r="L22" s="409">
        <v>101.57299999999999</v>
      </c>
      <c r="M22" s="409">
        <v>465.43299999999999</v>
      </c>
      <c r="N22" s="409">
        <v>103.273</v>
      </c>
      <c r="O22" s="410" t="s">
        <v>116</v>
      </c>
      <c r="P22" s="411">
        <v>191.71100000000001</v>
      </c>
      <c r="Q22" s="412">
        <v>896.76300000000003</v>
      </c>
      <c r="R22" s="413">
        <v>198.96799999999999</v>
      </c>
    </row>
    <row r="23" spans="2:18" ht="16.5" thickBot="1" x14ac:dyDescent="0.3">
      <c r="B23" s="414" t="s">
        <v>120</v>
      </c>
      <c r="C23" s="415">
        <v>2982.509</v>
      </c>
      <c r="D23" s="415">
        <v>13675.084999999999</v>
      </c>
      <c r="E23" s="415">
        <v>4608.5110000000004</v>
      </c>
      <c r="F23" s="416" t="s">
        <v>157</v>
      </c>
      <c r="G23" s="417">
        <v>3259.8409999999999</v>
      </c>
      <c r="H23" s="418">
        <v>14888.287</v>
      </c>
      <c r="I23" s="419">
        <v>5013.5200000000004</v>
      </c>
      <c r="J23" s="390"/>
      <c r="K23" s="414" t="s">
        <v>124</v>
      </c>
      <c r="L23" s="415">
        <v>87.668000000000006</v>
      </c>
      <c r="M23" s="415">
        <v>407.24299999999999</v>
      </c>
      <c r="N23" s="415">
        <v>192.24299999999999</v>
      </c>
      <c r="O23" s="416" t="s">
        <v>127</v>
      </c>
      <c r="P23" s="417">
        <v>151.84200000000001</v>
      </c>
      <c r="Q23" s="418">
        <v>722.66</v>
      </c>
      <c r="R23" s="419">
        <v>57</v>
      </c>
    </row>
    <row r="24" spans="2:18" x14ac:dyDescent="0.2">
      <c r="B24" s="420"/>
      <c r="C24" s="420"/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</row>
    <row r="25" spans="2:18" x14ac:dyDescent="0.2">
      <c r="B25" s="420"/>
      <c r="C25" s="420"/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</row>
    <row r="26" spans="2:18" x14ac:dyDescent="0.2">
      <c r="B26" s="420"/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</row>
    <row r="27" spans="2:18" ht="15.75" x14ac:dyDescent="0.25">
      <c r="B27" s="421" t="s">
        <v>260</v>
      </c>
      <c r="C27" s="422"/>
      <c r="D27" s="421"/>
      <c r="E27" s="421"/>
      <c r="F27" s="421"/>
      <c r="G27" s="423"/>
      <c r="H27" s="421"/>
      <c r="I27" s="423"/>
      <c r="J27" s="423"/>
      <c r="K27" s="421" t="s">
        <v>261</v>
      </c>
      <c r="L27" s="421"/>
      <c r="M27" s="421"/>
      <c r="N27" s="421"/>
      <c r="O27" s="421"/>
      <c r="P27" s="423"/>
      <c r="Q27" s="421"/>
      <c r="R27" s="423"/>
    </row>
    <row r="28" spans="2:18" ht="16.5" thickBot="1" x14ac:dyDescent="0.3">
      <c r="B28" s="424" t="s">
        <v>168</v>
      </c>
      <c r="C28" s="421"/>
      <c r="D28" s="421"/>
      <c r="E28" s="421"/>
      <c r="F28" s="421"/>
      <c r="G28" s="423"/>
      <c r="H28" s="421"/>
      <c r="I28" s="423"/>
      <c r="J28" s="423"/>
      <c r="K28" s="424" t="s">
        <v>168</v>
      </c>
      <c r="L28" s="421"/>
      <c r="M28" s="421"/>
      <c r="N28" s="421"/>
      <c r="O28" s="421"/>
      <c r="P28" s="423"/>
      <c r="Q28" s="421"/>
      <c r="R28" s="423"/>
    </row>
    <row r="29" spans="2:18" ht="16.5" thickBot="1" x14ac:dyDescent="0.3">
      <c r="B29" s="425" t="s">
        <v>107</v>
      </c>
      <c r="C29" s="426"/>
      <c r="D29" s="426"/>
      <c r="E29" s="426"/>
      <c r="F29" s="426"/>
      <c r="G29" s="426"/>
      <c r="H29" s="426"/>
      <c r="I29" s="427"/>
      <c r="J29" s="423"/>
      <c r="K29" s="425" t="s">
        <v>108</v>
      </c>
      <c r="L29" s="426"/>
      <c r="M29" s="426"/>
      <c r="N29" s="426"/>
      <c r="O29" s="426"/>
      <c r="P29" s="426"/>
      <c r="Q29" s="426"/>
      <c r="R29" s="427"/>
    </row>
    <row r="30" spans="2:18" ht="16.5" thickBot="1" x14ac:dyDescent="0.3">
      <c r="B30" s="428" t="s">
        <v>294</v>
      </c>
      <c r="C30" s="429"/>
      <c r="D30" s="430"/>
      <c r="E30" s="431"/>
      <c r="F30" s="428" t="s">
        <v>295</v>
      </c>
      <c r="G30" s="429"/>
      <c r="H30" s="430"/>
      <c r="I30" s="431"/>
      <c r="J30" s="423"/>
      <c r="K30" s="428" t="s">
        <v>294</v>
      </c>
      <c r="L30" s="429"/>
      <c r="M30" s="430"/>
      <c r="N30" s="431"/>
      <c r="O30" s="428" t="s">
        <v>295</v>
      </c>
      <c r="P30" s="429"/>
      <c r="Q30" s="430"/>
      <c r="R30" s="431"/>
    </row>
    <row r="31" spans="2:18" ht="32.25" thickBot="1" x14ac:dyDescent="0.3">
      <c r="B31" s="432" t="s">
        <v>109</v>
      </c>
      <c r="C31" s="433" t="s">
        <v>89</v>
      </c>
      <c r="D31" s="434" t="s">
        <v>131</v>
      </c>
      <c r="E31" s="435" t="s">
        <v>110</v>
      </c>
      <c r="F31" s="432" t="s">
        <v>109</v>
      </c>
      <c r="G31" s="433" t="s">
        <v>89</v>
      </c>
      <c r="H31" s="434" t="s">
        <v>131</v>
      </c>
      <c r="I31" s="435" t="s">
        <v>110</v>
      </c>
      <c r="J31" s="423"/>
      <c r="K31" s="432" t="s">
        <v>109</v>
      </c>
      <c r="L31" s="433" t="s">
        <v>89</v>
      </c>
      <c r="M31" s="434" t="s">
        <v>131</v>
      </c>
      <c r="N31" s="435" t="s">
        <v>110</v>
      </c>
      <c r="O31" s="432" t="s">
        <v>109</v>
      </c>
      <c r="P31" s="433" t="s">
        <v>89</v>
      </c>
      <c r="Q31" s="434" t="s">
        <v>131</v>
      </c>
      <c r="R31" s="435" t="s">
        <v>110</v>
      </c>
    </row>
    <row r="32" spans="2:18" ht="16.5" thickBot="1" x14ac:dyDescent="0.3">
      <c r="B32" s="395" t="s">
        <v>102</v>
      </c>
      <c r="C32" s="396">
        <v>297992.98</v>
      </c>
      <c r="D32" s="397">
        <v>1373038.145</v>
      </c>
      <c r="E32" s="398">
        <v>84773.044999999998</v>
      </c>
      <c r="F32" s="399" t="s">
        <v>102</v>
      </c>
      <c r="G32" s="400">
        <v>262083.68</v>
      </c>
      <c r="H32" s="401">
        <v>1220708.1340000001</v>
      </c>
      <c r="I32" s="398">
        <v>93493.39</v>
      </c>
      <c r="J32" s="423"/>
      <c r="K32" s="395" t="s">
        <v>102</v>
      </c>
      <c r="L32" s="396">
        <v>160775.745</v>
      </c>
      <c r="M32" s="397">
        <v>740419.54799999995</v>
      </c>
      <c r="N32" s="398">
        <v>59908.955000000002</v>
      </c>
      <c r="O32" s="399" t="s">
        <v>102</v>
      </c>
      <c r="P32" s="400">
        <v>155027.16</v>
      </c>
      <c r="Q32" s="401">
        <v>721304.23</v>
      </c>
      <c r="R32" s="398">
        <v>65036.180999999997</v>
      </c>
    </row>
    <row r="33" spans="2:20" ht="15.75" x14ac:dyDescent="0.25">
      <c r="B33" s="402" t="s">
        <v>132</v>
      </c>
      <c r="C33" s="403">
        <v>81517.77</v>
      </c>
      <c r="D33" s="403">
        <v>377011.76400000002</v>
      </c>
      <c r="E33" s="403">
        <v>21250</v>
      </c>
      <c r="F33" s="404" t="s">
        <v>132</v>
      </c>
      <c r="G33" s="405">
        <v>100091.641</v>
      </c>
      <c r="H33" s="406">
        <v>465191.41</v>
      </c>
      <c r="I33" s="407">
        <v>36149</v>
      </c>
      <c r="J33" s="423"/>
      <c r="K33" s="402" t="s">
        <v>69</v>
      </c>
      <c r="L33" s="403">
        <v>55614.404000000002</v>
      </c>
      <c r="M33" s="403">
        <v>255958.63399999999</v>
      </c>
      <c r="N33" s="403">
        <v>24426.292000000001</v>
      </c>
      <c r="O33" s="404" t="s">
        <v>69</v>
      </c>
      <c r="P33" s="405">
        <v>56220.466</v>
      </c>
      <c r="Q33" s="406">
        <v>262221.84299999999</v>
      </c>
      <c r="R33" s="407">
        <v>28730.309000000001</v>
      </c>
    </row>
    <row r="34" spans="2:20" ht="15.75" x14ac:dyDescent="0.25">
      <c r="B34" s="408" t="s">
        <v>69</v>
      </c>
      <c r="C34" s="409">
        <v>39426.019999999997</v>
      </c>
      <c r="D34" s="409">
        <v>180870.51800000001</v>
      </c>
      <c r="E34" s="409">
        <v>12384.380999999999</v>
      </c>
      <c r="F34" s="410" t="s">
        <v>69</v>
      </c>
      <c r="G34" s="411">
        <v>20935.27</v>
      </c>
      <c r="H34" s="412">
        <v>97250.620999999999</v>
      </c>
      <c r="I34" s="413">
        <v>7698.0990000000002</v>
      </c>
      <c r="J34" s="423"/>
      <c r="K34" s="408" t="s">
        <v>215</v>
      </c>
      <c r="L34" s="409">
        <v>21719.885999999999</v>
      </c>
      <c r="M34" s="409">
        <v>100153.482</v>
      </c>
      <c r="N34" s="409">
        <v>5879.1289999999999</v>
      </c>
      <c r="O34" s="410" t="s">
        <v>117</v>
      </c>
      <c r="P34" s="411">
        <v>25076.745999999999</v>
      </c>
      <c r="Q34" s="412">
        <v>116699.11199999999</v>
      </c>
      <c r="R34" s="413">
        <v>7181.2839999999997</v>
      </c>
    </row>
    <row r="35" spans="2:20" ht="15.75" x14ac:dyDescent="0.25">
      <c r="B35" s="408" t="s">
        <v>215</v>
      </c>
      <c r="C35" s="409">
        <v>36185.828999999998</v>
      </c>
      <c r="D35" s="409">
        <v>166259.03200000001</v>
      </c>
      <c r="E35" s="409">
        <v>10183.201999999999</v>
      </c>
      <c r="F35" s="410" t="s">
        <v>111</v>
      </c>
      <c r="G35" s="411">
        <v>16766.064999999999</v>
      </c>
      <c r="H35" s="412">
        <v>78301.176999999996</v>
      </c>
      <c r="I35" s="413">
        <v>5639.9049999999997</v>
      </c>
      <c r="J35" s="423"/>
      <c r="K35" s="408" t="s">
        <v>117</v>
      </c>
      <c r="L35" s="409">
        <v>19860.129000000001</v>
      </c>
      <c r="M35" s="409">
        <v>91283.266000000003</v>
      </c>
      <c r="N35" s="409">
        <v>5855.3440000000001</v>
      </c>
      <c r="O35" s="410" t="s">
        <v>215</v>
      </c>
      <c r="P35" s="411">
        <v>19445.866999999998</v>
      </c>
      <c r="Q35" s="412">
        <v>90510.221000000005</v>
      </c>
      <c r="R35" s="413">
        <v>6424.5140000000001</v>
      </c>
    </row>
    <row r="36" spans="2:20" ht="15.75" x14ac:dyDescent="0.25">
      <c r="B36" s="408" t="s">
        <v>111</v>
      </c>
      <c r="C36" s="409">
        <v>16857.723999999998</v>
      </c>
      <c r="D36" s="409">
        <v>77726.282000000007</v>
      </c>
      <c r="E36" s="409">
        <v>4798.3419999999996</v>
      </c>
      <c r="F36" s="410" t="s">
        <v>215</v>
      </c>
      <c r="G36" s="411">
        <v>15874.891</v>
      </c>
      <c r="H36" s="412">
        <v>74419.235000000001</v>
      </c>
      <c r="I36" s="413">
        <v>6393.8950000000004</v>
      </c>
      <c r="J36" s="423"/>
      <c r="K36" s="408" t="s">
        <v>68</v>
      </c>
      <c r="L36" s="409">
        <v>17806.544999999998</v>
      </c>
      <c r="M36" s="409">
        <v>81988.993000000002</v>
      </c>
      <c r="N36" s="409">
        <v>5902.7290000000003</v>
      </c>
      <c r="O36" s="410" t="s">
        <v>111</v>
      </c>
      <c r="P36" s="411">
        <v>8108.59</v>
      </c>
      <c r="Q36" s="412">
        <v>37685.425000000003</v>
      </c>
      <c r="R36" s="413">
        <v>1910.2539999999999</v>
      </c>
    </row>
    <row r="37" spans="2:20" ht="15.75" x14ac:dyDescent="0.25">
      <c r="B37" s="408" t="s">
        <v>154</v>
      </c>
      <c r="C37" s="409">
        <v>12672.62</v>
      </c>
      <c r="D37" s="409">
        <v>58514.775000000001</v>
      </c>
      <c r="E37" s="409">
        <v>3257</v>
      </c>
      <c r="F37" s="410" t="s">
        <v>213</v>
      </c>
      <c r="G37" s="411">
        <v>10986.319</v>
      </c>
      <c r="H37" s="412">
        <v>51425.52</v>
      </c>
      <c r="I37" s="413">
        <v>3602.05</v>
      </c>
      <c r="J37" s="423"/>
      <c r="K37" s="408" t="s">
        <v>114</v>
      </c>
      <c r="L37" s="409">
        <v>7502.93</v>
      </c>
      <c r="M37" s="409">
        <v>34720.080000000002</v>
      </c>
      <c r="N37" s="409">
        <v>2056.7139999999999</v>
      </c>
      <c r="O37" s="410" t="s">
        <v>112</v>
      </c>
      <c r="P37" s="411">
        <v>7954.4660000000003</v>
      </c>
      <c r="Q37" s="412">
        <v>37062.356</v>
      </c>
      <c r="R37" s="413">
        <v>2592.7249999999999</v>
      </c>
    </row>
    <row r="38" spans="2:20" ht="15.75" x14ac:dyDescent="0.25">
      <c r="B38" s="408" t="s">
        <v>120</v>
      </c>
      <c r="C38" s="409">
        <v>11163.393</v>
      </c>
      <c r="D38" s="409">
        <v>51398.091999999997</v>
      </c>
      <c r="E38" s="409">
        <v>3134.7710000000002</v>
      </c>
      <c r="F38" s="410" t="s">
        <v>118</v>
      </c>
      <c r="G38" s="411">
        <v>10387.739</v>
      </c>
      <c r="H38" s="412">
        <v>48330.017</v>
      </c>
      <c r="I38" s="413">
        <v>3958.0619999999999</v>
      </c>
      <c r="J38" s="423"/>
      <c r="K38" s="408" t="s">
        <v>112</v>
      </c>
      <c r="L38" s="409">
        <v>6372.8119999999999</v>
      </c>
      <c r="M38" s="409">
        <v>29096.383999999998</v>
      </c>
      <c r="N38" s="409">
        <v>1904.7809999999999</v>
      </c>
      <c r="O38" s="410" t="s">
        <v>68</v>
      </c>
      <c r="P38" s="411">
        <v>6944.4070000000002</v>
      </c>
      <c r="Q38" s="412">
        <v>32241.744999999999</v>
      </c>
      <c r="R38" s="413">
        <v>3155.2759999999998</v>
      </c>
    </row>
    <row r="39" spans="2:20" ht="15.75" x14ac:dyDescent="0.25">
      <c r="B39" s="408" t="s">
        <v>117</v>
      </c>
      <c r="C39" s="409">
        <v>7951.7629999999999</v>
      </c>
      <c r="D39" s="409">
        <v>36515.947999999997</v>
      </c>
      <c r="E39" s="409">
        <v>2437.502</v>
      </c>
      <c r="F39" s="410" t="s">
        <v>153</v>
      </c>
      <c r="G39" s="411">
        <v>7723.2209999999995</v>
      </c>
      <c r="H39" s="412">
        <v>35898.796999999999</v>
      </c>
      <c r="I39" s="413">
        <v>2302</v>
      </c>
      <c r="J39" s="423"/>
      <c r="K39" s="408" t="s">
        <v>116</v>
      </c>
      <c r="L39" s="409">
        <v>5224.4250000000002</v>
      </c>
      <c r="M39" s="409">
        <v>24081.932000000001</v>
      </c>
      <c r="N39" s="409">
        <v>1571.1120000000001</v>
      </c>
      <c r="O39" s="410" t="s">
        <v>164</v>
      </c>
      <c r="P39" s="411">
        <v>6522.348</v>
      </c>
      <c r="Q39" s="412">
        <v>29987.952000000001</v>
      </c>
      <c r="R39" s="413">
        <v>2876.623</v>
      </c>
    </row>
    <row r="40" spans="2:20" ht="15.75" x14ac:dyDescent="0.25">
      <c r="B40" s="408" t="s">
        <v>153</v>
      </c>
      <c r="C40" s="409">
        <v>7806.768</v>
      </c>
      <c r="D40" s="409">
        <v>36186.177000000003</v>
      </c>
      <c r="E40" s="409">
        <v>2133.35</v>
      </c>
      <c r="F40" s="410" t="s">
        <v>284</v>
      </c>
      <c r="G40" s="411">
        <v>6222.9250000000002</v>
      </c>
      <c r="H40" s="412">
        <v>28609.710999999999</v>
      </c>
      <c r="I40" s="413">
        <v>1823</v>
      </c>
      <c r="J40" s="423"/>
      <c r="K40" s="408" t="s">
        <v>164</v>
      </c>
      <c r="L40" s="409">
        <v>5138.21</v>
      </c>
      <c r="M40" s="409">
        <v>23909.25</v>
      </c>
      <c r="N40" s="409">
        <v>1331</v>
      </c>
      <c r="O40" s="410" t="s">
        <v>152</v>
      </c>
      <c r="P40" s="411">
        <v>5993.8220000000001</v>
      </c>
      <c r="Q40" s="412">
        <v>27888.53</v>
      </c>
      <c r="R40" s="413">
        <v>2453.9499999999998</v>
      </c>
    </row>
    <row r="41" spans="2:20" ht="15.75" x14ac:dyDescent="0.25">
      <c r="B41" s="408" t="s">
        <v>118</v>
      </c>
      <c r="C41" s="409">
        <v>7490.7969999999996</v>
      </c>
      <c r="D41" s="409">
        <v>34346.497000000003</v>
      </c>
      <c r="E41" s="409">
        <v>2081.0039999999999</v>
      </c>
      <c r="F41" s="410" t="s">
        <v>136</v>
      </c>
      <c r="G41" s="411">
        <v>5709.518</v>
      </c>
      <c r="H41" s="412">
        <v>26725.7</v>
      </c>
      <c r="I41" s="413">
        <v>2036.086</v>
      </c>
      <c r="J41" s="423"/>
      <c r="K41" s="408" t="s">
        <v>152</v>
      </c>
      <c r="L41" s="409">
        <v>4202.7120000000004</v>
      </c>
      <c r="M41" s="409">
        <v>19272.545999999998</v>
      </c>
      <c r="N41" s="409">
        <v>1389.211</v>
      </c>
      <c r="O41" s="410" t="s">
        <v>116</v>
      </c>
      <c r="P41" s="411">
        <v>4677.6840000000002</v>
      </c>
      <c r="Q41" s="412">
        <v>21731.08</v>
      </c>
      <c r="R41" s="413">
        <v>1164.778</v>
      </c>
    </row>
    <row r="42" spans="2:20" ht="15.75" x14ac:dyDescent="0.25">
      <c r="B42" s="408" t="s">
        <v>213</v>
      </c>
      <c r="C42" s="409">
        <v>5629.6210000000001</v>
      </c>
      <c r="D42" s="409">
        <v>25982.561000000002</v>
      </c>
      <c r="E42" s="409">
        <v>1706</v>
      </c>
      <c r="F42" s="410" t="s">
        <v>120</v>
      </c>
      <c r="G42" s="411">
        <v>5600.0709999999999</v>
      </c>
      <c r="H42" s="412">
        <v>26199.698</v>
      </c>
      <c r="I42" s="413">
        <v>1995.557</v>
      </c>
      <c r="J42" s="423"/>
      <c r="K42" s="408" t="s">
        <v>71</v>
      </c>
      <c r="L42" s="409">
        <v>4123.174</v>
      </c>
      <c r="M42" s="409">
        <v>18939.129000000001</v>
      </c>
      <c r="N42" s="409">
        <v>1371.1569999999999</v>
      </c>
      <c r="O42" s="410" t="s">
        <v>114</v>
      </c>
      <c r="P42" s="411">
        <v>3164.5970000000002</v>
      </c>
      <c r="Q42" s="412">
        <v>14510.316999999999</v>
      </c>
      <c r="R42" s="413">
        <v>1599.809</v>
      </c>
    </row>
    <row r="43" spans="2:20" ht="15.75" x14ac:dyDescent="0.25">
      <c r="B43" s="408" t="s">
        <v>68</v>
      </c>
      <c r="C43" s="409">
        <v>5557.0330000000004</v>
      </c>
      <c r="D43" s="409">
        <v>25548.776000000002</v>
      </c>
      <c r="E43" s="409">
        <v>1695.0029999999999</v>
      </c>
      <c r="F43" s="410" t="s">
        <v>156</v>
      </c>
      <c r="G43" s="411">
        <v>5538.8810000000003</v>
      </c>
      <c r="H43" s="412">
        <v>25719.816999999999</v>
      </c>
      <c r="I43" s="413">
        <v>1698.2529999999999</v>
      </c>
      <c r="J43" s="423"/>
      <c r="K43" s="408" t="s">
        <v>122</v>
      </c>
      <c r="L43" s="409">
        <v>3469.63</v>
      </c>
      <c r="M43" s="409">
        <v>16141.728999999999</v>
      </c>
      <c r="N43" s="409">
        <v>2735.6529999999998</v>
      </c>
      <c r="O43" s="410" t="s">
        <v>122</v>
      </c>
      <c r="P43" s="411">
        <v>1991.3720000000001</v>
      </c>
      <c r="Q43" s="412">
        <v>9288.134</v>
      </c>
      <c r="R43" s="413">
        <v>1917.3489999999999</v>
      </c>
    </row>
    <row r="44" spans="2:20" ht="15.75" x14ac:dyDescent="0.25">
      <c r="B44" s="408" t="s">
        <v>124</v>
      </c>
      <c r="C44" s="409">
        <v>4323.5060000000003</v>
      </c>
      <c r="D44" s="409">
        <v>19794.563999999998</v>
      </c>
      <c r="E44" s="409">
        <v>1160.1010000000001</v>
      </c>
      <c r="F44" s="410" t="s">
        <v>115</v>
      </c>
      <c r="G44" s="411">
        <v>4805.8829999999998</v>
      </c>
      <c r="H44" s="412">
        <v>22467.838</v>
      </c>
      <c r="I44" s="413">
        <v>1258.075</v>
      </c>
      <c r="J44" s="423"/>
      <c r="K44" s="408" t="s">
        <v>115</v>
      </c>
      <c r="L44" s="409">
        <v>3216.165</v>
      </c>
      <c r="M44" s="409">
        <v>14944.947</v>
      </c>
      <c r="N44" s="409">
        <v>739.91399999999999</v>
      </c>
      <c r="O44" s="410" t="s">
        <v>123</v>
      </c>
      <c r="P44" s="411">
        <v>1872.9190000000001</v>
      </c>
      <c r="Q44" s="412">
        <v>8708.7080000000005</v>
      </c>
      <c r="R44" s="413">
        <v>705.1</v>
      </c>
    </row>
    <row r="45" spans="2:20" ht="15.75" x14ac:dyDescent="0.25">
      <c r="B45" s="408" t="s">
        <v>136</v>
      </c>
      <c r="C45" s="409">
        <v>4276.7089999999998</v>
      </c>
      <c r="D45" s="409">
        <v>19733.787</v>
      </c>
      <c r="E45" s="409">
        <v>1210.239</v>
      </c>
      <c r="F45" s="410" t="s">
        <v>154</v>
      </c>
      <c r="G45" s="411">
        <v>4347.1760000000004</v>
      </c>
      <c r="H45" s="412">
        <v>20241.664000000001</v>
      </c>
      <c r="I45" s="413">
        <v>1191.75</v>
      </c>
      <c r="J45" s="423"/>
      <c r="K45" s="408" t="s">
        <v>128</v>
      </c>
      <c r="L45" s="409">
        <v>2195.0639999999999</v>
      </c>
      <c r="M45" s="409">
        <v>10072.205</v>
      </c>
      <c r="N45" s="409">
        <v>1951.5150000000001</v>
      </c>
      <c r="O45" s="410" t="s">
        <v>71</v>
      </c>
      <c r="P45" s="411">
        <v>1829.117</v>
      </c>
      <c r="Q45" s="412">
        <v>8419.3989999999994</v>
      </c>
      <c r="R45" s="413">
        <v>756.01</v>
      </c>
      <c r="T45" s="36"/>
    </row>
    <row r="46" spans="2:20" ht="15.75" x14ac:dyDescent="0.25">
      <c r="B46" s="408" t="s">
        <v>115</v>
      </c>
      <c r="C46" s="409">
        <v>4220.6779999999999</v>
      </c>
      <c r="D46" s="409">
        <v>19518.54</v>
      </c>
      <c r="E46" s="409">
        <v>1107.134</v>
      </c>
      <c r="F46" s="410" t="s">
        <v>225</v>
      </c>
      <c r="G46" s="411">
        <v>3189.9659999999999</v>
      </c>
      <c r="H46" s="412">
        <v>14816.632</v>
      </c>
      <c r="I46" s="413">
        <v>1049.95</v>
      </c>
      <c r="J46" s="423"/>
      <c r="K46" s="408" t="s">
        <v>129</v>
      </c>
      <c r="L46" s="409">
        <v>1298.7180000000001</v>
      </c>
      <c r="M46" s="409">
        <v>5879.9170000000004</v>
      </c>
      <c r="N46" s="409">
        <v>371</v>
      </c>
      <c r="O46" s="410" t="s">
        <v>129</v>
      </c>
      <c r="P46" s="411">
        <v>1565.1</v>
      </c>
      <c r="Q46" s="412">
        <v>7390.1620000000003</v>
      </c>
      <c r="R46" s="413">
        <v>631.98800000000006</v>
      </c>
    </row>
    <row r="47" spans="2:20" ht="15.75" x14ac:dyDescent="0.25">
      <c r="B47" s="408" t="s">
        <v>135</v>
      </c>
      <c r="C47" s="409">
        <v>3969.9850000000001</v>
      </c>
      <c r="D47" s="409">
        <v>18336.850999999999</v>
      </c>
      <c r="E47" s="409">
        <v>1302.877</v>
      </c>
      <c r="F47" s="410" t="s">
        <v>113</v>
      </c>
      <c r="G47" s="411">
        <v>3012.431</v>
      </c>
      <c r="H47" s="412">
        <v>14094.064</v>
      </c>
      <c r="I47" s="413">
        <v>1082.346</v>
      </c>
      <c r="J47" s="423"/>
      <c r="K47" s="408" t="s">
        <v>123</v>
      </c>
      <c r="L47" s="409">
        <v>1254.48</v>
      </c>
      <c r="M47" s="409">
        <v>5747.5209999999997</v>
      </c>
      <c r="N47" s="409">
        <v>329.697</v>
      </c>
      <c r="O47" s="410" t="s">
        <v>115</v>
      </c>
      <c r="P47" s="411">
        <v>1368.4659999999999</v>
      </c>
      <c r="Q47" s="412">
        <v>6380.3469999999998</v>
      </c>
      <c r="R47" s="413">
        <v>309.45999999999998</v>
      </c>
    </row>
    <row r="48" spans="2:20" ht="16.5" thickBot="1" x14ac:dyDescent="0.3">
      <c r="B48" s="414" t="s">
        <v>156</v>
      </c>
      <c r="C48" s="415">
        <v>3911.0360000000001</v>
      </c>
      <c r="D48" s="415">
        <v>18040.274000000001</v>
      </c>
      <c r="E48" s="415">
        <v>1059.7760000000001</v>
      </c>
      <c r="F48" s="416" t="s">
        <v>124</v>
      </c>
      <c r="G48" s="417">
        <v>2768.3319999999999</v>
      </c>
      <c r="H48" s="418">
        <v>12913.768</v>
      </c>
      <c r="I48" s="419">
        <v>1040.6369999999999</v>
      </c>
      <c r="J48" s="423"/>
      <c r="K48" s="414" t="s">
        <v>121</v>
      </c>
      <c r="L48" s="415">
        <v>538.28899999999999</v>
      </c>
      <c r="M48" s="415">
        <v>2497.3670000000002</v>
      </c>
      <c r="N48" s="415">
        <v>156.251</v>
      </c>
      <c r="O48" s="416" t="s">
        <v>128</v>
      </c>
      <c r="P48" s="417">
        <v>1209.364</v>
      </c>
      <c r="Q48" s="418">
        <v>5640.0709999999999</v>
      </c>
      <c r="R48" s="419">
        <v>1834.1579999999999</v>
      </c>
    </row>
    <row r="49" spans="2:18" ht="15.75" x14ac:dyDescent="0.25">
      <c r="B49" s="436"/>
      <c r="C49" s="437"/>
      <c r="D49" s="437"/>
      <c r="E49" s="437"/>
      <c r="F49" s="436"/>
      <c r="G49" s="438"/>
      <c r="H49" s="438"/>
      <c r="I49" s="438"/>
      <c r="J49" s="439"/>
      <c r="K49" s="436"/>
      <c r="L49" s="437"/>
      <c r="M49" s="437"/>
      <c r="N49" s="437"/>
      <c r="O49" s="436"/>
      <c r="P49" s="438"/>
      <c r="Q49" s="438"/>
      <c r="R49" s="438"/>
    </row>
    <row r="50" spans="2:18" ht="15.75" x14ac:dyDescent="0.25">
      <c r="B50" s="436"/>
      <c r="C50" s="437"/>
      <c r="D50" s="437"/>
      <c r="E50" s="437"/>
      <c r="F50" s="436"/>
      <c r="G50" s="438"/>
      <c r="H50" s="438"/>
      <c r="I50" s="438"/>
      <c r="J50" s="439"/>
      <c r="K50" s="436"/>
      <c r="L50" s="437"/>
      <c r="M50" s="437"/>
      <c r="N50" s="437"/>
      <c r="O50" s="436"/>
      <c r="P50" s="438"/>
      <c r="Q50" s="438"/>
      <c r="R50" s="438"/>
    </row>
    <row r="51" spans="2:18" ht="15.75" x14ac:dyDescent="0.25">
      <c r="B51" s="436"/>
      <c r="C51" s="437"/>
      <c r="D51" s="437"/>
      <c r="E51" s="437"/>
      <c r="F51" s="436"/>
      <c r="G51" s="438"/>
      <c r="H51" s="438"/>
      <c r="I51" s="438"/>
      <c r="J51" s="439"/>
      <c r="K51" s="436"/>
      <c r="L51" s="437"/>
      <c r="M51" s="437"/>
      <c r="N51" s="437"/>
      <c r="O51" s="436"/>
      <c r="P51" s="438"/>
      <c r="Q51" s="438"/>
      <c r="R51" s="438"/>
    </row>
    <row r="52" spans="2:18" ht="15.75" x14ac:dyDescent="0.25">
      <c r="B52" s="440" t="s">
        <v>262</v>
      </c>
      <c r="C52" s="441"/>
      <c r="D52" s="441"/>
      <c r="E52" s="441"/>
      <c r="F52" s="440"/>
      <c r="G52" s="442"/>
      <c r="H52" s="442"/>
      <c r="I52" s="443"/>
      <c r="J52" s="390"/>
      <c r="K52" s="440" t="s">
        <v>263</v>
      </c>
      <c r="L52" s="441"/>
      <c r="M52" s="441"/>
      <c r="N52" s="441"/>
      <c r="O52" s="440"/>
      <c r="P52" s="442"/>
      <c r="Q52" s="442"/>
      <c r="R52" s="443"/>
    </row>
    <row r="53" spans="2:18" ht="16.5" thickBot="1" x14ac:dyDescent="0.3">
      <c r="B53" s="444" t="s">
        <v>168</v>
      </c>
      <c r="C53" s="445"/>
      <c r="D53" s="445"/>
      <c r="E53" s="445"/>
      <c r="F53" s="444"/>
      <c r="G53" s="443"/>
      <c r="H53" s="443"/>
      <c r="I53" s="443"/>
      <c r="J53" s="390"/>
      <c r="K53" s="444" t="s">
        <v>168</v>
      </c>
      <c r="L53" s="445"/>
      <c r="M53" s="445"/>
      <c r="N53" s="445"/>
      <c r="O53" s="444"/>
      <c r="P53" s="443"/>
      <c r="Q53" s="443"/>
      <c r="R53" s="443"/>
    </row>
    <row r="54" spans="2:18" ht="16.5" thickBot="1" x14ac:dyDescent="0.3">
      <c r="B54" s="425" t="s">
        <v>107</v>
      </c>
      <c r="C54" s="426"/>
      <c r="D54" s="426"/>
      <c r="E54" s="426"/>
      <c r="F54" s="426"/>
      <c r="G54" s="426"/>
      <c r="H54" s="426"/>
      <c r="I54" s="427"/>
      <c r="J54" s="390"/>
      <c r="K54" s="425" t="s">
        <v>108</v>
      </c>
      <c r="L54" s="426"/>
      <c r="M54" s="426"/>
      <c r="N54" s="426"/>
      <c r="O54" s="426"/>
      <c r="P54" s="426"/>
      <c r="Q54" s="426"/>
      <c r="R54" s="427"/>
    </row>
    <row r="55" spans="2:18" ht="16.5" thickBot="1" x14ac:dyDescent="0.3">
      <c r="B55" s="428" t="s">
        <v>294</v>
      </c>
      <c r="C55" s="429"/>
      <c r="D55" s="430"/>
      <c r="E55" s="431"/>
      <c r="F55" s="428" t="s">
        <v>295</v>
      </c>
      <c r="G55" s="429"/>
      <c r="H55" s="430"/>
      <c r="I55" s="431"/>
      <c r="J55" s="390"/>
      <c r="K55" s="428" t="s">
        <v>294</v>
      </c>
      <c r="L55" s="429"/>
      <c r="M55" s="430"/>
      <c r="N55" s="431"/>
      <c r="O55" s="428" t="s">
        <v>295</v>
      </c>
      <c r="P55" s="429"/>
      <c r="Q55" s="430"/>
      <c r="R55" s="431"/>
    </row>
    <row r="56" spans="2:18" ht="30.75" thickBot="1" x14ac:dyDescent="0.25">
      <c r="B56" s="391" t="s">
        <v>109</v>
      </c>
      <c r="C56" s="392" t="s">
        <v>89</v>
      </c>
      <c r="D56" s="393" t="s">
        <v>131</v>
      </c>
      <c r="E56" s="394" t="s">
        <v>110</v>
      </c>
      <c r="F56" s="391" t="s">
        <v>109</v>
      </c>
      <c r="G56" s="392" t="s">
        <v>89</v>
      </c>
      <c r="H56" s="393" t="s">
        <v>131</v>
      </c>
      <c r="I56" s="394" t="s">
        <v>110</v>
      </c>
      <c r="J56" s="390"/>
      <c r="K56" s="391" t="s">
        <v>109</v>
      </c>
      <c r="L56" s="392" t="s">
        <v>89</v>
      </c>
      <c r="M56" s="393" t="s">
        <v>131</v>
      </c>
      <c r="N56" s="394" t="s">
        <v>110</v>
      </c>
      <c r="O56" s="391" t="s">
        <v>109</v>
      </c>
      <c r="P56" s="392" t="s">
        <v>89</v>
      </c>
      <c r="Q56" s="393" t="s">
        <v>131</v>
      </c>
      <c r="R56" s="394" t="s">
        <v>110</v>
      </c>
    </row>
    <row r="57" spans="2:18" ht="16.5" thickBot="1" x14ac:dyDescent="0.3">
      <c r="B57" s="395" t="s">
        <v>102</v>
      </c>
      <c r="C57" s="396">
        <v>91670.164999999994</v>
      </c>
      <c r="D57" s="397">
        <v>422231.13699999999</v>
      </c>
      <c r="E57" s="398">
        <v>65286.909</v>
      </c>
      <c r="F57" s="399" t="s">
        <v>102</v>
      </c>
      <c r="G57" s="400">
        <v>109111.58500000001</v>
      </c>
      <c r="H57" s="401">
        <v>507800.076</v>
      </c>
      <c r="I57" s="398">
        <v>67040.327000000005</v>
      </c>
      <c r="J57" s="390"/>
      <c r="K57" s="395" t="s">
        <v>102</v>
      </c>
      <c r="L57" s="396">
        <v>46601.106</v>
      </c>
      <c r="M57" s="397">
        <v>214571.785</v>
      </c>
      <c r="N57" s="398">
        <v>31798.825000000001</v>
      </c>
      <c r="O57" s="399" t="s">
        <v>102</v>
      </c>
      <c r="P57" s="400">
        <v>46297.258000000002</v>
      </c>
      <c r="Q57" s="401">
        <v>215664.76800000001</v>
      </c>
      <c r="R57" s="398">
        <v>28394.370999999999</v>
      </c>
    </row>
    <row r="58" spans="2:18" ht="15.75" x14ac:dyDescent="0.25">
      <c r="B58" s="402" t="s">
        <v>122</v>
      </c>
      <c r="C58" s="403">
        <v>11715.311</v>
      </c>
      <c r="D58" s="403">
        <v>53942.811999999998</v>
      </c>
      <c r="E58" s="403">
        <v>8476.5650000000005</v>
      </c>
      <c r="F58" s="404" t="s">
        <v>122</v>
      </c>
      <c r="G58" s="405">
        <v>16956.038</v>
      </c>
      <c r="H58" s="406">
        <v>78843.555999999997</v>
      </c>
      <c r="I58" s="407">
        <v>9765.3909999999996</v>
      </c>
      <c r="J58" s="390"/>
      <c r="K58" s="402" t="s">
        <v>69</v>
      </c>
      <c r="L58" s="403">
        <v>15579.754999999999</v>
      </c>
      <c r="M58" s="403">
        <v>71753.229000000007</v>
      </c>
      <c r="N58" s="403">
        <v>10277.707</v>
      </c>
      <c r="O58" s="404" t="s">
        <v>69</v>
      </c>
      <c r="P58" s="405">
        <v>16398.037</v>
      </c>
      <c r="Q58" s="406">
        <v>76303.735000000001</v>
      </c>
      <c r="R58" s="407">
        <v>10628.253000000001</v>
      </c>
    </row>
    <row r="59" spans="2:18" ht="15.75" x14ac:dyDescent="0.25">
      <c r="B59" s="408" t="s">
        <v>119</v>
      </c>
      <c r="C59" s="409">
        <v>10970.898999999999</v>
      </c>
      <c r="D59" s="409">
        <v>50513.661</v>
      </c>
      <c r="E59" s="409">
        <v>9073.0920000000006</v>
      </c>
      <c r="F59" s="410" t="s">
        <v>119</v>
      </c>
      <c r="G59" s="411">
        <v>15639.973</v>
      </c>
      <c r="H59" s="412">
        <v>72786.145000000004</v>
      </c>
      <c r="I59" s="413">
        <v>10297.459000000001</v>
      </c>
      <c r="J59" s="390"/>
      <c r="K59" s="408" t="s">
        <v>117</v>
      </c>
      <c r="L59" s="409">
        <v>9586.2289999999994</v>
      </c>
      <c r="M59" s="409">
        <v>44129.466999999997</v>
      </c>
      <c r="N59" s="409">
        <v>9811.8340000000007</v>
      </c>
      <c r="O59" s="410" t="s">
        <v>117</v>
      </c>
      <c r="P59" s="411">
        <v>12752.834000000001</v>
      </c>
      <c r="Q59" s="412">
        <v>59463.978000000003</v>
      </c>
      <c r="R59" s="413">
        <v>9548.74</v>
      </c>
    </row>
    <row r="60" spans="2:18" ht="15.75" x14ac:dyDescent="0.25">
      <c r="B60" s="408" t="s">
        <v>124</v>
      </c>
      <c r="C60" s="409">
        <v>7905.3190000000004</v>
      </c>
      <c r="D60" s="409">
        <v>36411.315999999999</v>
      </c>
      <c r="E60" s="409">
        <v>6232.683</v>
      </c>
      <c r="F60" s="410" t="s">
        <v>115</v>
      </c>
      <c r="G60" s="411">
        <v>9153.2980000000007</v>
      </c>
      <c r="H60" s="412">
        <v>42614.648000000001</v>
      </c>
      <c r="I60" s="413">
        <v>5626.6850000000004</v>
      </c>
      <c r="J60" s="390"/>
      <c r="K60" s="408" t="s">
        <v>115</v>
      </c>
      <c r="L60" s="409">
        <v>8007.4989999999998</v>
      </c>
      <c r="M60" s="409">
        <v>36868.17</v>
      </c>
      <c r="N60" s="409">
        <v>4233.2139999999999</v>
      </c>
      <c r="O60" s="410" t="s">
        <v>115</v>
      </c>
      <c r="P60" s="411">
        <v>7059.1769999999997</v>
      </c>
      <c r="Q60" s="412">
        <v>32912.89</v>
      </c>
      <c r="R60" s="413">
        <v>2916.75</v>
      </c>
    </row>
    <row r="61" spans="2:18" ht="15.75" x14ac:dyDescent="0.25">
      <c r="B61" s="408" t="s">
        <v>115</v>
      </c>
      <c r="C61" s="409">
        <v>7042.5240000000003</v>
      </c>
      <c r="D61" s="409">
        <v>32417.418000000001</v>
      </c>
      <c r="E61" s="409">
        <v>5068.7629999999999</v>
      </c>
      <c r="F61" s="410" t="s">
        <v>124</v>
      </c>
      <c r="G61" s="411">
        <v>9105.2990000000009</v>
      </c>
      <c r="H61" s="412">
        <v>42378.055</v>
      </c>
      <c r="I61" s="413">
        <v>6632.9260000000004</v>
      </c>
      <c r="J61" s="390"/>
      <c r="K61" s="408" t="s">
        <v>116</v>
      </c>
      <c r="L61" s="409">
        <v>7542.5339999999997</v>
      </c>
      <c r="M61" s="409">
        <v>34701.883999999998</v>
      </c>
      <c r="N61" s="409">
        <v>5522.3890000000001</v>
      </c>
      <c r="O61" s="410" t="s">
        <v>116</v>
      </c>
      <c r="P61" s="411">
        <v>5232.5420000000004</v>
      </c>
      <c r="Q61" s="412">
        <v>24351.847000000002</v>
      </c>
      <c r="R61" s="413">
        <v>3258.49</v>
      </c>
    </row>
    <row r="62" spans="2:18" ht="15.75" x14ac:dyDescent="0.25">
      <c r="B62" s="408" t="s">
        <v>69</v>
      </c>
      <c r="C62" s="409">
        <v>6714.5630000000001</v>
      </c>
      <c r="D62" s="409">
        <v>30862.447</v>
      </c>
      <c r="E62" s="409">
        <v>6055.1909999999998</v>
      </c>
      <c r="F62" s="410" t="s">
        <v>69</v>
      </c>
      <c r="G62" s="411">
        <v>7422.5039999999999</v>
      </c>
      <c r="H62" s="412">
        <v>34560.623</v>
      </c>
      <c r="I62" s="413">
        <v>5137.0209999999997</v>
      </c>
      <c r="J62" s="390"/>
      <c r="K62" s="408" t="s">
        <v>215</v>
      </c>
      <c r="L62" s="409">
        <v>1326.4780000000001</v>
      </c>
      <c r="M62" s="409">
        <v>6158.4750000000004</v>
      </c>
      <c r="N62" s="409">
        <v>405.32499999999999</v>
      </c>
      <c r="O62" s="410" t="s">
        <v>68</v>
      </c>
      <c r="P62" s="411">
        <v>895.44299999999998</v>
      </c>
      <c r="Q62" s="412">
        <v>4119.9160000000002</v>
      </c>
      <c r="R62" s="413">
        <v>399.209</v>
      </c>
    </row>
    <row r="63" spans="2:18" ht="15.75" x14ac:dyDescent="0.25">
      <c r="B63" s="408" t="s">
        <v>153</v>
      </c>
      <c r="C63" s="409">
        <v>6124.3140000000003</v>
      </c>
      <c r="D63" s="409">
        <v>28305.157999999999</v>
      </c>
      <c r="E63" s="409">
        <v>1867.4749999999999</v>
      </c>
      <c r="F63" s="410" t="s">
        <v>164</v>
      </c>
      <c r="G63" s="411">
        <v>6169.6710000000003</v>
      </c>
      <c r="H63" s="412">
        <v>28779.285</v>
      </c>
      <c r="I63" s="413">
        <v>4010.7809999999999</v>
      </c>
      <c r="J63" s="390"/>
      <c r="K63" s="408" t="s">
        <v>114</v>
      </c>
      <c r="L63" s="409">
        <v>752.43299999999999</v>
      </c>
      <c r="M63" s="409">
        <v>3467.0529999999999</v>
      </c>
      <c r="N63" s="409">
        <v>251.75200000000001</v>
      </c>
      <c r="O63" s="410" t="s">
        <v>114</v>
      </c>
      <c r="P63" s="411">
        <v>814.06600000000003</v>
      </c>
      <c r="Q63" s="412">
        <v>3820.3989999999999</v>
      </c>
      <c r="R63" s="413">
        <v>377.07900000000001</v>
      </c>
    </row>
    <row r="64" spans="2:18" ht="15.75" x14ac:dyDescent="0.25">
      <c r="B64" s="408" t="s">
        <v>114</v>
      </c>
      <c r="C64" s="409">
        <v>5422.6729999999998</v>
      </c>
      <c r="D64" s="409">
        <v>25005.719000000001</v>
      </c>
      <c r="E64" s="409">
        <v>5216.1989999999996</v>
      </c>
      <c r="F64" s="410" t="s">
        <v>114</v>
      </c>
      <c r="G64" s="411">
        <v>6083.9679999999998</v>
      </c>
      <c r="H64" s="412">
        <v>28350.262999999999</v>
      </c>
      <c r="I64" s="413">
        <v>5011.7280000000001</v>
      </c>
      <c r="J64" s="390"/>
      <c r="K64" s="408" t="s">
        <v>68</v>
      </c>
      <c r="L64" s="409">
        <v>740.39200000000005</v>
      </c>
      <c r="M64" s="409">
        <v>3406.471</v>
      </c>
      <c r="N64" s="409">
        <v>234.37799999999999</v>
      </c>
      <c r="O64" s="410" t="s">
        <v>127</v>
      </c>
      <c r="P64" s="411">
        <v>809.66700000000003</v>
      </c>
      <c r="Q64" s="412">
        <v>3766.5909999999999</v>
      </c>
      <c r="R64" s="413">
        <v>366.01799999999997</v>
      </c>
    </row>
    <row r="65" spans="2:18" ht="15.75" x14ac:dyDescent="0.25">
      <c r="B65" s="408" t="s">
        <v>164</v>
      </c>
      <c r="C65" s="409">
        <v>4162.549</v>
      </c>
      <c r="D65" s="409">
        <v>19212.432000000001</v>
      </c>
      <c r="E65" s="409">
        <v>3345.6460000000002</v>
      </c>
      <c r="F65" s="410" t="s">
        <v>113</v>
      </c>
      <c r="G65" s="411">
        <v>5294.9009999999998</v>
      </c>
      <c r="H65" s="412">
        <v>24652.92</v>
      </c>
      <c r="I65" s="413">
        <v>2125.6849999999999</v>
      </c>
      <c r="J65" s="390"/>
      <c r="K65" s="408" t="s">
        <v>127</v>
      </c>
      <c r="L65" s="409">
        <v>635.43899999999996</v>
      </c>
      <c r="M65" s="409">
        <v>2913.6179999999999</v>
      </c>
      <c r="N65" s="409">
        <v>288.68099999999998</v>
      </c>
      <c r="O65" s="410" t="s">
        <v>71</v>
      </c>
      <c r="P65" s="411">
        <v>576.08900000000006</v>
      </c>
      <c r="Q65" s="412">
        <v>2704.6149999999998</v>
      </c>
      <c r="R65" s="413">
        <v>287.06900000000002</v>
      </c>
    </row>
    <row r="66" spans="2:18" ht="15.75" x14ac:dyDescent="0.25">
      <c r="B66" s="408" t="s">
        <v>113</v>
      </c>
      <c r="C66" s="409">
        <v>3995.2420000000002</v>
      </c>
      <c r="D66" s="409">
        <v>18384.498</v>
      </c>
      <c r="E66" s="409">
        <v>2371.2820000000002</v>
      </c>
      <c r="F66" s="410" t="s">
        <v>129</v>
      </c>
      <c r="G66" s="411">
        <v>4286.451</v>
      </c>
      <c r="H66" s="412">
        <v>19973.556</v>
      </c>
      <c r="I66" s="413">
        <v>3320.875</v>
      </c>
      <c r="J66" s="390"/>
      <c r="K66" s="408" t="s">
        <v>113</v>
      </c>
      <c r="L66" s="409">
        <v>549.56899999999996</v>
      </c>
      <c r="M66" s="409">
        <v>2523.0520000000001</v>
      </c>
      <c r="N66" s="409">
        <v>151.596</v>
      </c>
      <c r="O66" s="410" t="s">
        <v>113</v>
      </c>
      <c r="P66" s="411">
        <v>500.298</v>
      </c>
      <c r="Q66" s="412">
        <v>2332.7649999999999</v>
      </c>
      <c r="R66" s="413">
        <v>114.669</v>
      </c>
    </row>
    <row r="67" spans="2:18" ht="15.75" x14ac:dyDescent="0.25">
      <c r="B67" s="408" t="s">
        <v>215</v>
      </c>
      <c r="C67" s="409">
        <v>3756.9920000000002</v>
      </c>
      <c r="D67" s="409">
        <v>17274.59</v>
      </c>
      <c r="E67" s="409">
        <v>1927.9290000000001</v>
      </c>
      <c r="F67" s="410" t="s">
        <v>215</v>
      </c>
      <c r="G67" s="411">
        <v>4077.9879999999998</v>
      </c>
      <c r="H67" s="412">
        <v>18937.999</v>
      </c>
      <c r="I67" s="413">
        <v>1767.0139999999999</v>
      </c>
      <c r="J67" s="390"/>
      <c r="K67" s="408" t="s">
        <v>71</v>
      </c>
      <c r="L67" s="409">
        <v>531.90300000000002</v>
      </c>
      <c r="M67" s="409">
        <v>2455.518</v>
      </c>
      <c r="N67" s="409">
        <v>155.62700000000001</v>
      </c>
      <c r="O67" s="410" t="s">
        <v>215</v>
      </c>
      <c r="P67" s="411">
        <v>358.81900000000002</v>
      </c>
      <c r="Q67" s="412">
        <v>1689.3979999999999</v>
      </c>
      <c r="R67" s="413">
        <v>113.05</v>
      </c>
    </row>
    <row r="68" spans="2:18" ht="15.75" x14ac:dyDescent="0.25">
      <c r="B68" s="408" t="s">
        <v>129</v>
      </c>
      <c r="C68" s="409">
        <v>3236.5160000000001</v>
      </c>
      <c r="D68" s="409">
        <v>14926.811</v>
      </c>
      <c r="E68" s="409">
        <v>2980.3649999999998</v>
      </c>
      <c r="F68" s="410" t="s">
        <v>128</v>
      </c>
      <c r="G68" s="411">
        <v>2656.973</v>
      </c>
      <c r="H68" s="412">
        <v>12372.985000000001</v>
      </c>
      <c r="I68" s="413">
        <v>1287.405</v>
      </c>
      <c r="J68" s="390"/>
      <c r="K68" s="408" t="s">
        <v>122</v>
      </c>
      <c r="L68" s="409">
        <v>362.27499999999998</v>
      </c>
      <c r="M68" s="409">
        <v>1660.4290000000001</v>
      </c>
      <c r="N68" s="409">
        <v>100.252</v>
      </c>
      <c r="O68" s="410" t="s">
        <v>112</v>
      </c>
      <c r="P68" s="411">
        <v>313.74200000000002</v>
      </c>
      <c r="Q68" s="412">
        <v>1457.9190000000001</v>
      </c>
      <c r="R68" s="413">
        <v>135.47999999999999</v>
      </c>
    </row>
    <row r="69" spans="2:18" ht="15.75" x14ac:dyDescent="0.25">
      <c r="B69" s="408" t="s">
        <v>128</v>
      </c>
      <c r="C69" s="409">
        <v>2065.5830000000001</v>
      </c>
      <c r="D69" s="409">
        <v>9515.4480000000003</v>
      </c>
      <c r="E69" s="409">
        <v>1392.3579999999999</v>
      </c>
      <c r="F69" s="410" t="s">
        <v>123</v>
      </c>
      <c r="G69" s="411">
        <v>2389.654</v>
      </c>
      <c r="H69" s="412">
        <v>11121.62</v>
      </c>
      <c r="I69" s="413">
        <v>1366.23</v>
      </c>
      <c r="J69" s="390"/>
      <c r="K69" s="408" t="s">
        <v>123</v>
      </c>
      <c r="L69" s="409">
        <v>305.29500000000002</v>
      </c>
      <c r="M69" s="409">
        <v>1397.472</v>
      </c>
      <c r="N69" s="409">
        <v>102</v>
      </c>
      <c r="O69" s="410" t="s">
        <v>152</v>
      </c>
      <c r="P69" s="411">
        <v>173.03200000000001</v>
      </c>
      <c r="Q69" s="412">
        <v>813.89499999999998</v>
      </c>
      <c r="R69" s="413">
        <v>81.34</v>
      </c>
    </row>
    <row r="70" spans="2:18" ht="15.75" x14ac:dyDescent="0.25">
      <c r="B70" s="408" t="s">
        <v>118</v>
      </c>
      <c r="C70" s="409">
        <v>2026.03</v>
      </c>
      <c r="D70" s="409">
        <v>9407.9830000000002</v>
      </c>
      <c r="E70" s="409">
        <v>500.00400000000002</v>
      </c>
      <c r="F70" s="410" t="s">
        <v>117</v>
      </c>
      <c r="G70" s="411">
        <v>2205.3980000000001</v>
      </c>
      <c r="H70" s="412">
        <v>10256.996999999999</v>
      </c>
      <c r="I70" s="413">
        <v>1110.2650000000001</v>
      </c>
      <c r="J70" s="390"/>
      <c r="K70" s="408" t="s">
        <v>152</v>
      </c>
      <c r="L70" s="409">
        <v>266.79399999999998</v>
      </c>
      <c r="M70" s="409">
        <v>1233.471</v>
      </c>
      <c r="N70" s="409">
        <v>97.852000000000004</v>
      </c>
      <c r="O70" s="410" t="s">
        <v>111</v>
      </c>
      <c r="P70" s="411">
        <v>151.83199999999999</v>
      </c>
      <c r="Q70" s="412">
        <v>709.05100000000004</v>
      </c>
      <c r="R70" s="413">
        <v>54.436</v>
      </c>
    </row>
    <row r="71" spans="2:18" ht="15.75" x14ac:dyDescent="0.25">
      <c r="B71" s="408" t="s">
        <v>123</v>
      </c>
      <c r="C71" s="409">
        <v>1731.8019999999999</v>
      </c>
      <c r="D71" s="409">
        <v>7968.7740000000003</v>
      </c>
      <c r="E71" s="409">
        <v>1363.201</v>
      </c>
      <c r="F71" s="410" t="s">
        <v>112</v>
      </c>
      <c r="G71" s="411">
        <v>1855.386</v>
      </c>
      <c r="H71" s="412">
        <v>8620.0759999999991</v>
      </c>
      <c r="I71" s="413">
        <v>1141.53</v>
      </c>
      <c r="J71" s="390"/>
      <c r="K71" s="408" t="s">
        <v>112</v>
      </c>
      <c r="L71" s="409">
        <v>198.57900000000001</v>
      </c>
      <c r="M71" s="409">
        <v>907.79</v>
      </c>
      <c r="N71" s="409">
        <v>57.744</v>
      </c>
      <c r="O71" s="410" t="s">
        <v>161</v>
      </c>
      <c r="P71" s="411">
        <v>92.994</v>
      </c>
      <c r="Q71" s="412">
        <v>432.80200000000002</v>
      </c>
      <c r="R71" s="413">
        <v>45.564</v>
      </c>
    </row>
    <row r="72" spans="2:18" ht="15.75" x14ac:dyDescent="0.25">
      <c r="B72" s="408" t="s">
        <v>117</v>
      </c>
      <c r="C72" s="409">
        <v>1685.498</v>
      </c>
      <c r="D72" s="409">
        <v>7762.2979999999998</v>
      </c>
      <c r="E72" s="409">
        <v>1208.557</v>
      </c>
      <c r="F72" s="410" t="s">
        <v>152</v>
      </c>
      <c r="G72" s="411">
        <v>1789.0239999999999</v>
      </c>
      <c r="H72" s="412">
        <v>8334.473</v>
      </c>
      <c r="I72" s="413">
        <v>1209.405</v>
      </c>
      <c r="J72" s="390"/>
      <c r="K72" s="408" t="s">
        <v>111</v>
      </c>
      <c r="L72" s="409">
        <v>90.531000000000006</v>
      </c>
      <c r="M72" s="409">
        <v>417.14100000000002</v>
      </c>
      <c r="N72" s="409">
        <v>37.871000000000002</v>
      </c>
      <c r="O72" s="410" t="s">
        <v>135</v>
      </c>
      <c r="P72" s="411">
        <v>78.561999999999998</v>
      </c>
      <c r="Q72" s="412">
        <v>366.601</v>
      </c>
      <c r="R72" s="413">
        <v>33.021999999999998</v>
      </c>
    </row>
    <row r="73" spans="2:18" ht="16.5" thickBot="1" x14ac:dyDescent="0.3">
      <c r="B73" s="414" t="s">
        <v>71</v>
      </c>
      <c r="C73" s="415">
        <v>1510.221</v>
      </c>
      <c r="D73" s="415">
        <v>6952.6440000000002</v>
      </c>
      <c r="E73" s="415">
        <v>1094.1389999999999</v>
      </c>
      <c r="F73" s="416" t="s">
        <v>71</v>
      </c>
      <c r="G73" s="417">
        <v>1746.28</v>
      </c>
      <c r="H73" s="418">
        <v>8129.4160000000002</v>
      </c>
      <c r="I73" s="419">
        <v>1137.2280000000001</v>
      </c>
      <c r="J73" s="390"/>
      <c r="K73" s="414" t="s">
        <v>161</v>
      </c>
      <c r="L73" s="415">
        <v>70.801000000000002</v>
      </c>
      <c r="M73" s="415">
        <v>325.94200000000001</v>
      </c>
      <c r="N73" s="415">
        <v>47.375999999999998</v>
      </c>
      <c r="O73" s="416" t="s">
        <v>121</v>
      </c>
      <c r="P73" s="417">
        <v>64.599999999999994</v>
      </c>
      <c r="Q73" s="418">
        <v>300.31700000000001</v>
      </c>
      <c r="R73" s="419">
        <v>19.094000000000001</v>
      </c>
    </row>
    <row r="74" spans="2:18" ht="15.75" x14ac:dyDescent="0.25">
      <c r="B74" s="436"/>
      <c r="C74" s="437"/>
      <c r="D74" s="437"/>
      <c r="E74" s="437"/>
      <c r="F74" s="436"/>
      <c r="G74" s="438"/>
      <c r="H74" s="438"/>
      <c r="I74" s="438"/>
      <c r="J74" s="439"/>
      <c r="K74" s="436"/>
      <c r="L74" s="437"/>
      <c r="M74" s="437"/>
      <c r="N74" s="437"/>
      <c r="O74" s="436"/>
      <c r="P74" s="438"/>
      <c r="Q74" s="438"/>
      <c r="R74" s="438"/>
    </row>
    <row r="75" spans="2:18" ht="15.75" x14ac:dyDescent="0.25">
      <c r="B75" s="436"/>
      <c r="C75" s="437"/>
      <c r="D75" s="437"/>
      <c r="E75" s="437"/>
      <c r="F75" s="436"/>
      <c r="G75" s="438"/>
      <c r="H75" s="438"/>
      <c r="I75" s="438"/>
      <c r="J75" s="439"/>
      <c r="K75" s="436"/>
      <c r="L75" s="437"/>
      <c r="M75" s="437"/>
      <c r="N75" s="437"/>
      <c r="O75" s="436"/>
      <c r="P75" s="438"/>
      <c r="Q75" s="438"/>
      <c r="R75" s="438"/>
    </row>
    <row r="76" spans="2:18" ht="15.75" x14ac:dyDescent="0.25">
      <c r="B76" s="436"/>
      <c r="C76" s="437"/>
      <c r="D76" s="437"/>
      <c r="E76" s="437"/>
      <c r="F76" s="436"/>
      <c r="G76" s="438"/>
      <c r="H76" s="438"/>
      <c r="I76" s="438"/>
      <c r="J76" s="439"/>
      <c r="K76" s="436"/>
      <c r="L76" s="437"/>
      <c r="M76" s="437"/>
      <c r="N76" s="437"/>
      <c r="O76" s="436"/>
      <c r="P76" s="438"/>
      <c r="Q76" s="438"/>
      <c r="R76" s="438"/>
    </row>
    <row r="77" spans="2:18" ht="15.75" x14ac:dyDescent="0.25">
      <c r="B77" s="440" t="s">
        <v>264</v>
      </c>
      <c r="C77" s="441"/>
      <c r="D77" s="441"/>
      <c r="E77" s="441"/>
      <c r="F77" s="440"/>
      <c r="G77" s="442"/>
      <c r="H77" s="442"/>
      <c r="I77" s="442"/>
      <c r="J77" s="390"/>
      <c r="K77" s="440" t="s">
        <v>265</v>
      </c>
      <c r="L77" s="441"/>
      <c r="M77" s="441"/>
      <c r="N77" s="441"/>
      <c r="O77" s="440"/>
      <c r="P77" s="442"/>
      <c r="Q77" s="442"/>
      <c r="R77" s="442"/>
    </row>
    <row r="78" spans="2:18" ht="16.5" thickBot="1" x14ac:dyDescent="0.3">
      <c r="B78" s="444" t="s">
        <v>168</v>
      </c>
      <c r="C78" s="445"/>
      <c r="D78" s="445"/>
      <c r="E78" s="445"/>
      <c r="F78" s="444"/>
      <c r="G78" s="443"/>
      <c r="H78" s="443"/>
      <c r="I78" s="443"/>
      <c r="J78" s="390"/>
      <c r="K78" s="444" t="s">
        <v>168</v>
      </c>
      <c r="L78" s="445"/>
      <c r="M78" s="445"/>
      <c r="N78" s="445"/>
      <c r="O78" s="444"/>
      <c r="P78" s="443"/>
      <c r="Q78" s="443"/>
      <c r="R78" s="443"/>
    </row>
    <row r="79" spans="2:18" ht="16.5" thickBot="1" x14ac:dyDescent="0.3">
      <c r="B79" s="425" t="s">
        <v>107</v>
      </c>
      <c r="C79" s="426"/>
      <c r="D79" s="426"/>
      <c r="E79" s="426"/>
      <c r="F79" s="426"/>
      <c r="G79" s="426"/>
      <c r="H79" s="426"/>
      <c r="I79" s="427"/>
      <c r="J79" s="390"/>
      <c r="K79" s="425" t="s">
        <v>108</v>
      </c>
      <c r="L79" s="426"/>
      <c r="M79" s="426"/>
      <c r="N79" s="426"/>
      <c r="O79" s="426"/>
      <c r="P79" s="426"/>
      <c r="Q79" s="426"/>
      <c r="R79" s="427"/>
    </row>
    <row r="80" spans="2:18" ht="16.5" thickBot="1" x14ac:dyDescent="0.3">
      <c r="B80" s="428" t="s">
        <v>294</v>
      </c>
      <c r="C80" s="429"/>
      <c r="D80" s="430"/>
      <c r="E80" s="431"/>
      <c r="F80" s="428" t="s">
        <v>295</v>
      </c>
      <c r="G80" s="429"/>
      <c r="H80" s="430"/>
      <c r="I80" s="431"/>
      <c r="J80" s="390"/>
      <c r="K80" s="428" t="s">
        <v>294</v>
      </c>
      <c r="L80" s="429"/>
      <c r="M80" s="430"/>
      <c r="N80" s="431"/>
      <c r="O80" s="428" t="s">
        <v>295</v>
      </c>
      <c r="P80" s="429"/>
      <c r="Q80" s="430"/>
      <c r="R80" s="431"/>
    </row>
    <row r="81" spans="2:18" ht="30.75" thickBot="1" x14ac:dyDescent="0.25">
      <c r="B81" s="391" t="s">
        <v>109</v>
      </c>
      <c r="C81" s="392" t="s">
        <v>89</v>
      </c>
      <c r="D81" s="393" t="s">
        <v>131</v>
      </c>
      <c r="E81" s="394" t="s">
        <v>110</v>
      </c>
      <c r="F81" s="391" t="s">
        <v>109</v>
      </c>
      <c r="G81" s="392" t="s">
        <v>89</v>
      </c>
      <c r="H81" s="393" t="s">
        <v>131</v>
      </c>
      <c r="I81" s="394" t="s">
        <v>110</v>
      </c>
      <c r="J81" s="390"/>
      <c r="K81" s="391" t="s">
        <v>109</v>
      </c>
      <c r="L81" s="392" t="s">
        <v>89</v>
      </c>
      <c r="M81" s="393" t="s">
        <v>131</v>
      </c>
      <c r="N81" s="394" t="s">
        <v>110</v>
      </c>
      <c r="O81" s="391" t="s">
        <v>109</v>
      </c>
      <c r="P81" s="392" t="s">
        <v>89</v>
      </c>
      <c r="Q81" s="393" t="s">
        <v>131</v>
      </c>
      <c r="R81" s="394" t="s">
        <v>110</v>
      </c>
    </row>
    <row r="82" spans="2:18" ht="16.5" thickBot="1" x14ac:dyDescent="0.3">
      <c r="B82" s="395" t="s">
        <v>102</v>
      </c>
      <c r="C82" s="396">
        <v>129316.397</v>
      </c>
      <c r="D82" s="397">
        <v>595261.37899999996</v>
      </c>
      <c r="E82" s="398">
        <v>109106.215</v>
      </c>
      <c r="F82" s="399" t="s">
        <v>102</v>
      </c>
      <c r="G82" s="400">
        <v>101999.622</v>
      </c>
      <c r="H82" s="401">
        <v>475573.04599999997</v>
      </c>
      <c r="I82" s="398">
        <v>112778.47500000001</v>
      </c>
      <c r="J82" s="390"/>
      <c r="K82" s="395" t="s">
        <v>102</v>
      </c>
      <c r="L82" s="396">
        <v>48115.777000000002</v>
      </c>
      <c r="M82" s="397">
        <v>221644.17300000001</v>
      </c>
      <c r="N82" s="398">
        <v>63985.309000000001</v>
      </c>
      <c r="O82" s="399" t="s">
        <v>102</v>
      </c>
      <c r="P82" s="400">
        <v>32302.504000000001</v>
      </c>
      <c r="Q82" s="401">
        <v>150341.41699999999</v>
      </c>
      <c r="R82" s="398">
        <v>43608.281999999999</v>
      </c>
    </row>
    <row r="83" spans="2:18" ht="15.75" x14ac:dyDescent="0.25">
      <c r="B83" s="402" t="s">
        <v>215</v>
      </c>
      <c r="C83" s="403">
        <v>32700.909</v>
      </c>
      <c r="D83" s="403">
        <v>150397.35500000001</v>
      </c>
      <c r="E83" s="403">
        <v>29868.012999999999</v>
      </c>
      <c r="F83" s="404" t="s">
        <v>136</v>
      </c>
      <c r="G83" s="405">
        <v>22653.732</v>
      </c>
      <c r="H83" s="406">
        <v>105628.651</v>
      </c>
      <c r="I83" s="407">
        <v>27065.194</v>
      </c>
      <c r="J83" s="390"/>
      <c r="K83" s="402" t="s">
        <v>69</v>
      </c>
      <c r="L83" s="403">
        <v>10927.714</v>
      </c>
      <c r="M83" s="403">
        <v>50301.53</v>
      </c>
      <c r="N83" s="403">
        <v>13824.528</v>
      </c>
      <c r="O83" s="404" t="s">
        <v>69</v>
      </c>
      <c r="P83" s="405">
        <v>9877.4490000000005</v>
      </c>
      <c r="Q83" s="406">
        <v>46051.718000000001</v>
      </c>
      <c r="R83" s="407">
        <v>15072.168</v>
      </c>
    </row>
    <row r="84" spans="2:18" ht="15.75" x14ac:dyDescent="0.25">
      <c r="B84" s="408" t="s">
        <v>136</v>
      </c>
      <c r="C84" s="409">
        <v>14957.538</v>
      </c>
      <c r="D84" s="409">
        <v>69250.377999999997</v>
      </c>
      <c r="E84" s="409">
        <v>11461.647999999999</v>
      </c>
      <c r="F84" s="410" t="s">
        <v>215</v>
      </c>
      <c r="G84" s="411">
        <v>13746.383</v>
      </c>
      <c r="H84" s="412">
        <v>64009.233999999997</v>
      </c>
      <c r="I84" s="413">
        <v>16353.608</v>
      </c>
      <c r="J84" s="390"/>
      <c r="K84" s="408" t="s">
        <v>68</v>
      </c>
      <c r="L84" s="409">
        <v>8546.6589999999997</v>
      </c>
      <c r="M84" s="409">
        <v>39477.220999999998</v>
      </c>
      <c r="N84" s="409">
        <v>3940.3240000000001</v>
      </c>
      <c r="O84" s="410" t="s">
        <v>68</v>
      </c>
      <c r="P84" s="411">
        <v>5299.7120000000004</v>
      </c>
      <c r="Q84" s="412">
        <v>24670.761999999999</v>
      </c>
      <c r="R84" s="413">
        <v>2794.9470000000001</v>
      </c>
    </row>
    <row r="85" spans="2:18" ht="15.75" x14ac:dyDescent="0.25">
      <c r="B85" s="408" t="s">
        <v>69</v>
      </c>
      <c r="C85" s="409">
        <v>13474.576999999999</v>
      </c>
      <c r="D85" s="409">
        <v>62056.451000000001</v>
      </c>
      <c r="E85" s="409">
        <v>17068.343000000001</v>
      </c>
      <c r="F85" s="410" t="s">
        <v>167</v>
      </c>
      <c r="G85" s="411">
        <v>7756.2309999999998</v>
      </c>
      <c r="H85" s="412">
        <v>36193.493999999999</v>
      </c>
      <c r="I85" s="413">
        <v>7101.1289999999999</v>
      </c>
      <c r="J85" s="390"/>
      <c r="K85" s="408" t="s">
        <v>215</v>
      </c>
      <c r="L85" s="409">
        <v>6473.17</v>
      </c>
      <c r="M85" s="409">
        <v>29826.118999999999</v>
      </c>
      <c r="N85" s="409">
        <v>2995.9259999999999</v>
      </c>
      <c r="O85" s="410" t="s">
        <v>215</v>
      </c>
      <c r="P85" s="411">
        <v>4745.7539999999999</v>
      </c>
      <c r="Q85" s="412">
        <v>22128.294999999998</v>
      </c>
      <c r="R85" s="413">
        <v>3104.7370000000001</v>
      </c>
    </row>
    <row r="86" spans="2:18" ht="15.75" x14ac:dyDescent="0.25">
      <c r="B86" s="408" t="s">
        <v>167</v>
      </c>
      <c r="C86" s="409">
        <v>7995.8519999999999</v>
      </c>
      <c r="D86" s="409">
        <v>36720.273999999998</v>
      </c>
      <c r="E86" s="409">
        <v>5497</v>
      </c>
      <c r="F86" s="410" t="s">
        <v>69</v>
      </c>
      <c r="G86" s="411">
        <v>7373.5309999999999</v>
      </c>
      <c r="H86" s="412">
        <v>34362.553999999996</v>
      </c>
      <c r="I86" s="413">
        <v>15564.343000000001</v>
      </c>
      <c r="J86" s="390"/>
      <c r="K86" s="408" t="s">
        <v>117</v>
      </c>
      <c r="L86" s="409">
        <v>3922.2730000000001</v>
      </c>
      <c r="M86" s="409">
        <v>18076.749</v>
      </c>
      <c r="N86" s="409">
        <v>4742.902</v>
      </c>
      <c r="O86" s="410" t="s">
        <v>117</v>
      </c>
      <c r="P86" s="411">
        <v>2869.605</v>
      </c>
      <c r="Q86" s="412">
        <v>13372.235000000001</v>
      </c>
      <c r="R86" s="413">
        <v>2935.8850000000002</v>
      </c>
    </row>
    <row r="87" spans="2:18" ht="15.75" x14ac:dyDescent="0.25">
      <c r="B87" s="408" t="s">
        <v>169</v>
      </c>
      <c r="C87" s="409">
        <v>4875.616</v>
      </c>
      <c r="D87" s="409">
        <v>22422.275000000001</v>
      </c>
      <c r="E87" s="409">
        <v>3439.6750000000002</v>
      </c>
      <c r="F87" s="410" t="s">
        <v>164</v>
      </c>
      <c r="G87" s="411">
        <v>4234.8860000000004</v>
      </c>
      <c r="H87" s="412">
        <v>19776.075000000001</v>
      </c>
      <c r="I87" s="413">
        <v>3016.9789999999998</v>
      </c>
      <c r="J87" s="390"/>
      <c r="K87" s="408" t="s">
        <v>114</v>
      </c>
      <c r="L87" s="409">
        <v>3343.1129999999998</v>
      </c>
      <c r="M87" s="409">
        <v>15431.08</v>
      </c>
      <c r="N87" s="409">
        <v>15930.501</v>
      </c>
      <c r="O87" s="410" t="s">
        <v>111</v>
      </c>
      <c r="P87" s="411">
        <v>1336.6780000000001</v>
      </c>
      <c r="Q87" s="412">
        <v>6189.4930000000004</v>
      </c>
      <c r="R87" s="413">
        <v>333.11799999999999</v>
      </c>
    </row>
    <row r="88" spans="2:18" ht="15.75" x14ac:dyDescent="0.25">
      <c r="B88" s="408" t="s">
        <v>170</v>
      </c>
      <c r="C88" s="409">
        <v>4584.3220000000001</v>
      </c>
      <c r="D88" s="409">
        <v>21058.598000000002</v>
      </c>
      <c r="E88" s="409">
        <v>3052.45</v>
      </c>
      <c r="F88" s="410" t="s">
        <v>169</v>
      </c>
      <c r="G88" s="411">
        <v>3814.7130000000002</v>
      </c>
      <c r="H88" s="412">
        <v>17710.385999999999</v>
      </c>
      <c r="I88" s="413">
        <v>4276.2</v>
      </c>
      <c r="J88" s="390"/>
      <c r="K88" s="408" t="s">
        <v>115</v>
      </c>
      <c r="L88" s="409">
        <v>2239.7370000000001</v>
      </c>
      <c r="M88" s="409">
        <v>10290.647999999999</v>
      </c>
      <c r="N88" s="409">
        <v>10660.346</v>
      </c>
      <c r="O88" s="410" t="s">
        <v>136</v>
      </c>
      <c r="P88" s="411">
        <v>926.63900000000001</v>
      </c>
      <c r="Q88" s="412">
        <v>4277.2179999999998</v>
      </c>
      <c r="R88" s="413">
        <v>578.34900000000005</v>
      </c>
    </row>
    <row r="89" spans="2:18" ht="15.75" x14ac:dyDescent="0.25">
      <c r="B89" s="408" t="s">
        <v>111</v>
      </c>
      <c r="C89" s="409">
        <v>3475.8150000000001</v>
      </c>
      <c r="D89" s="409">
        <v>16041.957</v>
      </c>
      <c r="E89" s="409">
        <v>2820.6370000000002</v>
      </c>
      <c r="F89" s="410" t="s">
        <v>111</v>
      </c>
      <c r="G89" s="411">
        <v>3729.7979999999998</v>
      </c>
      <c r="H89" s="412">
        <v>17400.531999999999</v>
      </c>
      <c r="I89" s="413">
        <v>2790.721</v>
      </c>
      <c r="J89" s="390"/>
      <c r="K89" s="408" t="s">
        <v>111</v>
      </c>
      <c r="L89" s="409">
        <v>1961.778</v>
      </c>
      <c r="M89" s="409">
        <v>9004.5540000000001</v>
      </c>
      <c r="N89" s="409">
        <v>330.22699999999998</v>
      </c>
      <c r="O89" s="410" t="s">
        <v>152</v>
      </c>
      <c r="P89" s="411">
        <v>848.84100000000001</v>
      </c>
      <c r="Q89" s="412">
        <v>3944.4720000000002</v>
      </c>
      <c r="R89" s="413">
        <v>910.23599999999999</v>
      </c>
    </row>
    <row r="90" spans="2:18" ht="15.75" x14ac:dyDescent="0.25">
      <c r="B90" s="408" t="s">
        <v>157</v>
      </c>
      <c r="C90" s="409">
        <v>3224.3980000000001</v>
      </c>
      <c r="D90" s="409">
        <v>14832.608</v>
      </c>
      <c r="E90" s="409">
        <v>2242</v>
      </c>
      <c r="F90" s="410" t="s">
        <v>242</v>
      </c>
      <c r="G90" s="411">
        <v>3710.2420000000002</v>
      </c>
      <c r="H90" s="412">
        <v>17475.933000000001</v>
      </c>
      <c r="I90" s="413">
        <v>4010.5030000000002</v>
      </c>
      <c r="J90" s="390"/>
      <c r="K90" s="408" t="s">
        <v>136</v>
      </c>
      <c r="L90" s="409">
        <v>1724.396</v>
      </c>
      <c r="M90" s="409">
        <v>7883.9960000000001</v>
      </c>
      <c r="N90" s="409">
        <v>758.29200000000003</v>
      </c>
      <c r="O90" s="410" t="s">
        <v>114</v>
      </c>
      <c r="P90" s="411">
        <v>841.721</v>
      </c>
      <c r="Q90" s="412">
        <v>3896.7910000000002</v>
      </c>
      <c r="R90" s="413">
        <v>4279.7969999999996</v>
      </c>
    </row>
    <row r="91" spans="2:18" ht="15.75" x14ac:dyDescent="0.25">
      <c r="B91" s="408" t="s">
        <v>213</v>
      </c>
      <c r="C91" s="409">
        <v>2981.9290000000001</v>
      </c>
      <c r="D91" s="409">
        <v>13730.805</v>
      </c>
      <c r="E91" s="409">
        <v>1999</v>
      </c>
      <c r="F91" s="410" t="s">
        <v>170</v>
      </c>
      <c r="G91" s="411">
        <v>3124.3710000000001</v>
      </c>
      <c r="H91" s="412">
        <v>14623.529</v>
      </c>
      <c r="I91" s="413">
        <v>2491.1010000000001</v>
      </c>
      <c r="J91" s="390"/>
      <c r="K91" s="408" t="s">
        <v>112</v>
      </c>
      <c r="L91" s="409">
        <v>1465.1369999999999</v>
      </c>
      <c r="M91" s="409">
        <v>6756.7640000000001</v>
      </c>
      <c r="N91" s="409">
        <v>996.024</v>
      </c>
      <c r="O91" s="410" t="s">
        <v>119</v>
      </c>
      <c r="P91" s="411">
        <v>838.24199999999996</v>
      </c>
      <c r="Q91" s="412">
        <v>3914.0790000000002</v>
      </c>
      <c r="R91" s="413">
        <v>1098.0329999999999</v>
      </c>
    </row>
    <row r="92" spans="2:18" ht="15.75" x14ac:dyDescent="0.25">
      <c r="B92" s="408" t="s">
        <v>153</v>
      </c>
      <c r="C92" s="409">
        <v>2950.8510000000001</v>
      </c>
      <c r="D92" s="409">
        <v>13561.804</v>
      </c>
      <c r="E92" s="409">
        <v>2751</v>
      </c>
      <c r="F92" s="410" t="s">
        <v>153</v>
      </c>
      <c r="G92" s="411">
        <v>2556.34</v>
      </c>
      <c r="H92" s="412">
        <v>11898.407999999999</v>
      </c>
      <c r="I92" s="413">
        <v>2959</v>
      </c>
      <c r="J92" s="390"/>
      <c r="K92" s="408" t="s">
        <v>164</v>
      </c>
      <c r="L92" s="409">
        <v>1392.2550000000001</v>
      </c>
      <c r="M92" s="409">
        <v>6459.2209999999995</v>
      </c>
      <c r="N92" s="409">
        <v>1160</v>
      </c>
      <c r="O92" s="410" t="s">
        <v>112</v>
      </c>
      <c r="P92" s="411">
        <v>779.74699999999996</v>
      </c>
      <c r="Q92" s="412">
        <v>3598.06</v>
      </c>
      <c r="R92" s="413">
        <v>209.28</v>
      </c>
    </row>
    <row r="93" spans="2:18" ht="15.75" x14ac:dyDescent="0.25">
      <c r="B93" s="408" t="s">
        <v>68</v>
      </c>
      <c r="C93" s="409">
        <v>2819.3690000000001</v>
      </c>
      <c r="D93" s="409">
        <v>12916.257</v>
      </c>
      <c r="E93" s="409">
        <v>2387</v>
      </c>
      <c r="F93" s="410" t="s">
        <v>282</v>
      </c>
      <c r="G93" s="411">
        <v>2385.8000000000002</v>
      </c>
      <c r="H93" s="412">
        <v>11061.495999999999</v>
      </c>
      <c r="I93" s="413">
        <v>2637.81</v>
      </c>
      <c r="J93" s="390"/>
      <c r="K93" s="408" t="s">
        <v>71</v>
      </c>
      <c r="L93" s="409">
        <v>1122.271</v>
      </c>
      <c r="M93" s="409">
        <v>5159.2420000000002</v>
      </c>
      <c r="N93" s="409">
        <v>3185.953</v>
      </c>
      <c r="O93" s="410" t="s">
        <v>115</v>
      </c>
      <c r="P93" s="411">
        <v>681.56500000000005</v>
      </c>
      <c r="Q93" s="412">
        <v>3168.337</v>
      </c>
      <c r="R93" s="413">
        <v>6049.2780000000002</v>
      </c>
    </row>
    <row r="94" spans="2:18" ht="15.75" x14ac:dyDescent="0.25">
      <c r="B94" s="408" t="s">
        <v>119</v>
      </c>
      <c r="C94" s="409">
        <v>2214.0619999999999</v>
      </c>
      <c r="D94" s="409">
        <v>10179.834000000001</v>
      </c>
      <c r="E94" s="409">
        <v>1159.152</v>
      </c>
      <c r="F94" s="410" t="s">
        <v>121</v>
      </c>
      <c r="G94" s="411">
        <v>1695.979</v>
      </c>
      <c r="H94" s="412">
        <v>7905.3090000000002</v>
      </c>
      <c r="I94" s="413">
        <v>2109.1129999999998</v>
      </c>
      <c r="J94" s="390"/>
      <c r="K94" s="408" t="s">
        <v>119</v>
      </c>
      <c r="L94" s="409">
        <v>965.96699999999998</v>
      </c>
      <c r="M94" s="409">
        <v>4416.8440000000001</v>
      </c>
      <c r="N94" s="409">
        <v>1180.067</v>
      </c>
      <c r="O94" s="410" t="s">
        <v>164</v>
      </c>
      <c r="P94" s="411">
        <v>600.04100000000005</v>
      </c>
      <c r="Q94" s="412">
        <v>2758.7469999999998</v>
      </c>
      <c r="R94" s="413">
        <v>820</v>
      </c>
    </row>
    <row r="95" spans="2:18" ht="15.75" x14ac:dyDescent="0.25">
      <c r="B95" s="408" t="s">
        <v>121</v>
      </c>
      <c r="C95" s="409">
        <v>1980.1990000000001</v>
      </c>
      <c r="D95" s="409">
        <v>9108.375</v>
      </c>
      <c r="E95" s="409">
        <v>1760.74</v>
      </c>
      <c r="F95" s="410" t="s">
        <v>119</v>
      </c>
      <c r="G95" s="411">
        <v>1499.703</v>
      </c>
      <c r="H95" s="412">
        <v>7001.4589999999998</v>
      </c>
      <c r="I95" s="413">
        <v>887.20899999999995</v>
      </c>
      <c r="J95" s="390"/>
      <c r="K95" s="408" t="s">
        <v>226</v>
      </c>
      <c r="L95" s="409">
        <v>867.726</v>
      </c>
      <c r="M95" s="409">
        <v>3999.277</v>
      </c>
      <c r="N95" s="409">
        <v>782.75800000000004</v>
      </c>
      <c r="O95" s="410" t="s">
        <v>226</v>
      </c>
      <c r="P95" s="411">
        <v>585.82299999999998</v>
      </c>
      <c r="Q95" s="412">
        <v>2728.9180000000001</v>
      </c>
      <c r="R95" s="413">
        <v>1012.287</v>
      </c>
    </row>
    <row r="96" spans="2:18" ht="15.75" x14ac:dyDescent="0.25">
      <c r="B96" s="408" t="s">
        <v>228</v>
      </c>
      <c r="C96" s="409">
        <v>1977.7819999999999</v>
      </c>
      <c r="D96" s="409">
        <v>9127.6039999999994</v>
      </c>
      <c r="E96" s="409">
        <v>1642.5</v>
      </c>
      <c r="F96" s="410" t="s">
        <v>281</v>
      </c>
      <c r="G96" s="411">
        <v>1460.481</v>
      </c>
      <c r="H96" s="412">
        <v>6837.13</v>
      </c>
      <c r="I96" s="413">
        <v>1765</v>
      </c>
      <c r="J96" s="390"/>
      <c r="K96" s="408" t="s">
        <v>285</v>
      </c>
      <c r="L96" s="409">
        <v>509.76600000000002</v>
      </c>
      <c r="M96" s="409">
        <v>2370.91</v>
      </c>
      <c r="N96" s="409">
        <v>440</v>
      </c>
      <c r="O96" s="410" t="s">
        <v>127</v>
      </c>
      <c r="P96" s="411">
        <v>568.25</v>
      </c>
      <c r="Q96" s="412">
        <v>2634.4520000000002</v>
      </c>
      <c r="R96" s="413">
        <v>126.732</v>
      </c>
    </row>
    <row r="97" spans="2:18" ht="15.75" x14ac:dyDescent="0.25">
      <c r="B97" s="408" t="s">
        <v>154</v>
      </c>
      <c r="C97" s="409">
        <v>1683.4110000000001</v>
      </c>
      <c r="D97" s="409">
        <v>7715.1310000000003</v>
      </c>
      <c r="E97" s="409">
        <v>1187.05</v>
      </c>
      <c r="F97" s="410" t="s">
        <v>113</v>
      </c>
      <c r="G97" s="411">
        <v>1378.7829999999999</v>
      </c>
      <c r="H97" s="412">
        <v>6411.5910000000003</v>
      </c>
      <c r="I97" s="413">
        <v>898.93299999999999</v>
      </c>
      <c r="J97" s="390"/>
      <c r="K97" s="408" t="s">
        <v>123</v>
      </c>
      <c r="L97" s="409">
        <v>479.875</v>
      </c>
      <c r="M97" s="409">
        <v>2196.1909999999998</v>
      </c>
      <c r="N97" s="409">
        <v>313.26600000000002</v>
      </c>
      <c r="O97" s="410" t="s">
        <v>123</v>
      </c>
      <c r="P97" s="411">
        <v>324.93900000000002</v>
      </c>
      <c r="Q97" s="412">
        <v>1514.9860000000001</v>
      </c>
      <c r="R97" s="413">
        <v>150.733</v>
      </c>
    </row>
    <row r="98" spans="2:18" ht="16.5" thickBot="1" x14ac:dyDescent="0.3">
      <c r="B98" s="414" t="s">
        <v>120</v>
      </c>
      <c r="C98" s="415">
        <v>1491.2190000000001</v>
      </c>
      <c r="D98" s="415">
        <v>6860.509</v>
      </c>
      <c r="E98" s="415">
        <v>1099.3320000000001</v>
      </c>
      <c r="F98" s="416" t="s">
        <v>115</v>
      </c>
      <c r="G98" s="417">
        <v>1332.097</v>
      </c>
      <c r="H98" s="418">
        <v>6212.2610000000004</v>
      </c>
      <c r="I98" s="419">
        <v>1010.377</v>
      </c>
      <c r="J98" s="390"/>
      <c r="K98" s="414" t="s">
        <v>127</v>
      </c>
      <c r="L98" s="415">
        <v>466.65199999999999</v>
      </c>
      <c r="M98" s="415">
        <v>2144.3879999999999</v>
      </c>
      <c r="N98" s="415">
        <v>138.52600000000001</v>
      </c>
      <c r="O98" s="416" t="s">
        <v>113</v>
      </c>
      <c r="P98" s="417">
        <v>307.48500000000001</v>
      </c>
      <c r="Q98" s="418">
        <v>1445.8579999999999</v>
      </c>
      <c r="R98" s="419">
        <v>34.479999999999997</v>
      </c>
    </row>
    <row r="99" spans="2:18" x14ac:dyDescent="0.2">
      <c r="B99" s="420"/>
      <c r="C99" s="420"/>
      <c r="D99" s="420"/>
      <c r="E99" s="420"/>
      <c r="F99" s="420"/>
      <c r="G99" s="420"/>
      <c r="H99" s="420"/>
      <c r="I99" s="420"/>
      <c r="J99" s="420"/>
      <c r="K99" s="420"/>
      <c r="L99" s="420"/>
      <c r="M99" s="420"/>
      <c r="N99" s="420"/>
      <c r="O99" s="420"/>
      <c r="P99" s="420"/>
      <c r="Q99" s="420"/>
      <c r="R99" s="420"/>
    </row>
    <row r="100" spans="2:18" x14ac:dyDescent="0.2">
      <c r="B100" s="420"/>
      <c r="C100" s="420"/>
      <c r="D100" s="420"/>
      <c r="E100" s="420"/>
      <c r="F100" s="420"/>
      <c r="G100" s="420"/>
      <c r="H100" s="420"/>
      <c r="I100" s="420"/>
      <c r="J100" s="420"/>
      <c r="K100" s="420"/>
      <c r="L100" s="420"/>
      <c r="M100" s="420"/>
      <c r="N100" s="420"/>
      <c r="O100" s="420"/>
      <c r="P100" s="420"/>
      <c r="Q100" s="420"/>
      <c r="R100" s="420"/>
    </row>
    <row r="101" spans="2:18" ht="16.5" x14ac:dyDescent="0.25">
      <c r="B101" s="446"/>
      <c r="C101" s="446"/>
      <c r="D101" s="446"/>
      <c r="E101" s="446"/>
      <c r="F101" s="446"/>
      <c r="G101" s="446"/>
      <c r="H101" s="446"/>
      <c r="I101" s="447"/>
      <c r="J101" s="447"/>
      <c r="K101" s="446"/>
      <c r="L101" s="446"/>
      <c r="M101" s="446"/>
      <c r="N101" s="446"/>
      <c r="O101" s="446"/>
      <c r="P101" s="446"/>
      <c r="Q101" s="446"/>
      <c r="R101" s="447"/>
    </row>
    <row r="102" spans="2:18" ht="15.75" x14ac:dyDescent="0.25">
      <c r="B102" s="421" t="s">
        <v>266</v>
      </c>
      <c r="C102" s="421"/>
      <c r="D102" s="421"/>
      <c r="E102" s="421"/>
      <c r="F102" s="421"/>
      <c r="G102" s="423"/>
      <c r="H102" s="423"/>
      <c r="I102" s="423"/>
      <c r="J102" s="423"/>
      <c r="K102" s="421" t="s">
        <v>267</v>
      </c>
      <c r="L102" s="421"/>
      <c r="M102" s="421"/>
      <c r="N102" s="421"/>
      <c r="O102" s="421"/>
      <c r="P102" s="423"/>
      <c r="Q102" s="423"/>
      <c r="R102" s="423"/>
    </row>
    <row r="103" spans="2:18" ht="16.5" thickBot="1" x14ac:dyDescent="0.3">
      <c r="B103" s="424" t="s">
        <v>168</v>
      </c>
      <c r="C103" s="421"/>
      <c r="D103" s="421"/>
      <c r="E103" s="421"/>
      <c r="F103" s="421"/>
      <c r="G103" s="423"/>
      <c r="H103" s="423"/>
      <c r="I103" s="423"/>
      <c r="J103" s="423"/>
      <c r="K103" s="424" t="s">
        <v>168</v>
      </c>
      <c r="L103" s="421"/>
      <c r="M103" s="421"/>
      <c r="N103" s="421"/>
      <c r="O103" s="421"/>
      <c r="P103" s="423"/>
      <c r="Q103" s="423"/>
      <c r="R103" s="423"/>
    </row>
    <row r="104" spans="2:18" ht="16.5" thickBot="1" x14ac:dyDescent="0.3">
      <c r="B104" s="425" t="s">
        <v>107</v>
      </c>
      <c r="C104" s="426"/>
      <c r="D104" s="426"/>
      <c r="E104" s="426"/>
      <c r="F104" s="426"/>
      <c r="G104" s="426"/>
      <c r="H104" s="426"/>
      <c r="I104" s="427"/>
      <c r="J104" s="423"/>
      <c r="K104" s="425" t="s">
        <v>108</v>
      </c>
      <c r="L104" s="426"/>
      <c r="M104" s="426"/>
      <c r="N104" s="426"/>
      <c r="O104" s="426"/>
      <c r="P104" s="426"/>
      <c r="Q104" s="426"/>
      <c r="R104" s="427"/>
    </row>
    <row r="105" spans="2:18" ht="16.5" thickBot="1" x14ac:dyDescent="0.3">
      <c r="B105" s="428" t="s">
        <v>294</v>
      </c>
      <c r="C105" s="429"/>
      <c r="D105" s="430"/>
      <c r="E105" s="431"/>
      <c r="F105" s="428" t="s">
        <v>295</v>
      </c>
      <c r="G105" s="429"/>
      <c r="H105" s="430"/>
      <c r="I105" s="431"/>
      <c r="J105" s="423"/>
      <c r="K105" s="428" t="s">
        <v>294</v>
      </c>
      <c r="L105" s="429"/>
      <c r="M105" s="430"/>
      <c r="N105" s="431"/>
      <c r="O105" s="428" t="s">
        <v>295</v>
      </c>
      <c r="P105" s="429"/>
      <c r="Q105" s="430"/>
      <c r="R105" s="431"/>
    </row>
    <row r="106" spans="2:18" ht="32.25" thickBot="1" x14ac:dyDescent="0.3">
      <c r="B106" s="432" t="s">
        <v>109</v>
      </c>
      <c r="C106" s="433" t="s">
        <v>89</v>
      </c>
      <c r="D106" s="434" t="s">
        <v>131</v>
      </c>
      <c r="E106" s="435" t="s">
        <v>110</v>
      </c>
      <c r="F106" s="432" t="s">
        <v>109</v>
      </c>
      <c r="G106" s="433" t="s">
        <v>89</v>
      </c>
      <c r="H106" s="434" t="s">
        <v>131</v>
      </c>
      <c r="I106" s="435" t="s">
        <v>110</v>
      </c>
      <c r="J106" s="423"/>
      <c r="K106" s="432" t="s">
        <v>109</v>
      </c>
      <c r="L106" s="433" t="s">
        <v>89</v>
      </c>
      <c r="M106" s="434" t="s">
        <v>131</v>
      </c>
      <c r="N106" s="435" t="s">
        <v>110</v>
      </c>
      <c r="O106" s="432" t="s">
        <v>109</v>
      </c>
      <c r="P106" s="433" t="s">
        <v>89</v>
      </c>
      <c r="Q106" s="434" t="s">
        <v>131</v>
      </c>
      <c r="R106" s="435" t="s">
        <v>110</v>
      </c>
    </row>
    <row r="107" spans="2:18" ht="16.5" thickBot="1" x14ac:dyDescent="0.3">
      <c r="B107" s="395" t="s">
        <v>102</v>
      </c>
      <c r="C107" s="396">
        <v>262461.60399999999</v>
      </c>
      <c r="D107" s="397">
        <v>1208516.425</v>
      </c>
      <c r="E107" s="398">
        <v>43163.195</v>
      </c>
      <c r="F107" s="399" t="s">
        <v>102</v>
      </c>
      <c r="G107" s="400">
        <v>218543.77499999999</v>
      </c>
      <c r="H107" s="401">
        <v>1018663.999</v>
      </c>
      <c r="I107" s="398">
        <v>44603.845999999998</v>
      </c>
      <c r="J107" s="423"/>
      <c r="K107" s="395" t="s">
        <v>102</v>
      </c>
      <c r="L107" s="396">
        <v>73818.217000000004</v>
      </c>
      <c r="M107" s="397">
        <v>339904.25199999998</v>
      </c>
      <c r="N107" s="398">
        <v>12250.137000000001</v>
      </c>
      <c r="O107" s="399" t="s">
        <v>102</v>
      </c>
      <c r="P107" s="400">
        <v>49092.504000000001</v>
      </c>
      <c r="Q107" s="401">
        <v>228759.69399999999</v>
      </c>
      <c r="R107" s="398">
        <v>7674.6980000000003</v>
      </c>
    </row>
    <row r="108" spans="2:18" ht="15.75" x14ac:dyDescent="0.25">
      <c r="B108" s="402" t="s">
        <v>215</v>
      </c>
      <c r="C108" s="403">
        <v>44297.877</v>
      </c>
      <c r="D108" s="403">
        <v>203967.58300000001</v>
      </c>
      <c r="E108" s="403">
        <v>6927.7290000000003</v>
      </c>
      <c r="F108" s="404" t="s">
        <v>115</v>
      </c>
      <c r="G108" s="405">
        <v>37402.843999999997</v>
      </c>
      <c r="H108" s="406">
        <v>174497.96100000001</v>
      </c>
      <c r="I108" s="407">
        <v>7919.8109999999997</v>
      </c>
      <c r="J108" s="423"/>
      <c r="K108" s="402" t="s">
        <v>69</v>
      </c>
      <c r="L108" s="403">
        <v>20082.412</v>
      </c>
      <c r="M108" s="403">
        <v>92621.698000000004</v>
      </c>
      <c r="N108" s="403">
        <v>3264.6559999999999</v>
      </c>
      <c r="O108" s="404" t="s">
        <v>117</v>
      </c>
      <c r="P108" s="405">
        <v>14329.468000000001</v>
      </c>
      <c r="Q108" s="406">
        <v>66808.364000000001</v>
      </c>
      <c r="R108" s="407">
        <v>1888.1320000000001</v>
      </c>
    </row>
    <row r="109" spans="2:18" ht="15.75" x14ac:dyDescent="0.25">
      <c r="B109" s="408" t="s">
        <v>68</v>
      </c>
      <c r="C109" s="409">
        <v>39101.307000000001</v>
      </c>
      <c r="D109" s="409">
        <v>180563.677</v>
      </c>
      <c r="E109" s="409">
        <v>6322.5950000000003</v>
      </c>
      <c r="F109" s="410" t="s">
        <v>215</v>
      </c>
      <c r="G109" s="411">
        <v>31797.244999999999</v>
      </c>
      <c r="H109" s="412">
        <v>148732.299</v>
      </c>
      <c r="I109" s="413">
        <v>6975.46</v>
      </c>
      <c r="J109" s="423"/>
      <c r="K109" s="408" t="s">
        <v>215</v>
      </c>
      <c r="L109" s="409">
        <v>13242.832</v>
      </c>
      <c r="M109" s="409">
        <v>61200.578999999998</v>
      </c>
      <c r="N109" s="409">
        <v>2059.2840000000001</v>
      </c>
      <c r="O109" s="410" t="s">
        <v>69</v>
      </c>
      <c r="P109" s="411">
        <v>13997.909</v>
      </c>
      <c r="Q109" s="412">
        <v>65175.758000000002</v>
      </c>
      <c r="R109" s="413">
        <v>2105.7379999999998</v>
      </c>
    </row>
    <row r="110" spans="2:18" ht="15.75" x14ac:dyDescent="0.25">
      <c r="B110" s="408" t="s">
        <v>115</v>
      </c>
      <c r="C110" s="409">
        <v>35704.695</v>
      </c>
      <c r="D110" s="409">
        <v>164673.08799999999</v>
      </c>
      <c r="E110" s="409">
        <v>5595.9920000000002</v>
      </c>
      <c r="F110" s="410" t="s">
        <v>68</v>
      </c>
      <c r="G110" s="411">
        <v>19455.972000000002</v>
      </c>
      <c r="H110" s="412">
        <v>90634.95</v>
      </c>
      <c r="I110" s="413">
        <v>3431.6869999999999</v>
      </c>
      <c r="J110" s="423"/>
      <c r="K110" s="408" t="s">
        <v>117</v>
      </c>
      <c r="L110" s="409">
        <v>12858.513999999999</v>
      </c>
      <c r="M110" s="409">
        <v>58965.754999999997</v>
      </c>
      <c r="N110" s="409">
        <v>1961.3879999999999</v>
      </c>
      <c r="O110" s="410" t="s">
        <v>215</v>
      </c>
      <c r="P110" s="411">
        <v>6023.4359999999997</v>
      </c>
      <c r="Q110" s="412">
        <v>28074.134999999998</v>
      </c>
      <c r="R110" s="413">
        <v>990.04200000000003</v>
      </c>
    </row>
    <row r="111" spans="2:18" ht="15.75" x14ac:dyDescent="0.25">
      <c r="B111" s="408" t="s">
        <v>69</v>
      </c>
      <c r="C111" s="409">
        <v>25677.194</v>
      </c>
      <c r="D111" s="409">
        <v>118277.45699999999</v>
      </c>
      <c r="E111" s="409">
        <v>4796.7280000000001</v>
      </c>
      <c r="F111" s="410" t="s">
        <v>69</v>
      </c>
      <c r="G111" s="411">
        <v>17147.155999999999</v>
      </c>
      <c r="H111" s="412">
        <v>79999.953999999998</v>
      </c>
      <c r="I111" s="413">
        <v>3887.5390000000002</v>
      </c>
      <c r="J111" s="423"/>
      <c r="K111" s="408" t="s">
        <v>123</v>
      </c>
      <c r="L111" s="409">
        <v>5533.1030000000001</v>
      </c>
      <c r="M111" s="409">
        <v>25399.096000000001</v>
      </c>
      <c r="N111" s="409">
        <v>1069.8</v>
      </c>
      <c r="O111" s="410" t="s">
        <v>68</v>
      </c>
      <c r="P111" s="411">
        <v>4726.6859999999997</v>
      </c>
      <c r="Q111" s="412">
        <v>22057.766</v>
      </c>
      <c r="R111" s="413">
        <v>797.34199999999998</v>
      </c>
    </row>
    <row r="112" spans="2:18" ht="15.75" x14ac:dyDescent="0.25">
      <c r="B112" s="408" t="s">
        <v>117</v>
      </c>
      <c r="C112" s="409">
        <v>17396.030999999999</v>
      </c>
      <c r="D112" s="409">
        <v>79973.622000000003</v>
      </c>
      <c r="E112" s="409">
        <v>2973.7539999999999</v>
      </c>
      <c r="F112" s="410" t="s">
        <v>124</v>
      </c>
      <c r="G112" s="411">
        <v>15769.388999999999</v>
      </c>
      <c r="H112" s="412">
        <v>73591.540999999997</v>
      </c>
      <c r="I112" s="413">
        <v>3104.558</v>
      </c>
      <c r="J112" s="423"/>
      <c r="K112" s="408" t="s">
        <v>112</v>
      </c>
      <c r="L112" s="409">
        <v>4984.7449999999999</v>
      </c>
      <c r="M112" s="409">
        <v>22807.281999999999</v>
      </c>
      <c r="N112" s="409">
        <v>916.85500000000002</v>
      </c>
      <c r="O112" s="410" t="s">
        <v>112</v>
      </c>
      <c r="P112" s="411">
        <v>3031.6089999999999</v>
      </c>
      <c r="Q112" s="412">
        <v>14133.825000000001</v>
      </c>
      <c r="R112" s="413">
        <v>537.41</v>
      </c>
    </row>
    <row r="113" spans="2:18" ht="15.75" x14ac:dyDescent="0.25">
      <c r="B113" s="408" t="s">
        <v>124</v>
      </c>
      <c r="C113" s="409">
        <v>16464.785</v>
      </c>
      <c r="D113" s="409">
        <v>75578.884000000005</v>
      </c>
      <c r="E113" s="409">
        <v>2724.482</v>
      </c>
      <c r="F113" s="410" t="s">
        <v>71</v>
      </c>
      <c r="G113" s="411">
        <v>12998.455</v>
      </c>
      <c r="H113" s="412">
        <v>60630.427000000003</v>
      </c>
      <c r="I113" s="413">
        <v>2703.0610000000001</v>
      </c>
      <c r="J113" s="423"/>
      <c r="K113" s="408" t="s">
        <v>68</v>
      </c>
      <c r="L113" s="409">
        <v>4963.4319999999998</v>
      </c>
      <c r="M113" s="409">
        <v>22908.052</v>
      </c>
      <c r="N113" s="409">
        <v>916.27499999999998</v>
      </c>
      <c r="O113" s="410" t="s">
        <v>121</v>
      </c>
      <c r="P113" s="411">
        <v>1302.5170000000001</v>
      </c>
      <c r="Q113" s="412">
        <v>6084.8280000000004</v>
      </c>
      <c r="R113" s="413">
        <v>213.239</v>
      </c>
    </row>
    <row r="114" spans="2:18" ht="15.75" x14ac:dyDescent="0.25">
      <c r="B114" s="408" t="s">
        <v>114</v>
      </c>
      <c r="C114" s="409">
        <v>13807.359</v>
      </c>
      <c r="D114" s="409">
        <v>63604.284</v>
      </c>
      <c r="E114" s="409">
        <v>2200.4769999999999</v>
      </c>
      <c r="F114" s="410" t="s">
        <v>114</v>
      </c>
      <c r="G114" s="411">
        <v>11053.751</v>
      </c>
      <c r="H114" s="412">
        <v>51599.207999999999</v>
      </c>
      <c r="I114" s="413">
        <v>2272.038</v>
      </c>
      <c r="J114" s="423"/>
      <c r="K114" s="408" t="s">
        <v>121</v>
      </c>
      <c r="L114" s="409">
        <v>3981.5349999999999</v>
      </c>
      <c r="M114" s="409">
        <v>18357.758999999998</v>
      </c>
      <c r="N114" s="409">
        <v>765.87900000000002</v>
      </c>
      <c r="O114" s="410" t="s">
        <v>277</v>
      </c>
      <c r="P114" s="411">
        <v>1152.26</v>
      </c>
      <c r="Q114" s="412">
        <v>5412.549</v>
      </c>
      <c r="R114" s="413">
        <v>189</v>
      </c>
    </row>
    <row r="115" spans="2:18" ht="15.75" x14ac:dyDescent="0.25">
      <c r="B115" s="408" t="s">
        <v>129</v>
      </c>
      <c r="C115" s="409">
        <v>10797.869000000001</v>
      </c>
      <c r="D115" s="409">
        <v>49481.472000000002</v>
      </c>
      <c r="E115" s="409">
        <v>1999.48</v>
      </c>
      <c r="F115" s="410" t="s">
        <v>154</v>
      </c>
      <c r="G115" s="411">
        <v>10694.895</v>
      </c>
      <c r="H115" s="412">
        <v>49776.968000000001</v>
      </c>
      <c r="I115" s="413">
        <v>1862.0350000000001</v>
      </c>
      <c r="J115" s="423"/>
      <c r="K115" s="408" t="s">
        <v>164</v>
      </c>
      <c r="L115" s="409">
        <v>2564.2530000000002</v>
      </c>
      <c r="M115" s="409">
        <v>11910.806</v>
      </c>
      <c r="N115" s="409">
        <v>400</v>
      </c>
      <c r="O115" s="410" t="s">
        <v>164</v>
      </c>
      <c r="P115" s="411">
        <v>1097.74</v>
      </c>
      <c r="Q115" s="412">
        <v>5062.0460000000003</v>
      </c>
      <c r="R115" s="413">
        <v>195.30799999999999</v>
      </c>
    </row>
    <row r="116" spans="2:18" ht="15.75" x14ac:dyDescent="0.25">
      <c r="B116" s="408" t="s">
        <v>113</v>
      </c>
      <c r="C116" s="409">
        <v>9430.6010000000006</v>
      </c>
      <c r="D116" s="409">
        <v>43352.02</v>
      </c>
      <c r="E116" s="409">
        <v>1454.3340000000001</v>
      </c>
      <c r="F116" s="410" t="s">
        <v>286</v>
      </c>
      <c r="G116" s="411">
        <v>10517.198</v>
      </c>
      <c r="H116" s="412">
        <v>48111.201000000001</v>
      </c>
      <c r="I116" s="413">
        <v>2360.35</v>
      </c>
      <c r="J116" s="423"/>
      <c r="K116" s="408" t="s">
        <v>114</v>
      </c>
      <c r="L116" s="409">
        <v>1502.2139999999999</v>
      </c>
      <c r="M116" s="409">
        <v>6896.48</v>
      </c>
      <c r="N116" s="409">
        <v>220.99700000000001</v>
      </c>
      <c r="O116" s="410" t="s">
        <v>123</v>
      </c>
      <c r="P116" s="411">
        <v>1030.6089999999999</v>
      </c>
      <c r="Q116" s="412">
        <v>4731.8450000000003</v>
      </c>
      <c r="R116" s="413">
        <v>197.22</v>
      </c>
    </row>
    <row r="117" spans="2:18" ht="15.75" x14ac:dyDescent="0.25">
      <c r="B117" s="408" t="s">
        <v>71</v>
      </c>
      <c r="C117" s="409">
        <v>8663.1650000000009</v>
      </c>
      <c r="D117" s="409">
        <v>39987.714999999997</v>
      </c>
      <c r="E117" s="409">
        <v>1335.5989999999999</v>
      </c>
      <c r="F117" s="410" t="s">
        <v>129</v>
      </c>
      <c r="G117" s="411">
        <v>8332.5939999999991</v>
      </c>
      <c r="H117" s="412">
        <v>38867.932999999997</v>
      </c>
      <c r="I117" s="413">
        <v>1710.605</v>
      </c>
      <c r="J117" s="423"/>
      <c r="K117" s="408" t="s">
        <v>113</v>
      </c>
      <c r="L117" s="409">
        <v>1202.2729999999999</v>
      </c>
      <c r="M117" s="409">
        <v>5533.9120000000003</v>
      </c>
      <c r="N117" s="409">
        <v>187.62299999999999</v>
      </c>
      <c r="O117" s="410" t="s">
        <v>111</v>
      </c>
      <c r="P117" s="411">
        <v>761.00699999999995</v>
      </c>
      <c r="Q117" s="412">
        <v>3599.1660000000002</v>
      </c>
      <c r="R117" s="413">
        <v>190.38900000000001</v>
      </c>
    </row>
    <row r="118" spans="2:18" ht="15.75" x14ac:dyDescent="0.25">
      <c r="B118" s="408" t="s">
        <v>111</v>
      </c>
      <c r="C118" s="409">
        <v>6634.6319999999996</v>
      </c>
      <c r="D118" s="409">
        <v>30485.532999999999</v>
      </c>
      <c r="E118" s="409">
        <v>1136.971</v>
      </c>
      <c r="F118" s="410" t="s">
        <v>213</v>
      </c>
      <c r="G118" s="411">
        <v>4511.13</v>
      </c>
      <c r="H118" s="412">
        <v>21102.383000000002</v>
      </c>
      <c r="I118" s="413">
        <v>992</v>
      </c>
      <c r="J118" s="423"/>
      <c r="K118" s="408" t="s">
        <v>111</v>
      </c>
      <c r="L118" s="409">
        <v>999.92</v>
      </c>
      <c r="M118" s="409">
        <v>4545.0529999999999</v>
      </c>
      <c r="N118" s="409">
        <v>164.21199999999999</v>
      </c>
      <c r="O118" s="410" t="s">
        <v>114</v>
      </c>
      <c r="P118" s="411">
        <v>460.21</v>
      </c>
      <c r="Q118" s="412">
        <v>2117.3739999999998</v>
      </c>
      <c r="R118" s="413">
        <v>104.8</v>
      </c>
    </row>
    <row r="119" spans="2:18" ht="15.75" x14ac:dyDescent="0.25">
      <c r="B119" s="408" t="s">
        <v>154</v>
      </c>
      <c r="C119" s="409">
        <v>5774.3109999999997</v>
      </c>
      <c r="D119" s="409">
        <v>26681.703000000001</v>
      </c>
      <c r="E119" s="409">
        <v>1185.95</v>
      </c>
      <c r="F119" s="410" t="s">
        <v>119</v>
      </c>
      <c r="G119" s="411">
        <v>4044.81</v>
      </c>
      <c r="H119" s="412">
        <v>18820.304</v>
      </c>
      <c r="I119" s="413">
        <v>759.39700000000005</v>
      </c>
      <c r="J119" s="423"/>
      <c r="K119" s="408" t="s">
        <v>122</v>
      </c>
      <c r="L119" s="409">
        <v>714.11900000000003</v>
      </c>
      <c r="M119" s="409">
        <v>3273.348</v>
      </c>
      <c r="N119" s="409">
        <v>134.53700000000001</v>
      </c>
      <c r="O119" s="410" t="s">
        <v>152</v>
      </c>
      <c r="P119" s="411">
        <v>445.18799999999999</v>
      </c>
      <c r="Q119" s="412">
        <v>2063.0120000000002</v>
      </c>
      <c r="R119" s="413">
        <v>109.4</v>
      </c>
    </row>
    <row r="120" spans="2:18" ht="15.75" x14ac:dyDescent="0.25">
      <c r="B120" s="408" t="s">
        <v>119</v>
      </c>
      <c r="C120" s="409">
        <v>4545.0190000000002</v>
      </c>
      <c r="D120" s="409">
        <v>20941.499</v>
      </c>
      <c r="E120" s="409">
        <v>698.3</v>
      </c>
      <c r="F120" s="410" t="s">
        <v>117</v>
      </c>
      <c r="G120" s="411">
        <v>3182.8589999999999</v>
      </c>
      <c r="H120" s="412">
        <v>14924.764999999999</v>
      </c>
      <c r="I120" s="413">
        <v>649.95100000000002</v>
      </c>
      <c r="J120" s="423"/>
      <c r="K120" s="408" t="s">
        <v>115</v>
      </c>
      <c r="L120" s="409">
        <v>350.971</v>
      </c>
      <c r="M120" s="409">
        <v>1589.1569999999999</v>
      </c>
      <c r="N120" s="409">
        <v>64.025000000000006</v>
      </c>
      <c r="O120" s="410" t="s">
        <v>122</v>
      </c>
      <c r="P120" s="411">
        <v>261.10500000000002</v>
      </c>
      <c r="Q120" s="412">
        <v>1227.77</v>
      </c>
      <c r="R120" s="413">
        <v>53.116999999999997</v>
      </c>
    </row>
    <row r="121" spans="2:18" ht="15.75" x14ac:dyDescent="0.25">
      <c r="B121" s="408" t="s">
        <v>122</v>
      </c>
      <c r="C121" s="409">
        <v>3527.4740000000002</v>
      </c>
      <c r="D121" s="409">
        <v>16250.453</v>
      </c>
      <c r="E121" s="409">
        <v>490.06599999999997</v>
      </c>
      <c r="F121" s="410" t="s">
        <v>122</v>
      </c>
      <c r="G121" s="411">
        <v>3001.1570000000002</v>
      </c>
      <c r="H121" s="412">
        <v>13994.26</v>
      </c>
      <c r="I121" s="413">
        <v>483.19099999999997</v>
      </c>
      <c r="J121" s="423"/>
      <c r="K121" s="408" t="s">
        <v>152</v>
      </c>
      <c r="L121" s="409">
        <v>274.27199999999999</v>
      </c>
      <c r="M121" s="409">
        <v>1280.4749999999999</v>
      </c>
      <c r="N121" s="409">
        <v>41</v>
      </c>
      <c r="O121" s="410" t="s">
        <v>128</v>
      </c>
      <c r="P121" s="411">
        <v>254.423</v>
      </c>
      <c r="Q121" s="412">
        <v>1200.606</v>
      </c>
      <c r="R121" s="413">
        <v>62.4</v>
      </c>
    </row>
    <row r="122" spans="2:18" ht="15.75" x14ac:dyDescent="0.25">
      <c r="B122" s="408" t="s">
        <v>156</v>
      </c>
      <c r="C122" s="409">
        <v>2583.3409999999999</v>
      </c>
      <c r="D122" s="409">
        <v>11914.737999999999</v>
      </c>
      <c r="E122" s="409">
        <v>464.64600000000002</v>
      </c>
      <c r="F122" s="410" t="s">
        <v>113</v>
      </c>
      <c r="G122" s="411">
        <v>2739.768</v>
      </c>
      <c r="H122" s="412">
        <v>12861.576999999999</v>
      </c>
      <c r="I122" s="413">
        <v>491.61500000000001</v>
      </c>
      <c r="J122" s="423"/>
      <c r="K122" s="408" t="s">
        <v>156</v>
      </c>
      <c r="L122" s="409">
        <v>271.85500000000002</v>
      </c>
      <c r="M122" s="409">
        <v>1271.8320000000001</v>
      </c>
      <c r="N122" s="409">
        <v>39.6</v>
      </c>
      <c r="O122" s="410" t="s">
        <v>124</v>
      </c>
      <c r="P122" s="411">
        <v>120.15300000000001</v>
      </c>
      <c r="Q122" s="412">
        <v>556.04200000000003</v>
      </c>
      <c r="R122" s="413">
        <v>19.25</v>
      </c>
    </row>
    <row r="123" spans="2:18" ht="16.5" thickBot="1" x14ac:dyDescent="0.3">
      <c r="B123" s="414" t="s">
        <v>296</v>
      </c>
      <c r="C123" s="415">
        <v>2185.1039999999998</v>
      </c>
      <c r="D123" s="415">
        <v>10075.218999999999</v>
      </c>
      <c r="E123" s="415">
        <v>336.2</v>
      </c>
      <c r="F123" s="416" t="s">
        <v>111</v>
      </c>
      <c r="G123" s="417">
        <v>2673.915</v>
      </c>
      <c r="H123" s="418">
        <v>12584.455</v>
      </c>
      <c r="I123" s="419">
        <v>462.06200000000001</v>
      </c>
      <c r="J123" s="423"/>
      <c r="K123" s="414" t="s">
        <v>127</v>
      </c>
      <c r="L123" s="415">
        <v>148.60900000000001</v>
      </c>
      <c r="M123" s="415">
        <v>698.995</v>
      </c>
      <c r="N123" s="415">
        <v>22</v>
      </c>
      <c r="O123" s="416" t="s">
        <v>119</v>
      </c>
      <c r="P123" s="417">
        <v>90.558999999999997</v>
      </c>
      <c r="Q123" s="418">
        <v>419.08699999999999</v>
      </c>
      <c r="R123" s="419">
        <v>21</v>
      </c>
    </row>
    <row r="124" spans="2:18" x14ac:dyDescent="0.2">
      <c r="B124" s="420"/>
      <c r="C124" s="420"/>
      <c r="D124" s="420"/>
      <c r="E124" s="420"/>
      <c r="F124" s="420"/>
      <c r="G124" s="420"/>
      <c r="H124" s="420"/>
      <c r="I124" s="420"/>
      <c r="J124" s="420"/>
      <c r="K124" s="420"/>
      <c r="L124" s="420"/>
      <c r="M124" s="420"/>
      <c r="N124" s="420"/>
      <c r="O124" s="420"/>
      <c r="P124" s="420"/>
      <c r="Q124" s="420"/>
      <c r="R124" s="420"/>
    </row>
    <row r="125" spans="2:18" x14ac:dyDescent="0.2">
      <c r="B125" s="420"/>
      <c r="C125" s="420"/>
      <c r="D125" s="420"/>
      <c r="E125" s="420"/>
      <c r="F125" s="420"/>
      <c r="G125" s="420"/>
      <c r="H125" s="420"/>
      <c r="I125" s="420"/>
      <c r="J125" s="420"/>
      <c r="K125" s="420"/>
      <c r="L125" s="420"/>
      <c r="M125" s="420"/>
      <c r="N125" s="420"/>
      <c r="O125" s="420"/>
      <c r="P125" s="420"/>
      <c r="Q125" s="420"/>
      <c r="R125" s="420"/>
    </row>
    <row r="126" spans="2:18" x14ac:dyDescent="0.2">
      <c r="B126" s="420"/>
      <c r="C126" s="420"/>
      <c r="D126" s="420"/>
      <c r="E126" s="420"/>
      <c r="F126" s="420"/>
      <c r="G126" s="420"/>
      <c r="H126" s="420"/>
      <c r="I126" s="420"/>
      <c r="J126" s="420"/>
      <c r="K126" s="420"/>
      <c r="L126" s="420"/>
      <c r="M126" s="420"/>
      <c r="N126" s="420"/>
      <c r="O126" s="420"/>
      <c r="P126" s="420"/>
      <c r="Q126" s="420"/>
      <c r="R126" s="420"/>
    </row>
    <row r="127" spans="2:18" ht="16.5" x14ac:dyDescent="0.25">
      <c r="B127" s="446"/>
      <c r="C127" s="446"/>
      <c r="D127" s="446"/>
      <c r="E127" s="446"/>
      <c r="F127" s="446"/>
      <c r="G127" s="446"/>
      <c r="H127" s="446"/>
      <c r="I127" s="447"/>
      <c r="J127" s="447"/>
      <c r="K127" s="446"/>
      <c r="L127" s="446"/>
      <c r="M127" s="446"/>
      <c r="N127" s="446"/>
      <c r="O127" s="446"/>
      <c r="P127" s="448"/>
      <c r="Q127" s="448"/>
      <c r="R127" s="439"/>
    </row>
    <row r="128" spans="2:18" ht="15.75" x14ac:dyDescent="0.25">
      <c r="B128" s="421" t="s">
        <v>268</v>
      </c>
      <c r="C128" s="421"/>
      <c r="D128" s="421"/>
      <c r="E128" s="421"/>
      <c r="F128" s="421"/>
      <c r="G128" s="421"/>
      <c r="H128" s="421"/>
      <c r="I128" s="423"/>
      <c r="J128" s="423"/>
      <c r="K128" s="421" t="s">
        <v>269</v>
      </c>
      <c r="L128" s="421"/>
      <c r="M128" s="421"/>
      <c r="N128" s="421"/>
      <c r="O128" s="421"/>
      <c r="P128" s="421"/>
      <c r="Q128" s="421"/>
      <c r="R128" s="423"/>
    </row>
    <row r="129" spans="2:31" ht="16.5" thickBot="1" x14ac:dyDescent="0.3">
      <c r="B129" s="424" t="s">
        <v>168</v>
      </c>
      <c r="C129" s="421"/>
      <c r="D129" s="421"/>
      <c r="E129" s="421"/>
      <c r="F129" s="423"/>
      <c r="G129" s="423"/>
      <c r="H129" s="423"/>
      <c r="I129" s="423"/>
      <c r="J129" s="423"/>
      <c r="K129" s="424" t="s">
        <v>168</v>
      </c>
      <c r="L129" s="421"/>
      <c r="M129" s="421"/>
      <c r="N129" s="421"/>
      <c r="O129" s="423"/>
      <c r="P129" s="423"/>
      <c r="Q129" s="423"/>
      <c r="R129" s="423"/>
    </row>
    <row r="130" spans="2:31" ht="16.5" thickBot="1" x14ac:dyDescent="0.3">
      <c r="B130" s="425" t="s">
        <v>107</v>
      </c>
      <c r="C130" s="426"/>
      <c r="D130" s="426"/>
      <c r="E130" s="426"/>
      <c r="F130" s="426"/>
      <c r="G130" s="426"/>
      <c r="H130" s="426"/>
      <c r="I130" s="427"/>
      <c r="J130" s="423"/>
      <c r="K130" s="425" t="s">
        <v>108</v>
      </c>
      <c r="L130" s="426"/>
      <c r="M130" s="426"/>
      <c r="N130" s="426"/>
      <c r="O130" s="426"/>
      <c r="P130" s="426"/>
      <c r="Q130" s="426"/>
      <c r="R130" s="427"/>
    </row>
    <row r="131" spans="2:31" ht="16.5" thickBot="1" x14ac:dyDescent="0.3">
      <c r="B131" s="428" t="s">
        <v>294</v>
      </c>
      <c r="C131" s="429"/>
      <c r="D131" s="430"/>
      <c r="E131" s="431"/>
      <c r="F131" s="428" t="s">
        <v>295</v>
      </c>
      <c r="G131" s="429"/>
      <c r="H131" s="430"/>
      <c r="I131" s="431"/>
      <c r="J131" s="423"/>
      <c r="K131" s="428" t="s">
        <v>294</v>
      </c>
      <c r="L131" s="429"/>
      <c r="M131" s="430"/>
      <c r="N131" s="431"/>
      <c r="O131" s="428" t="s">
        <v>295</v>
      </c>
      <c r="P131" s="429"/>
      <c r="Q131" s="430"/>
      <c r="R131" s="431"/>
    </row>
    <row r="132" spans="2:31" ht="32.25" thickBot="1" x14ac:dyDescent="0.3">
      <c r="B132" s="432" t="s">
        <v>109</v>
      </c>
      <c r="C132" s="433" t="s">
        <v>89</v>
      </c>
      <c r="D132" s="434" t="s">
        <v>131</v>
      </c>
      <c r="E132" s="435" t="s">
        <v>110</v>
      </c>
      <c r="F132" s="432" t="s">
        <v>109</v>
      </c>
      <c r="G132" s="433" t="s">
        <v>89</v>
      </c>
      <c r="H132" s="434" t="s">
        <v>131</v>
      </c>
      <c r="I132" s="435" t="s">
        <v>110</v>
      </c>
      <c r="J132" s="423"/>
      <c r="K132" s="432" t="s">
        <v>109</v>
      </c>
      <c r="L132" s="433" t="s">
        <v>89</v>
      </c>
      <c r="M132" s="434" t="s">
        <v>131</v>
      </c>
      <c r="N132" s="435" t="s">
        <v>110</v>
      </c>
      <c r="O132" s="432" t="s">
        <v>109</v>
      </c>
      <c r="P132" s="433" t="s">
        <v>89</v>
      </c>
      <c r="Q132" s="434" t="s">
        <v>131</v>
      </c>
      <c r="R132" s="435" t="s">
        <v>110</v>
      </c>
    </row>
    <row r="133" spans="2:31" ht="16.5" thickBot="1" x14ac:dyDescent="0.3">
      <c r="B133" s="395" t="s">
        <v>102</v>
      </c>
      <c r="C133" s="396">
        <v>561431.80500000005</v>
      </c>
      <c r="D133" s="397">
        <v>2586248.5019999999</v>
      </c>
      <c r="E133" s="398">
        <v>143693.22899999999</v>
      </c>
      <c r="F133" s="399" t="s">
        <v>102</v>
      </c>
      <c r="G133" s="400">
        <v>586670.02500000002</v>
      </c>
      <c r="H133" s="401">
        <v>2731041.8330000001</v>
      </c>
      <c r="I133" s="398">
        <v>141927.10200000001</v>
      </c>
      <c r="J133" s="423"/>
      <c r="K133" s="395" t="s">
        <v>102</v>
      </c>
      <c r="L133" s="396">
        <v>244595.22</v>
      </c>
      <c r="M133" s="397">
        <v>1126251.7760000001</v>
      </c>
      <c r="N133" s="398">
        <v>52906.783000000003</v>
      </c>
      <c r="O133" s="399" t="s">
        <v>102</v>
      </c>
      <c r="P133" s="400">
        <v>296046.65299999999</v>
      </c>
      <c r="Q133" s="401">
        <v>1378517.432</v>
      </c>
      <c r="R133" s="398">
        <v>57179.915000000001</v>
      </c>
    </row>
    <row r="134" spans="2:31" ht="15.75" x14ac:dyDescent="0.25">
      <c r="B134" s="402" t="s">
        <v>69</v>
      </c>
      <c r="C134" s="403">
        <v>64522.487999999998</v>
      </c>
      <c r="D134" s="403">
        <v>296975.00099999999</v>
      </c>
      <c r="E134" s="403">
        <v>19711.294999999998</v>
      </c>
      <c r="F134" s="404" t="s">
        <v>69</v>
      </c>
      <c r="G134" s="405">
        <v>68538.857999999993</v>
      </c>
      <c r="H134" s="406">
        <v>318866.68599999999</v>
      </c>
      <c r="I134" s="407">
        <v>19585.149000000001</v>
      </c>
      <c r="J134" s="423"/>
      <c r="K134" s="402" t="s">
        <v>69</v>
      </c>
      <c r="L134" s="403">
        <v>89708.653000000006</v>
      </c>
      <c r="M134" s="403">
        <v>413123.77799999999</v>
      </c>
      <c r="N134" s="403">
        <v>22053.667000000001</v>
      </c>
      <c r="O134" s="404" t="s">
        <v>69</v>
      </c>
      <c r="P134" s="405">
        <v>108559.677</v>
      </c>
      <c r="Q134" s="406">
        <v>505276.45500000002</v>
      </c>
      <c r="R134" s="407">
        <v>22576.123</v>
      </c>
    </row>
    <row r="135" spans="2:31" ht="15.75" x14ac:dyDescent="0.25">
      <c r="B135" s="408" t="s">
        <v>115</v>
      </c>
      <c r="C135" s="409">
        <v>58799.832000000002</v>
      </c>
      <c r="D135" s="409">
        <v>270839.61700000003</v>
      </c>
      <c r="E135" s="409">
        <v>14020.88</v>
      </c>
      <c r="F135" s="410" t="s">
        <v>115</v>
      </c>
      <c r="G135" s="411">
        <v>52503.275000000001</v>
      </c>
      <c r="H135" s="412">
        <v>244247.18700000001</v>
      </c>
      <c r="I135" s="413">
        <v>11726.411</v>
      </c>
      <c r="J135" s="423"/>
      <c r="K135" s="408" t="s">
        <v>111</v>
      </c>
      <c r="L135" s="409">
        <v>33784.483999999997</v>
      </c>
      <c r="M135" s="409">
        <v>155530.05900000001</v>
      </c>
      <c r="N135" s="409">
        <v>5125.71</v>
      </c>
      <c r="O135" s="410" t="s">
        <v>111</v>
      </c>
      <c r="P135" s="411">
        <v>38835.275999999998</v>
      </c>
      <c r="Q135" s="412">
        <v>180496.889</v>
      </c>
      <c r="R135" s="413">
        <v>5152.665</v>
      </c>
    </row>
    <row r="136" spans="2:31" ht="15.75" x14ac:dyDescent="0.25">
      <c r="B136" s="408" t="s">
        <v>111</v>
      </c>
      <c r="C136" s="409">
        <v>50574.989000000001</v>
      </c>
      <c r="D136" s="409">
        <v>233510.61600000001</v>
      </c>
      <c r="E136" s="409">
        <v>10959.26</v>
      </c>
      <c r="F136" s="410" t="s">
        <v>111</v>
      </c>
      <c r="G136" s="411">
        <v>48430.894</v>
      </c>
      <c r="H136" s="412">
        <v>225094.99</v>
      </c>
      <c r="I136" s="413">
        <v>11778.395</v>
      </c>
      <c r="J136" s="423"/>
      <c r="K136" s="408" t="s">
        <v>215</v>
      </c>
      <c r="L136" s="409">
        <v>21745.649000000001</v>
      </c>
      <c r="M136" s="409">
        <v>100014.488</v>
      </c>
      <c r="N136" s="409">
        <v>4245.3540000000003</v>
      </c>
      <c r="O136" s="410" t="s">
        <v>215</v>
      </c>
      <c r="P136" s="411">
        <v>36352.756999999998</v>
      </c>
      <c r="Q136" s="412">
        <v>169645.96400000001</v>
      </c>
      <c r="R136" s="413">
        <v>8119</v>
      </c>
    </row>
    <row r="137" spans="2:31" ht="15.75" x14ac:dyDescent="0.25">
      <c r="B137" s="408" t="s">
        <v>164</v>
      </c>
      <c r="C137" s="409">
        <v>43841.792000000001</v>
      </c>
      <c r="D137" s="409">
        <v>202595.88099999999</v>
      </c>
      <c r="E137" s="409">
        <v>9072.6730000000007</v>
      </c>
      <c r="F137" s="410" t="s">
        <v>164</v>
      </c>
      <c r="G137" s="411">
        <v>43760.476999999999</v>
      </c>
      <c r="H137" s="412">
        <v>203679.758</v>
      </c>
      <c r="I137" s="413">
        <v>8581.7530000000006</v>
      </c>
      <c r="J137" s="423"/>
      <c r="K137" s="408" t="s">
        <v>121</v>
      </c>
      <c r="L137" s="409">
        <v>15595.138999999999</v>
      </c>
      <c r="M137" s="409">
        <v>71791.520999999993</v>
      </c>
      <c r="N137" s="409">
        <v>4468.951</v>
      </c>
      <c r="O137" s="410" t="s">
        <v>115</v>
      </c>
      <c r="P137" s="411">
        <v>21364.829000000002</v>
      </c>
      <c r="Q137" s="412">
        <v>99490.149000000005</v>
      </c>
      <c r="R137" s="413">
        <v>4593.4690000000001</v>
      </c>
    </row>
    <row r="138" spans="2:31" ht="15.75" x14ac:dyDescent="0.25">
      <c r="B138" s="408" t="s">
        <v>122</v>
      </c>
      <c r="C138" s="409">
        <v>34394.082000000002</v>
      </c>
      <c r="D138" s="409">
        <v>158354.117</v>
      </c>
      <c r="E138" s="409">
        <v>8423.5380000000005</v>
      </c>
      <c r="F138" s="410" t="s">
        <v>124</v>
      </c>
      <c r="G138" s="411">
        <v>37351.955999999998</v>
      </c>
      <c r="H138" s="412">
        <v>173816.17199999999</v>
      </c>
      <c r="I138" s="413">
        <v>11089.844999999999</v>
      </c>
      <c r="J138" s="423"/>
      <c r="K138" s="408" t="s">
        <v>115</v>
      </c>
      <c r="L138" s="409">
        <v>15076.78</v>
      </c>
      <c r="M138" s="409">
        <v>69504.172000000006</v>
      </c>
      <c r="N138" s="409">
        <v>3451.0079999999998</v>
      </c>
      <c r="O138" s="410" t="s">
        <v>68</v>
      </c>
      <c r="P138" s="411">
        <v>19969.215</v>
      </c>
      <c r="Q138" s="412">
        <v>93138.630999999994</v>
      </c>
      <c r="R138" s="413">
        <v>3793.145</v>
      </c>
    </row>
    <row r="139" spans="2:31" ht="15.75" x14ac:dyDescent="0.25">
      <c r="B139" s="408" t="s">
        <v>71</v>
      </c>
      <c r="C139" s="409">
        <v>32188.002</v>
      </c>
      <c r="D139" s="409">
        <v>148029.01999999999</v>
      </c>
      <c r="E139" s="409">
        <v>7421.1989999999996</v>
      </c>
      <c r="F139" s="410" t="s">
        <v>122</v>
      </c>
      <c r="G139" s="411">
        <v>36181.332999999999</v>
      </c>
      <c r="H139" s="412">
        <v>168437.00200000001</v>
      </c>
      <c r="I139" s="413">
        <v>7892.2309999999998</v>
      </c>
      <c r="J139" s="423"/>
      <c r="K139" s="408" t="s">
        <v>68</v>
      </c>
      <c r="L139" s="409">
        <v>14896.77</v>
      </c>
      <c r="M139" s="409">
        <v>68580.092999999993</v>
      </c>
      <c r="N139" s="409">
        <v>3114.99</v>
      </c>
      <c r="O139" s="410" t="s">
        <v>121</v>
      </c>
      <c r="P139" s="411">
        <v>19695.697</v>
      </c>
      <c r="Q139" s="412">
        <v>91761.365999999995</v>
      </c>
      <c r="R139" s="413">
        <v>4440.2269999999999</v>
      </c>
    </row>
    <row r="140" spans="2:31" ht="15.75" x14ac:dyDescent="0.25">
      <c r="B140" s="408" t="s">
        <v>124</v>
      </c>
      <c r="C140" s="409">
        <v>31378.174999999999</v>
      </c>
      <c r="D140" s="409">
        <v>144406.739</v>
      </c>
      <c r="E140" s="409">
        <v>10103.173000000001</v>
      </c>
      <c r="F140" s="410" t="s">
        <v>71</v>
      </c>
      <c r="G140" s="411">
        <v>30445.612000000001</v>
      </c>
      <c r="H140" s="412">
        <v>141863.709</v>
      </c>
      <c r="I140" s="413">
        <v>7362.9989999999998</v>
      </c>
      <c r="J140" s="423"/>
      <c r="K140" s="408" t="s">
        <v>114</v>
      </c>
      <c r="L140" s="409">
        <v>6477.3720000000003</v>
      </c>
      <c r="M140" s="409">
        <v>29853.968000000001</v>
      </c>
      <c r="N140" s="409">
        <v>1052.1949999999999</v>
      </c>
      <c r="O140" s="410" t="s">
        <v>159</v>
      </c>
      <c r="P140" s="411">
        <v>7410.6419999999998</v>
      </c>
      <c r="Q140" s="412">
        <v>34514.241000000002</v>
      </c>
      <c r="R140" s="413">
        <v>901.11900000000003</v>
      </c>
    </row>
    <row r="141" spans="2:31" ht="15.75" x14ac:dyDescent="0.25">
      <c r="B141" s="408" t="s">
        <v>113</v>
      </c>
      <c r="C141" s="409">
        <v>26391.331999999999</v>
      </c>
      <c r="D141" s="409">
        <v>121699.825</v>
      </c>
      <c r="E141" s="409">
        <v>5852.1350000000002</v>
      </c>
      <c r="F141" s="410" t="s">
        <v>119</v>
      </c>
      <c r="G141" s="411">
        <v>23676.733</v>
      </c>
      <c r="H141" s="412">
        <v>110429.943</v>
      </c>
      <c r="I141" s="413">
        <v>5985.6040000000003</v>
      </c>
      <c r="J141" s="423"/>
      <c r="K141" s="408" t="s">
        <v>135</v>
      </c>
      <c r="L141" s="409">
        <v>6146.9859999999999</v>
      </c>
      <c r="M141" s="409">
        <v>28296.138999999999</v>
      </c>
      <c r="N141" s="409">
        <v>877.24800000000005</v>
      </c>
      <c r="O141" s="410" t="s">
        <v>114</v>
      </c>
      <c r="P141" s="411">
        <v>7032.7579999999998</v>
      </c>
      <c r="Q141" s="412">
        <v>32744.812000000002</v>
      </c>
      <c r="R141" s="413">
        <v>984.00599999999997</v>
      </c>
      <c r="AE141" s="14">
        <v>0</v>
      </c>
    </row>
    <row r="142" spans="2:31" ht="15.75" x14ac:dyDescent="0.25">
      <c r="B142" s="408" t="s">
        <v>118</v>
      </c>
      <c r="C142" s="409">
        <v>19501.938999999998</v>
      </c>
      <c r="D142" s="409">
        <v>89577.278999999995</v>
      </c>
      <c r="E142" s="409">
        <v>5669.9970000000003</v>
      </c>
      <c r="F142" s="410" t="s">
        <v>118</v>
      </c>
      <c r="G142" s="411">
        <v>23420.85</v>
      </c>
      <c r="H142" s="412">
        <v>109282.39200000001</v>
      </c>
      <c r="I142" s="413">
        <v>4551.4139999999998</v>
      </c>
      <c r="J142" s="423"/>
      <c r="K142" s="408" t="s">
        <v>152</v>
      </c>
      <c r="L142" s="409">
        <v>5779.2060000000001</v>
      </c>
      <c r="M142" s="409">
        <v>26591.360000000001</v>
      </c>
      <c r="N142" s="409">
        <v>1290.796</v>
      </c>
      <c r="O142" s="410" t="s">
        <v>117</v>
      </c>
      <c r="P142" s="411">
        <v>6949.85</v>
      </c>
      <c r="Q142" s="412">
        <v>32359.654999999999</v>
      </c>
      <c r="R142" s="413">
        <v>1596.5830000000001</v>
      </c>
    </row>
    <row r="143" spans="2:31" ht="15.75" x14ac:dyDescent="0.25">
      <c r="B143" s="408" t="s">
        <v>119</v>
      </c>
      <c r="C143" s="409">
        <v>18542.883999999998</v>
      </c>
      <c r="D143" s="409">
        <v>85398.622000000003</v>
      </c>
      <c r="E143" s="409">
        <v>4350.652</v>
      </c>
      <c r="F143" s="410" t="s">
        <v>113</v>
      </c>
      <c r="G143" s="411">
        <v>23037.924999999999</v>
      </c>
      <c r="H143" s="412">
        <v>107197.24</v>
      </c>
      <c r="I143" s="413">
        <v>5396.5749999999998</v>
      </c>
      <c r="J143" s="423"/>
      <c r="K143" s="408" t="s">
        <v>113</v>
      </c>
      <c r="L143" s="409">
        <v>5660.3609999999999</v>
      </c>
      <c r="M143" s="409">
        <v>25992.005000000001</v>
      </c>
      <c r="N143" s="409">
        <v>652.25</v>
      </c>
      <c r="O143" s="410" t="s">
        <v>135</v>
      </c>
      <c r="P143" s="411">
        <v>6658.26</v>
      </c>
      <c r="Q143" s="412">
        <v>30899.465</v>
      </c>
      <c r="R143" s="413">
        <v>823.14700000000005</v>
      </c>
    </row>
    <row r="144" spans="2:31" ht="15.75" x14ac:dyDescent="0.25">
      <c r="B144" s="408" t="s">
        <v>114</v>
      </c>
      <c r="C144" s="409">
        <v>18226.924999999999</v>
      </c>
      <c r="D144" s="409">
        <v>83934.395999999993</v>
      </c>
      <c r="E144" s="409">
        <v>4977.47</v>
      </c>
      <c r="F144" s="410" t="s">
        <v>114</v>
      </c>
      <c r="G144" s="411">
        <v>19485.038</v>
      </c>
      <c r="H144" s="412">
        <v>90672.577999999994</v>
      </c>
      <c r="I144" s="413">
        <v>4991.0200000000004</v>
      </c>
      <c r="J144" s="423"/>
      <c r="K144" s="408" t="s">
        <v>159</v>
      </c>
      <c r="L144" s="409">
        <v>5401.6270000000004</v>
      </c>
      <c r="M144" s="409">
        <v>24862.308000000001</v>
      </c>
      <c r="N144" s="409">
        <v>751.649</v>
      </c>
      <c r="O144" s="410" t="s">
        <v>113</v>
      </c>
      <c r="P144" s="411">
        <v>4794.3119999999999</v>
      </c>
      <c r="Q144" s="412">
        <v>22375.774000000001</v>
      </c>
      <c r="R144" s="413">
        <v>416.44799999999998</v>
      </c>
    </row>
    <row r="145" spans="1:18" ht="15.75" x14ac:dyDescent="0.25">
      <c r="B145" s="408" t="s">
        <v>215</v>
      </c>
      <c r="C145" s="409">
        <v>17091.453000000001</v>
      </c>
      <c r="D145" s="409">
        <v>78822.786999999997</v>
      </c>
      <c r="E145" s="409">
        <v>4999.8580000000002</v>
      </c>
      <c r="F145" s="410" t="s">
        <v>129</v>
      </c>
      <c r="G145" s="411">
        <v>15974.793</v>
      </c>
      <c r="H145" s="412">
        <v>74304.387000000002</v>
      </c>
      <c r="I145" s="413">
        <v>3874.4940000000001</v>
      </c>
      <c r="J145" s="423"/>
      <c r="K145" s="408" t="s">
        <v>112</v>
      </c>
      <c r="L145" s="409">
        <v>4566.835</v>
      </c>
      <c r="M145" s="409">
        <v>20915.737000000001</v>
      </c>
      <c r="N145" s="409">
        <v>937.14599999999996</v>
      </c>
      <c r="O145" s="410" t="s">
        <v>122</v>
      </c>
      <c r="P145" s="411">
        <v>4580.2420000000002</v>
      </c>
      <c r="Q145" s="412">
        <v>21324.504000000001</v>
      </c>
      <c r="R145" s="413">
        <v>785.60900000000004</v>
      </c>
    </row>
    <row r="146" spans="1:18" ht="15.75" x14ac:dyDescent="0.25">
      <c r="B146" s="408" t="s">
        <v>129</v>
      </c>
      <c r="C146" s="409">
        <v>15509.429</v>
      </c>
      <c r="D146" s="409">
        <v>71460.292000000001</v>
      </c>
      <c r="E146" s="409">
        <v>3813.2979999999998</v>
      </c>
      <c r="F146" s="410" t="s">
        <v>121</v>
      </c>
      <c r="G146" s="411">
        <v>14341.823</v>
      </c>
      <c r="H146" s="412">
        <v>66747.25</v>
      </c>
      <c r="I146" s="413">
        <v>2287.8870000000002</v>
      </c>
      <c r="J146" s="423"/>
      <c r="K146" s="408" t="s">
        <v>117</v>
      </c>
      <c r="L146" s="409">
        <v>4067.0949999999998</v>
      </c>
      <c r="M146" s="409">
        <v>18865.451000000001</v>
      </c>
      <c r="N146" s="409">
        <v>949.72699999999998</v>
      </c>
      <c r="O146" s="410" t="s">
        <v>152</v>
      </c>
      <c r="P146" s="411">
        <v>3846.777</v>
      </c>
      <c r="Q146" s="412">
        <v>17945.826000000001</v>
      </c>
      <c r="R146" s="413">
        <v>1148.0530000000001</v>
      </c>
    </row>
    <row r="147" spans="1:18" ht="15.75" x14ac:dyDescent="0.25">
      <c r="B147" s="408" t="s">
        <v>121</v>
      </c>
      <c r="C147" s="409">
        <v>13486.962</v>
      </c>
      <c r="D147" s="409">
        <v>62139.351999999999</v>
      </c>
      <c r="E147" s="409">
        <v>2769.6770000000001</v>
      </c>
      <c r="F147" s="410" t="s">
        <v>215</v>
      </c>
      <c r="G147" s="411">
        <v>14253.16</v>
      </c>
      <c r="H147" s="412">
        <v>66443.06</v>
      </c>
      <c r="I147" s="413">
        <v>3837.5509999999999</v>
      </c>
      <c r="J147" s="423"/>
      <c r="K147" s="408" t="s">
        <v>122</v>
      </c>
      <c r="L147" s="409">
        <v>3445.9430000000002</v>
      </c>
      <c r="M147" s="409">
        <v>15844.182000000001</v>
      </c>
      <c r="N147" s="409">
        <v>673.91899999999998</v>
      </c>
      <c r="O147" s="410" t="s">
        <v>112</v>
      </c>
      <c r="P147" s="411">
        <v>1975.37</v>
      </c>
      <c r="Q147" s="412">
        <v>9181.8169999999991</v>
      </c>
      <c r="R147" s="413">
        <v>338.01799999999997</v>
      </c>
    </row>
    <row r="148" spans="1:18" ht="15.75" x14ac:dyDescent="0.25">
      <c r="B148" s="408" t="s">
        <v>117</v>
      </c>
      <c r="C148" s="409">
        <v>11909.32</v>
      </c>
      <c r="D148" s="409">
        <v>54937.873</v>
      </c>
      <c r="E148" s="409">
        <v>2903.8330000000001</v>
      </c>
      <c r="F148" s="410" t="s">
        <v>283</v>
      </c>
      <c r="G148" s="411">
        <v>11361.233</v>
      </c>
      <c r="H148" s="412">
        <v>52889.466</v>
      </c>
      <c r="I148" s="413">
        <v>2360.1039999999998</v>
      </c>
      <c r="J148" s="423"/>
      <c r="K148" s="408" t="s">
        <v>128</v>
      </c>
      <c r="L148" s="409">
        <v>2291.7429999999999</v>
      </c>
      <c r="M148" s="409">
        <v>10566.061</v>
      </c>
      <c r="N148" s="409">
        <v>1264.24</v>
      </c>
      <c r="O148" s="410" t="s">
        <v>71</v>
      </c>
      <c r="P148" s="411">
        <v>1814.578</v>
      </c>
      <c r="Q148" s="412">
        <v>8462.5349999999999</v>
      </c>
      <c r="R148" s="413">
        <v>363.93200000000002</v>
      </c>
    </row>
    <row r="149" spans="1:18" ht="16.5" thickBot="1" x14ac:dyDescent="0.3">
      <c r="B149" s="414" t="s">
        <v>120</v>
      </c>
      <c r="C149" s="415">
        <v>11598.995999999999</v>
      </c>
      <c r="D149" s="415">
        <v>53404.671000000002</v>
      </c>
      <c r="E149" s="415">
        <v>3056.4720000000002</v>
      </c>
      <c r="F149" s="416" t="s">
        <v>120</v>
      </c>
      <c r="G149" s="417">
        <v>10867.093000000001</v>
      </c>
      <c r="H149" s="418">
        <v>50467.786</v>
      </c>
      <c r="I149" s="419">
        <v>2901.9380000000001</v>
      </c>
      <c r="J149" s="423"/>
      <c r="K149" s="414" t="s">
        <v>119</v>
      </c>
      <c r="L149" s="415">
        <v>1805.82</v>
      </c>
      <c r="M149" s="415">
        <v>8316.3089999999993</v>
      </c>
      <c r="N149" s="415">
        <v>302.18700000000001</v>
      </c>
      <c r="O149" s="416" t="s">
        <v>128</v>
      </c>
      <c r="P149" s="417">
        <v>1430.287</v>
      </c>
      <c r="Q149" s="418">
        <v>6667.2089999999998</v>
      </c>
      <c r="R149" s="419">
        <v>316.26600000000002</v>
      </c>
    </row>
    <row r="151" spans="1:18" ht="15" x14ac:dyDescent="0.2">
      <c r="A151" s="356"/>
      <c r="B151" s="357" t="s">
        <v>270</v>
      </c>
      <c r="C151" s="356"/>
      <c r="D151" s="35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L52" sqref="L5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58" t="s">
        <v>0</v>
      </c>
      <c r="F5" s="766"/>
      <c r="G5" s="770" t="s">
        <v>1</v>
      </c>
      <c r="H5" s="771"/>
      <c r="I5" s="771"/>
      <c r="J5" s="771"/>
      <c r="K5" s="772"/>
    </row>
    <row r="6" spans="2:15" ht="16.5" customHeight="1" thickBot="1" x14ac:dyDescent="0.3">
      <c r="B6" s="5"/>
      <c r="C6" s="29"/>
      <c r="D6" s="29"/>
      <c r="E6" s="760"/>
      <c r="F6" s="767"/>
      <c r="G6" s="612" t="s">
        <v>19</v>
      </c>
      <c r="H6" s="638"/>
      <c r="I6" s="773" t="s">
        <v>221</v>
      </c>
      <c r="J6" s="775" t="s">
        <v>297</v>
      </c>
      <c r="K6" s="776"/>
    </row>
    <row r="7" spans="2:15" ht="39.75" customHeight="1" thickBot="1" x14ac:dyDescent="0.3">
      <c r="B7" s="5"/>
      <c r="C7" s="29"/>
      <c r="D7" s="29"/>
      <c r="E7" s="768"/>
      <c r="F7" s="769"/>
      <c r="G7" s="76" t="s">
        <v>297</v>
      </c>
      <c r="H7" s="530" t="s">
        <v>287</v>
      </c>
      <c r="I7" s="774"/>
      <c r="J7" s="77" t="s">
        <v>222</v>
      </c>
      <c r="K7" s="602" t="s">
        <v>223</v>
      </c>
    </row>
    <row r="8" spans="2:15" ht="47.25" customHeight="1" thickBot="1" x14ac:dyDescent="0.3">
      <c r="B8" s="5"/>
      <c r="C8" s="29"/>
      <c r="D8" s="29"/>
      <c r="E8" s="777" t="s">
        <v>155</v>
      </c>
      <c r="F8" s="778"/>
      <c r="G8" s="724">
        <v>187.43</v>
      </c>
      <c r="H8" s="725">
        <v>192.54</v>
      </c>
      <c r="I8" s="726">
        <v>-2.6539939752778565</v>
      </c>
      <c r="J8" s="727">
        <v>3.29</v>
      </c>
      <c r="K8" s="650">
        <v>3.93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58" t="s">
        <v>0</v>
      </c>
      <c r="C14" s="759"/>
      <c r="D14" s="473" t="s">
        <v>7</v>
      </c>
      <c r="E14" s="473"/>
      <c r="F14" s="473"/>
      <c r="G14" s="603"/>
      <c r="H14" s="603"/>
      <c r="I14" s="603"/>
      <c r="J14" s="603"/>
      <c r="K14" s="603"/>
      <c r="L14" s="603"/>
      <c r="M14" s="603"/>
      <c r="N14" s="603"/>
      <c r="O14" s="604"/>
    </row>
    <row r="15" spans="2:15" ht="15" customHeight="1" thickBot="1" x14ac:dyDescent="0.3">
      <c r="B15" s="760"/>
      <c r="C15" s="761"/>
      <c r="D15" s="627" t="s">
        <v>8</v>
      </c>
      <c r="E15" s="473"/>
      <c r="F15" s="473"/>
      <c r="G15" s="627" t="s">
        <v>9</v>
      </c>
      <c r="H15" s="473"/>
      <c r="I15" s="473"/>
      <c r="J15" s="627" t="s">
        <v>10</v>
      </c>
      <c r="K15" s="603"/>
      <c r="L15" s="603"/>
      <c r="M15" s="627" t="s">
        <v>11</v>
      </c>
      <c r="N15" s="603"/>
      <c r="O15" s="604"/>
    </row>
    <row r="16" spans="2:15" ht="31.5" customHeight="1" thickBot="1" x14ac:dyDescent="0.3">
      <c r="B16" s="760"/>
      <c r="C16" s="761"/>
      <c r="D16" s="78" t="s">
        <v>19</v>
      </c>
      <c r="E16" s="628"/>
      <c r="F16" s="629" t="s">
        <v>126</v>
      </c>
      <c r="G16" s="78" t="s">
        <v>19</v>
      </c>
      <c r="H16" s="628"/>
      <c r="I16" s="629" t="s">
        <v>126</v>
      </c>
      <c r="J16" s="78" t="s">
        <v>19</v>
      </c>
      <c r="K16" s="628"/>
      <c r="L16" s="629" t="s">
        <v>126</v>
      </c>
      <c r="M16" s="78" t="s">
        <v>19</v>
      </c>
      <c r="N16" s="628"/>
      <c r="O16" s="640" t="s">
        <v>126</v>
      </c>
    </row>
    <row r="17" spans="2:17" ht="19.5" customHeight="1" thickBot="1" x14ac:dyDescent="0.25">
      <c r="B17" s="762"/>
      <c r="C17" s="763"/>
      <c r="D17" s="595" t="s">
        <v>297</v>
      </c>
      <c r="E17" s="630" t="s">
        <v>287</v>
      </c>
      <c r="F17" s="79" t="s">
        <v>12</v>
      </c>
      <c r="G17" s="595" t="s">
        <v>297</v>
      </c>
      <c r="H17" s="630" t="s">
        <v>287</v>
      </c>
      <c r="I17" s="79" t="s">
        <v>12</v>
      </c>
      <c r="J17" s="595" t="s">
        <v>297</v>
      </c>
      <c r="K17" s="630" t="s">
        <v>287</v>
      </c>
      <c r="L17" s="79" t="s">
        <v>12</v>
      </c>
      <c r="M17" s="595" t="s">
        <v>297</v>
      </c>
      <c r="N17" s="630" t="s">
        <v>287</v>
      </c>
      <c r="O17" s="80" t="s">
        <v>12</v>
      </c>
    </row>
    <row r="18" spans="2:17" ht="47.25" customHeight="1" thickBot="1" x14ac:dyDescent="0.25">
      <c r="B18" s="764" t="s">
        <v>158</v>
      </c>
      <c r="C18" s="765"/>
      <c r="D18" s="81">
        <v>193.33</v>
      </c>
      <c r="E18" s="84">
        <v>198.07</v>
      </c>
      <c r="F18" s="632">
        <v>-2.3930933508355534</v>
      </c>
      <c r="G18" s="83">
        <v>177.66</v>
      </c>
      <c r="H18" s="84">
        <v>182.17</v>
      </c>
      <c r="I18" s="82">
        <v>-2.4757095021134057</v>
      </c>
      <c r="J18" s="83">
        <v>181.24</v>
      </c>
      <c r="K18" s="84">
        <v>189.91</v>
      </c>
      <c r="L18" s="82">
        <v>-4.5653204149333835</v>
      </c>
      <c r="M18" s="83">
        <v>175.85</v>
      </c>
      <c r="N18" s="84">
        <v>180.96</v>
      </c>
      <c r="O18" s="531">
        <v>-2.8238284703802021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55" t="s">
        <v>298</v>
      </c>
      <c r="K23" s="755" t="s">
        <v>299</v>
      </c>
      <c r="L23" s="755" t="s">
        <v>300</v>
      </c>
      <c r="M23" s="55" t="s">
        <v>280</v>
      </c>
      <c r="N23" s="56"/>
    </row>
    <row r="24" spans="2:17" ht="19.5" customHeight="1" thickBot="1" x14ac:dyDescent="0.25">
      <c r="I24" s="57"/>
      <c r="J24" s="756"/>
      <c r="K24" s="757"/>
      <c r="L24" s="756"/>
      <c r="M24" s="86" t="s">
        <v>279</v>
      </c>
      <c r="N24" s="87" t="s">
        <v>241</v>
      </c>
    </row>
    <row r="25" spans="2:17" ht="52.5" customHeight="1" thickBot="1" x14ac:dyDescent="0.3">
      <c r="I25" s="58" t="s">
        <v>125</v>
      </c>
      <c r="J25" s="85">
        <v>187.43</v>
      </c>
      <c r="K25" s="59">
        <v>235.69</v>
      </c>
      <c r="L25" s="60">
        <v>148.99</v>
      </c>
      <c r="M25" s="88">
        <f>(J25-K25)/K25*100</f>
        <v>-20.476049047477616</v>
      </c>
      <c r="N25" s="89">
        <f>(J25-L25)/L25*100</f>
        <v>25.800389287871667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442" priority="61" operator="lessThan">
      <formula>0</formula>
    </cfRule>
    <cfRule type="cellIs" dxfId="441" priority="62" operator="greaterThan">
      <formula>0</formula>
    </cfRule>
  </conditionalFormatting>
  <conditionalFormatting sqref="I8">
    <cfRule type="cellIs" dxfId="440" priority="3" stopIfTrue="1" operator="lessThan">
      <formula>0</formula>
    </cfRule>
    <cfRule type="cellIs" dxfId="439" priority="4" stopIfTrue="1" operator="greaterThan">
      <formula>0</formula>
    </cfRule>
  </conditionalFormatting>
  <conditionalFormatting sqref="F18 I18 L18 O18">
    <cfRule type="cellIs" dxfId="438" priority="1" stopIfTrue="1" operator="lessThan">
      <formula>0</formula>
    </cfRule>
    <cfRule type="cellIs" dxfId="437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F25" sqref="AF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4" t="s">
        <v>202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</row>
    <row r="3" spans="2:25" ht="18.75" x14ac:dyDescent="0.3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</row>
    <row r="5" spans="2:25" ht="13.5" thickBot="1" x14ac:dyDescent="0.25"/>
    <row r="6" spans="2:25" ht="20.100000000000001" customHeight="1" thickBot="1" x14ac:dyDescent="0.3">
      <c r="D6" s="90" t="s">
        <v>176</v>
      </c>
      <c r="E6" s="91" t="s">
        <v>59</v>
      </c>
      <c r="F6" s="92" t="s">
        <v>60</v>
      </c>
      <c r="G6" s="92" t="s">
        <v>61</v>
      </c>
      <c r="H6" s="92" t="s">
        <v>62</v>
      </c>
      <c r="I6" s="93" t="s">
        <v>63</v>
      </c>
      <c r="J6" s="92" t="s">
        <v>64</v>
      </c>
      <c r="K6" s="92" t="s">
        <v>65</v>
      </c>
      <c r="L6" s="92" t="s">
        <v>66</v>
      </c>
      <c r="M6" s="92" t="s">
        <v>67</v>
      </c>
      <c r="N6" s="94" t="s">
        <v>47</v>
      </c>
      <c r="O6" s="94" t="s">
        <v>57</v>
      </c>
      <c r="P6" s="94" t="s">
        <v>58</v>
      </c>
      <c r="Q6" s="94" t="s">
        <v>59</v>
      </c>
      <c r="R6" s="94" t="s">
        <v>60</v>
      </c>
      <c r="S6" s="94" t="s">
        <v>61</v>
      </c>
      <c r="T6" s="94" t="s">
        <v>62</v>
      </c>
      <c r="U6" s="94" t="s">
        <v>63</v>
      </c>
      <c r="V6" s="94" t="s">
        <v>64</v>
      </c>
      <c r="W6" s="94" t="s">
        <v>65</v>
      </c>
      <c r="X6" s="94" t="s">
        <v>66</v>
      </c>
      <c r="Y6" s="95" t="s">
        <v>67</v>
      </c>
    </row>
    <row r="7" spans="2:25" ht="20.100000000000001" customHeight="1" x14ac:dyDescent="0.25">
      <c r="D7" s="96">
        <v>2004</v>
      </c>
      <c r="E7" s="97"/>
      <c r="F7" s="98"/>
      <c r="G7" s="98"/>
      <c r="H7" s="98"/>
      <c r="I7" s="99"/>
      <c r="J7" s="98"/>
      <c r="K7" s="98"/>
      <c r="L7" s="98"/>
      <c r="M7" s="98"/>
      <c r="N7" s="100"/>
      <c r="O7" s="100"/>
      <c r="P7" s="100"/>
      <c r="Q7" s="100">
        <v>91.28</v>
      </c>
      <c r="R7" s="100">
        <v>92.56</v>
      </c>
      <c r="S7" s="100">
        <v>95.02</v>
      </c>
      <c r="T7" s="100">
        <v>98.22</v>
      </c>
      <c r="U7" s="100">
        <v>98.784999999999997</v>
      </c>
      <c r="V7" s="100">
        <v>99.84</v>
      </c>
      <c r="W7" s="100">
        <v>101.28100000000001</v>
      </c>
      <c r="X7" s="100">
        <v>105.122</v>
      </c>
      <c r="Y7" s="101">
        <v>105.57</v>
      </c>
    </row>
    <row r="8" spans="2:25" ht="20.100000000000001" customHeight="1" x14ac:dyDescent="0.25">
      <c r="D8" s="102">
        <v>2005</v>
      </c>
      <c r="E8" s="103">
        <v>91.28</v>
      </c>
      <c r="F8" s="104">
        <v>92.56</v>
      </c>
      <c r="G8" s="104">
        <v>95.02</v>
      </c>
      <c r="H8" s="104">
        <v>98.22</v>
      </c>
      <c r="I8" s="104">
        <v>98.784999999999997</v>
      </c>
      <c r="J8" s="104">
        <v>99.84</v>
      </c>
      <c r="K8" s="104">
        <v>101.28100000000001</v>
      </c>
      <c r="L8" s="104">
        <v>105.122</v>
      </c>
      <c r="M8" s="104">
        <v>105.57</v>
      </c>
      <c r="N8" s="105">
        <v>104.43</v>
      </c>
      <c r="O8" s="105">
        <v>104.352</v>
      </c>
      <c r="P8" s="105">
        <v>101.8</v>
      </c>
      <c r="Q8" s="105">
        <v>99.44</v>
      </c>
      <c r="R8" s="105">
        <v>99.09</v>
      </c>
      <c r="S8" s="105">
        <v>97.32</v>
      </c>
      <c r="T8" s="105">
        <v>96.46</v>
      </c>
      <c r="U8" s="105">
        <v>96.4</v>
      </c>
      <c r="V8" s="105">
        <v>97.92</v>
      </c>
      <c r="W8" s="105">
        <v>99.135999999999996</v>
      </c>
      <c r="X8" s="105">
        <v>100.962</v>
      </c>
      <c r="Y8" s="106">
        <v>103.75</v>
      </c>
    </row>
    <row r="9" spans="2:25" ht="20.100000000000001" customHeight="1" x14ac:dyDescent="0.25">
      <c r="D9" s="102">
        <v>2006</v>
      </c>
      <c r="E9" s="103">
        <v>64.67</v>
      </c>
      <c r="F9" s="104">
        <v>66.5</v>
      </c>
      <c r="G9" s="104">
        <v>63.96</v>
      </c>
      <c r="H9" s="104">
        <v>62.7</v>
      </c>
      <c r="I9" s="104">
        <v>68.103999999999999</v>
      </c>
      <c r="J9" s="104">
        <v>63.75</v>
      </c>
      <c r="K9" s="104">
        <v>66.798000000000002</v>
      </c>
      <c r="L9" s="104">
        <v>66.757999999999996</v>
      </c>
      <c r="M9" s="104">
        <v>74.313000000000002</v>
      </c>
      <c r="N9" s="105">
        <v>101.77</v>
      </c>
      <c r="O9" s="105">
        <v>100.21</v>
      </c>
      <c r="P9" s="105">
        <v>100.21</v>
      </c>
      <c r="Q9" s="105">
        <v>98.7</v>
      </c>
      <c r="R9" s="105">
        <v>97.05</v>
      </c>
      <c r="S9" s="105">
        <v>96.44</v>
      </c>
      <c r="T9" s="105">
        <v>95.77</v>
      </c>
      <c r="U9" s="105">
        <v>96</v>
      </c>
      <c r="V9" s="105">
        <v>97.58</v>
      </c>
      <c r="W9" s="105">
        <v>99.47</v>
      </c>
      <c r="X9" s="105">
        <v>102.05</v>
      </c>
      <c r="Y9" s="106">
        <v>102.24</v>
      </c>
    </row>
    <row r="10" spans="2:25" ht="20.100000000000001" customHeight="1" x14ac:dyDescent="0.25">
      <c r="D10" s="102">
        <v>2007</v>
      </c>
      <c r="E10" s="103">
        <v>64.67</v>
      </c>
      <c r="F10" s="104">
        <v>66.5</v>
      </c>
      <c r="G10" s="104">
        <v>63.96</v>
      </c>
      <c r="H10" s="104">
        <v>62.7</v>
      </c>
      <c r="I10" s="104">
        <v>68.103999999999999</v>
      </c>
      <c r="J10" s="104">
        <v>63.75</v>
      </c>
      <c r="K10" s="104">
        <v>66.798000000000002</v>
      </c>
      <c r="L10" s="104">
        <v>66.757999999999996</v>
      </c>
      <c r="M10" s="104">
        <v>74.313000000000002</v>
      </c>
      <c r="N10" s="105">
        <v>102.64</v>
      </c>
      <c r="O10" s="105">
        <v>103.3</v>
      </c>
      <c r="P10" s="105">
        <v>103.5</v>
      </c>
      <c r="Q10" s="105">
        <v>102.91</v>
      </c>
      <c r="R10" s="105">
        <v>103.07</v>
      </c>
      <c r="S10" s="105">
        <v>102.94</v>
      </c>
      <c r="T10" s="105">
        <v>105.84</v>
      </c>
      <c r="U10" s="105">
        <v>109.87</v>
      </c>
      <c r="V10" s="105">
        <v>117.15</v>
      </c>
      <c r="W10" s="105">
        <v>124.18</v>
      </c>
      <c r="X10" s="105">
        <v>130.59</v>
      </c>
      <c r="Y10" s="106">
        <v>132.29</v>
      </c>
    </row>
    <row r="11" spans="2:25" ht="20.100000000000001" customHeight="1" x14ac:dyDescent="0.25">
      <c r="D11" s="107">
        <v>2008</v>
      </c>
      <c r="E11" s="108"/>
      <c r="F11" s="109"/>
      <c r="G11" s="109"/>
      <c r="H11" s="109"/>
      <c r="I11" s="109"/>
      <c r="J11" s="109"/>
      <c r="K11" s="109"/>
      <c r="L11" s="109"/>
      <c r="M11" s="109"/>
      <c r="N11" s="110">
        <v>123.69</v>
      </c>
      <c r="O11" s="109">
        <v>121.17</v>
      </c>
      <c r="P11" s="109">
        <v>117.54</v>
      </c>
      <c r="Q11" s="109">
        <v>111.68</v>
      </c>
      <c r="R11" s="109">
        <v>107.23</v>
      </c>
      <c r="S11" s="109">
        <v>103.71</v>
      </c>
      <c r="T11" s="109">
        <v>101.61</v>
      </c>
      <c r="U11" s="109">
        <v>99.71</v>
      </c>
      <c r="V11" s="109">
        <v>99.33</v>
      </c>
      <c r="W11" s="109">
        <v>97.15</v>
      </c>
      <c r="X11" s="109">
        <v>95.98</v>
      </c>
      <c r="Y11" s="111">
        <v>96.03</v>
      </c>
    </row>
    <row r="12" spans="2:25" ht="20.100000000000001" customHeight="1" x14ac:dyDescent="0.25">
      <c r="D12" s="107">
        <v>2009</v>
      </c>
      <c r="E12" s="108"/>
      <c r="F12" s="109"/>
      <c r="G12" s="109"/>
      <c r="H12" s="109"/>
      <c r="I12" s="109"/>
      <c r="J12" s="109"/>
      <c r="K12" s="109"/>
      <c r="L12" s="109"/>
      <c r="M12" s="109"/>
      <c r="N12" s="110">
        <v>93.98</v>
      </c>
      <c r="O12" s="109">
        <v>94.05</v>
      </c>
      <c r="P12" s="109">
        <v>94.53</v>
      </c>
      <c r="Q12" s="109">
        <v>93.42</v>
      </c>
      <c r="R12" s="109">
        <v>92.71</v>
      </c>
      <c r="S12" s="109">
        <v>92.6</v>
      </c>
      <c r="T12" s="109">
        <v>91.95</v>
      </c>
      <c r="U12" s="109">
        <v>92.77</v>
      </c>
      <c r="V12" s="109">
        <v>94.42</v>
      </c>
      <c r="W12" s="109">
        <v>97.77</v>
      </c>
      <c r="X12" s="109">
        <v>105.25</v>
      </c>
      <c r="Y12" s="111">
        <v>106.66</v>
      </c>
    </row>
    <row r="13" spans="2:25" ht="20.100000000000001" customHeight="1" x14ac:dyDescent="0.25">
      <c r="D13" s="107">
        <v>2010</v>
      </c>
      <c r="E13" s="108"/>
      <c r="F13" s="109"/>
      <c r="G13" s="109"/>
      <c r="H13" s="109"/>
      <c r="I13" s="109"/>
      <c r="J13" s="109"/>
      <c r="K13" s="109"/>
      <c r="L13" s="109"/>
      <c r="M13" s="109"/>
      <c r="N13" s="110">
        <v>106.09</v>
      </c>
      <c r="O13" s="110">
        <v>106.88</v>
      </c>
      <c r="P13" s="110">
        <v>104.79</v>
      </c>
      <c r="Q13" s="110">
        <v>104.21</v>
      </c>
      <c r="R13" s="110">
        <v>104.54</v>
      </c>
      <c r="S13" s="109">
        <v>105.18</v>
      </c>
      <c r="T13" s="109">
        <v>105.54</v>
      </c>
      <c r="U13" s="109">
        <v>108.53</v>
      </c>
      <c r="V13" s="109">
        <v>111.57</v>
      </c>
      <c r="W13" s="109">
        <v>114.33</v>
      </c>
      <c r="X13" s="109">
        <v>118.87</v>
      </c>
      <c r="Y13" s="111">
        <v>119.09</v>
      </c>
    </row>
    <row r="14" spans="2:25" ht="20.100000000000001" customHeight="1" x14ac:dyDescent="0.25">
      <c r="D14" s="107">
        <v>2011</v>
      </c>
      <c r="E14" s="108"/>
      <c r="F14" s="109"/>
      <c r="G14" s="109"/>
      <c r="H14" s="109"/>
      <c r="I14" s="109"/>
      <c r="J14" s="109"/>
      <c r="K14" s="109"/>
      <c r="L14" s="109"/>
      <c r="M14" s="109"/>
      <c r="N14" s="110">
        <v>116.95</v>
      </c>
      <c r="O14" s="109">
        <v>118.78</v>
      </c>
      <c r="P14" s="109">
        <v>121.59</v>
      </c>
      <c r="Q14" s="109">
        <v>120.08</v>
      </c>
      <c r="R14" s="109">
        <v>119.14</v>
      </c>
      <c r="S14" s="109">
        <v>118.62</v>
      </c>
      <c r="T14" s="109">
        <v>120.06</v>
      </c>
      <c r="U14" s="109">
        <v>119.99</v>
      </c>
      <c r="V14" s="109">
        <v>121.1</v>
      </c>
      <c r="W14" s="109">
        <v>123.43</v>
      </c>
      <c r="X14" s="109">
        <v>127.94</v>
      </c>
      <c r="Y14" s="111">
        <v>128.66999999999999</v>
      </c>
    </row>
    <row r="15" spans="2:25" ht="20.100000000000001" customHeight="1" x14ac:dyDescent="0.25">
      <c r="D15" s="107">
        <v>2012</v>
      </c>
      <c r="E15" s="108"/>
      <c r="F15" s="109"/>
      <c r="G15" s="109"/>
      <c r="H15" s="109"/>
      <c r="I15" s="109"/>
      <c r="J15" s="109"/>
      <c r="K15" s="109"/>
      <c r="L15" s="109"/>
      <c r="M15" s="109"/>
      <c r="N15" s="110">
        <v>126.31</v>
      </c>
      <c r="O15" s="112">
        <v>127.07</v>
      </c>
      <c r="P15" s="112">
        <v>125.05</v>
      </c>
      <c r="Q15" s="112">
        <v>120.27</v>
      </c>
      <c r="R15" s="112">
        <v>117.49</v>
      </c>
      <c r="S15" s="112">
        <v>115.56</v>
      </c>
      <c r="T15" s="112">
        <v>114.52</v>
      </c>
      <c r="U15" s="112">
        <v>115.33</v>
      </c>
      <c r="V15" s="112">
        <v>116.24</v>
      </c>
      <c r="W15" s="112">
        <v>118.85</v>
      </c>
      <c r="X15" s="112">
        <v>122.94</v>
      </c>
      <c r="Y15" s="113">
        <v>123.24</v>
      </c>
    </row>
    <row r="16" spans="2:25" ht="20.100000000000001" customHeight="1" x14ac:dyDescent="0.25">
      <c r="D16" s="107">
        <v>2013</v>
      </c>
      <c r="E16" s="108"/>
      <c r="F16" s="109"/>
      <c r="G16" s="109"/>
      <c r="H16" s="109"/>
      <c r="I16" s="109"/>
      <c r="J16" s="109"/>
      <c r="K16" s="109"/>
      <c r="L16" s="109"/>
      <c r="M16" s="109"/>
      <c r="N16" s="110">
        <v>122.98</v>
      </c>
      <c r="O16" s="112">
        <v>123.61</v>
      </c>
      <c r="P16" s="112">
        <v>124.81</v>
      </c>
      <c r="Q16" s="112">
        <v>125.21</v>
      </c>
      <c r="R16" s="112">
        <v>125.23</v>
      </c>
      <c r="S16" s="112">
        <v>126.36</v>
      </c>
      <c r="T16" s="112">
        <v>129.22</v>
      </c>
      <c r="U16" s="112">
        <v>131.80000000000001</v>
      </c>
      <c r="V16" s="112">
        <v>138.4</v>
      </c>
      <c r="W16" s="112">
        <v>142.83000000000001</v>
      </c>
      <c r="X16" s="112">
        <v>153.07</v>
      </c>
      <c r="Y16" s="113">
        <v>155.26</v>
      </c>
    </row>
    <row r="17" spans="4:25" ht="20.100000000000001" customHeight="1" x14ac:dyDescent="0.25">
      <c r="D17" s="107">
        <v>2014</v>
      </c>
      <c r="E17" s="108"/>
      <c r="F17" s="109"/>
      <c r="G17" s="109"/>
      <c r="H17" s="109"/>
      <c r="I17" s="109"/>
      <c r="J17" s="109"/>
      <c r="K17" s="109"/>
      <c r="L17" s="109"/>
      <c r="M17" s="109"/>
      <c r="N17" s="110">
        <v>149.49</v>
      </c>
      <c r="O17" s="112">
        <v>148.83000000000001</v>
      </c>
      <c r="P17" s="112">
        <v>147.58000000000001</v>
      </c>
      <c r="Q17" s="112">
        <v>141.59</v>
      </c>
      <c r="R17" s="112">
        <v>137.78</v>
      </c>
      <c r="S17" s="112">
        <v>134.12</v>
      </c>
      <c r="T17" s="112">
        <v>132.77000000000001</v>
      </c>
      <c r="U17" s="112">
        <v>126.48</v>
      </c>
      <c r="V17" s="112">
        <v>124.64</v>
      </c>
      <c r="W17" s="112">
        <v>124.63</v>
      </c>
      <c r="X17" s="112">
        <v>124.76</v>
      </c>
      <c r="Y17" s="113">
        <v>126.57</v>
      </c>
    </row>
    <row r="18" spans="4:25" ht="20.100000000000001" customHeight="1" x14ac:dyDescent="0.25">
      <c r="D18" s="107">
        <v>2015</v>
      </c>
      <c r="E18" s="108"/>
      <c r="F18" s="109"/>
      <c r="G18" s="109"/>
      <c r="H18" s="109"/>
      <c r="I18" s="109"/>
      <c r="J18" s="109"/>
      <c r="K18" s="109"/>
      <c r="L18" s="109"/>
      <c r="M18" s="109"/>
      <c r="N18" s="110">
        <v>122.15</v>
      </c>
      <c r="O18" s="112">
        <v>121.55</v>
      </c>
      <c r="P18" s="112">
        <v>122.06</v>
      </c>
      <c r="Q18" s="112">
        <v>118.17</v>
      </c>
      <c r="R18" s="112">
        <v>115.01</v>
      </c>
      <c r="S18" s="112">
        <v>112.17</v>
      </c>
      <c r="T18" s="112">
        <v>111.99</v>
      </c>
      <c r="U18" s="112">
        <v>111.26</v>
      </c>
      <c r="V18" s="112">
        <v>111.98</v>
      </c>
      <c r="W18" s="112">
        <v>116.01</v>
      </c>
      <c r="X18" s="112">
        <v>116.49</v>
      </c>
      <c r="Y18" s="113">
        <v>117.52</v>
      </c>
    </row>
    <row r="19" spans="4:25" ht="20.100000000000001" customHeight="1" x14ac:dyDescent="0.25">
      <c r="D19" s="107">
        <v>2016</v>
      </c>
      <c r="E19" s="108"/>
      <c r="F19" s="109"/>
      <c r="G19" s="109"/>
      <c r="H19" s="109"/>
      <c r="I19" s="109"/>
      <c r="J19" s="109"/>
      <c r="K19" s="109"/>
      <c r="L19" s="109"/>
      <c r="M19" s="109"/>
      <c r="N19" s="110">
        <v>114.76</v>
      </c>
      <c r="O19" s="112">
        <v>112.6</v>
      </c>
      <c r="P19" s="112">
        <v>110.45</v>
      </c>
      <c r="Q19" s="112">
        <v>105.16</v>
      </c>
      <c r="R19" s="112">
        <v>102.76</v>
      </c>
      <c r="S19" s="112">
        <v>101.75</v>
      </c>
      <c r="T19" s="112">
        <v>102.42</v>
      </c>
      <c r="U19" s="112">
        <v>107.26</v>
      </c>
      <c r="V19" s="112">
        <v>114.21</v>
      </c>
      <c r="W19" s="112">
        <v>121.95</v>
      </c>
      <c r="X19" s="114">
        <v>129.99700000000001</v>
      </c>
      <c r="Y19" s="113">
        <v>136.07</v>
      </c>
    </row>
    <row r="20" spans="4:25" ht="20.100000000000001" customHeight="1" x14ac:dyDescent="0.25">
      <c r="D20" s="107">
        <v>2017</v>
      </c>
      <c r="E20" s="108"/>
      <c r="F20" s="109"/>
      <c r="G20" s="109"/>
      <c r="H20" s="109"/>
      <c r="I20" s="109"/>
      <c r="J20" s="109"/>
      <c r="K20" s="109"/>
      <c r="L20" s="109"/>
      <c r="M20" s="109"/>
      <c r="N20" s="110">
        <v>132.02000000000001</v>
      </c>
      <c r="O20" s="112">
        <v>131.69999999999999</v>
      </c>
      <c r="P20" s="112">
        <v>131.03</v>
      </c>
      <c r="Q20" s="112">
        <v>129.94999999999999</v>
      </c>
      <c r="R20" s="112">
        <v>130.1</v>
      </c>
      <c r="S20" s="112">
        <v>131.53</v>
      </c>
      <c r="T20" s="112">
        <v>133.83000000000001</v>
      </c>
      <c r="U20" s="112">
        <v>138.97</v>
      </c>
      <c r="V20" s="112">
        <v>143.80000000000001</v>
      </c>
      <c r="W20" s="112">
        <v>146.97</v>
      </c>
      <c r="X20" s="112">
        <v>151.4</v>
      </c>
      <c r="Y20" s="113">
        <v>151.58000000000001</v>
      </c>
    </row>
    <row r="21" spans="4:25" ht="20.100000000000001" customHeight="1" x14ac:dyDescent="0.25">
      <c r="D21" s="107">
        <v>2018</v>
      </c>
      <c r="E21" s="108"/>
      <c r="F21" s="109"/>
      <c r="G21" s="109"/>
      <c r="H21" s="109"/>
      <c r="I21" s="109"/>
      <c r="J21" s="109"/>
      <c r="K21" s="109"/>
      <c r="L21" s="109"/>
      <c r="M21" s="109"/>
      <c r="N21" s="110">
        <v>141.66999999999999</v>
      </c>
      <c r="O21" s="112">
        <v>137.26</v>
      </c>
      <c r="P21" s="112">
        <v>136.38</v>
      </c>
      <c r="Q21" s="112">
        <v>133.995</v>
      </c>
      <c r="R21" s="112">
        <v>131.33000000000001</v>
      </c>
      <c r="S21" s="112">
        <v>130.77000000000001</v>
      </c>
      <c r="T21" s="112">
        <v>131.53</v>
      </c>
      <c r="U21" s="112">
        <v>131.63</v>
      </c>
      <c r="V21" s="112">
        <v>135.85</v>
      </c>
      <c r="W21" s="112">
        <v>140.12</v>
      </c>
      <c r="X21" s="112">
        <v>141.41</v>
      </c>
      <c r="Y21" s="113">
        <v>142.44999999999999</v>
      </c>
    </row>
    <row r="22" spans="4:25" ht="20.100000000000001" customHeight="1" x14ac:dyDescent="0.25">
      <c r="D22" s="107">
        <v>2019</v>
      </c>
      <c r="E22" s="108"/>
      <c r="F22" s="109"/>
      <c r="G22" s="109"/>
      <c r="H22" s="109"/>
      <c r="I22" s="109"/>
      <c r="J22" s="109"/>
      <c r="K22" s="109"/>
      <c r="L22" s="109"/>
      <c r="M22" s="109"/>
      <c r="N22" s="110">
        <v>139.47</v>
      </c>
      <c r="O22" s="112">
        <v>139.1</v>
      </c>
      <c r="P22" s="112">
        <v>139.24</v>
      </c>
      <c r="Q22" s="112">
        <v>136.16</v>
      </c>
      <c r="R22" s="112">
        <v>135.25</v>
      </c>
      <c r="S22" s="112">
        <v>132.31</v>
      </c>
      <c r="T22" s="112">
        <v>131.05000000000001</v>
      </c>
      <c r="U22" s="112">
        <v>130.74</v>
      </c>
      <c r="V22" s="114">
        <v>132.375</v>
      </c>
      <c r="W22" s="112">
        <v>135.26</v>
      </c>
      <c r="X22" s="112">
        <v>140.62</v>
      </c>
      <c r="Y22" s="113">
        <v>142.47</v>
      </c>
    </row>
    <row r="23" spans="4:25" ht="20.100000000000001" customHeight="1" x14ac:dyDescent="0.25">
      <c r="D23" s="107">
        <v>2020</v>
      </c>
      <c r="E23" s="108"/>
      <c r="F23" s="109"/>
      <c r="G23" s="109"/>
      <c r="H23" s="109"/>
      <c r="I23" s="109"/>
      <c r="J23" s="109"/>
      <c r="K23" s="109"/>
      <c r="L23" s="109"/>
      <c r="M23" s="109"/>
      <c r="N23" s="110">
        <v>139.18</v>
      </c>
      <c r="O23" s="112">
        <v>139.15</v>
      </c>
      <c r="P23" s="112">
        <v>137.97999999999999</v>
      </c>
      <c r="Q23" s="112">
        <v>134.30000000000001</v>
      </c>
      <c r="R23" s="109">
        <v>133.1</v>
      </c>
      <c r="S23" s="109">
        <v>131.71</v>
      </c>
      <c r="T23" s="109">
        <v>132.88999999999999</v>
      </c>
      <c r="U23" s="109">
        <v>135.47</v>
      </c>
      <c r="V23" s="109">
        <v>140.26</v>
      </c>
      <c r="W23" s="109">
        <v>147.52000000000001</v>
      </c>
      <c r="X23" s="109">
        <v>155.43</v>
      </c>
      <c r="Y23" s="111">
        <v>155.24</v>
      </c>
    </row>
    <row r="24" spans="4:25" ht="20.100000000000001" customHeight="1" x14ac:dyDescent="0.25">
      <c r="D24" s="115">
        <v>2021</v>
      </c>
      <c r="E24" s="116"/>
      <c r="F24" s="117"/>
      <c r="G24" s="117"/>
      <c r="H24" s="117"/>
      <c r="I24" s="117"/>
      <c r="J24" s="117"/>
      <c r="K24" s="117"/>
      <c r="L24" s="117"/>
      <c r="M24" s="117"/>
      <c r="N24" s="118">
        <v>149.29</v>
      </c>
      <c r="O24" s="119">
        <v>148.44999999999999</v>
      </c>
      <c r="P24" s="119">
        <v>150.97</v>
      </c>
      <c r="Q24" s="119">
        <v>151.197</v>
      </c>
      <c r="R24" s="117">
        <v>151.05000000000001</v>
      </c>
      <c r="S24" s="117">
        <v>149.44999999999999</v>
      </c>
      <c r="T24" s="117">
        <v>148.99</v>
      </c>
      <c r="U24" s="117">
        <v>152.65</v>
      </c>
      <c r="V24" s="117">
        <v>157.47999999999999</v>
      </c>
      <c r="W24" s="117">
        <v>165.78</v>
      </c>
      <c r="X24" s="117">
        <v>177.44</v>
      </c>
      <c r="Y24" s="120">
        <v>185.49</v>
      </c>
    </row>
    <row r="25" spans="4:25" ht="20.100000000000001" customHeight="1" thickBot="1" x14ac:dyDescent="0.3">
      <c r="D25" s="121">
        <v>2022</v>
      </c>
      <c r="E25" s="122"/>
      <c r="F25" s="123"/>
      <c r="G25" s="123"/>
      <c r="H25" s="123"/>
      <c r="I25" s="123"/>
      <c r="J25" s="123"/>
      <c r="K25" s="123"/>
      <c r="L25" s="123"/>
      <c r="M25" s="123"/>
      <c r="N25" s="124">
        <v>182.61</v>
      </c>
      <c r="O25" s="125">
        <v>184.7</v>
      </c>
      <c r="P25" s="125">
        <v>197.16</v>
      </c>
      <c r="Q25" s="126">
        <v>209.9</v>
      </c>
      <c r="R25" s="125">
        <v>216.37</v>
      </c>
      <c r="S25" s="125">
        <v>228.71</v>
      </c>
      <c r="T25" s="125">
        <v>235.69</v>
      </c>
      <c r="U25" s="125">
        <v>240.29</v>
      </c>
      <c r="V25" s="125">
        <v>251.71</v>
      </c>
      <c r="W25" s="123">
        <v>263.31</v>
      </c>
      <c r="X25" s="123">
        <v>274.01</v>
      </c>
      <c r="Y25" s="127">
        <v>277.93</v>
      </c>
    </row>
    <row r="26" spans="4:25" ht="20.100000000000001" customHeight="1" thickBot="1" x14ac:dyDescent="0.3">
      <c r="D26" s="121">
        <v>2023</v>
      </c>
      <c r="E26" s="122"/>
      <c r="F26" s="123"/>
      <c r="G26" s="123"/>
      <c r="H26" s="123"/>
      <c r="I26" s="123"/>
      <c r="J26" s="123"/>
      <c r="K26" s="123"/>
      <c r="L26" s="123"/>
      <c r="M26" s="123"/>
      <c r="N26" s="124">
        <v>242.3</v>
      </c>
      <c r="O26" s="125">
        <v>227.91</v>
      </c>
      <c r="P26" s="125">
        <v>223.63</v>
      </c>
      <c r="Q26" s="126">
        <v>216.82</v>
      </c>
      <c r="R26" s="125">
        <v>207.08</v>
      </c>
      <c r="S26" s="125">
        <v>192.54</v>
      </c>
      <c r="T26" s="125">
        <v>187.43</v>
      </c>
      <c r="U26" s="125"/>
      <c r="V26" s="125"/>
      <c r="W26" s="123"/>
      <c r="X26" s="123"/>
      <c r="Y26" s="1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U25" sqref="U25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8" t="s">
        <v>239</v>
      </c>
      <c r="D3" s="132"/>
      <c r="E3" s="132"/>
      <c r="F3" s="132"/>
      <c r="G3" s="132"/>
      <c r="H3" s="132"/>
      <c r="I3" s="132"/>
      <c r="J3" s="132"/>
      <c r="K3" s="132"/>
      <c r="L3" s="132"/>
    </row>
    <row r="4" spans="3:12" x14ac:dyDescent="0.2"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10" spans="3:12" ht="13.5" thickBot="1" x14ac:dyDescent="0.25"/>
    <row r="11" spans="3:12" ht="16.5" thickBot="1" x14ac:dyDescent="0.25">
      <c r="H11" s="758" t="s">
        <v>0</v>
      </c>
      <c r="I11" s="759"/>
      <c r="J11" s="770" t="s">
        <v>1</v>
      </c>
      <c r="K11" s="771"/>
      <c r="L11" s="772"/>
    </row>
    <row r="12" spans="3:12" ht="24" customHeight="1" thickBot="1" x14ac:dyDescent="0.25">
      <c r="H12" s="760"/>
      <c r="I12" s="761"/>
      <c r="J12" s="612" t="s">
        <v>19</v>
      </c>
      <c r="K12" s="638"/>
      <c r="L12" s="773" t="s">
        <v>221</v>
      </c>
    </row>
    <row r="13" spans="3:12" ht="39.75" customHeight="1" thickBot="1" x14ac:dyDescent="0.25">
      <c r="H13" s="762"/>
      <c r="I13" s="763"/>
      <c r="J13" s="76" t="s">
        <v>297</v>
      </c>
      <c r="K13" s="530" t="s">
        <v>287</v>
      </c>
      <c r="L13" s="779"/>
    </row>
    <row r="14" spans="3:12" ht="54" customHeight="1" thickBot="1" x14ac:dyDescent="0.25">
      <c r="H14" s="780" t="s">
        <v>238</v>
      </c>
      <c r="I14" s="781"/>
      <c r="J14" s="724">
        <v>254.56</v>
      </c>
      <c r="K14" s="725">
        <v>257.45</v>
      </c>
      <c r="L14" s="726">
        <v>-1.1225480675859338</v>
      </c>
    </row>
  </sheetData>
  <mergeCells count="4">
    <mergeCell ref="H11:I13"/>
    <mergeCell ref="J11:L11"/>
    <mergeCell ref="L12:L13"/>
    <mergeCell ref="H14:I14"/>
  </mergeCells>
  <conditionalFormatting sqref="L14">
    <cfRule type="cellIs" dxfId="436" priority="1" operator="lessThan">
      <formula>0</formula>
    </cfRule>
    <cfRule type="cellIs" dxfId="435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AA74" sqref="AA74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36" t="s">
        <v>306</v>
      </c>
      <c r="D1" s="137"/>
      <c r="E1" s="137"/>
      <c r="F1" s="137"/>
      <c r="G1" s="137"/>
      <c r="H1" s="137"/>
      <c r="I1" s="137"/>
      <c r="J1" s="131"/>
    </row>
    <row r="2" spans="3:19" ht="21" x14ac:dyDescent="0.35">
      <c r="C2" s="136" t="s">
        <v>16</v>
      </c>
      <c r="D2" s="137"/>
      <c r="E2" s="137"/>
      <c r="F2" s="136"/>
      <c r="G2" s="137"/>
      <c r="H2" s="137"/>
      <c r="I2" s="137"/>
      <c r="J2" s="131"/>
    </row>
    <row r="3" spans="3:19" ht="21" x14ac:dyDescent="0.35">
      <c r="C3" s="137" t="s">
        <v>245</v>
      </c>
      <c r="D3" s="136"/>
      <c r="E3" s="137"/>
      <c r="F3" s="137"/>
      <c r="G3" s="137"/>
      <c r="H3" s="137"/>
      <c r="I3" s="137"/>
      <c r="J3" s="131"/>
    </row>
    <row r="4" spans="3:19" ht="16.5" thickBot="1" x14ac:dyDescent="0.3">
      <c r="C4" s="131"/>
      <c r="D4" s="131"/>
      <c r="E4" s="131"/>
      <c r="F4" s="131"/>
      <c r="G4" s="131"/>
      <c r="H4" s="131"/>
      <c r="I4" s="131"/>
      <c r="J4" s="131"/>
      <c r="K4" s="7"/>
    </row>
    <row r="5" spans="3:19" ht="15" customHeight="1" thickBot="1" x14ac:dyDescent="0.3">
      <c r="C5" s="784" t="s">
        <v>0</v>
      </c>
      <c r="D5" s="787" t="s">
        <v>33</v>
      </c>
      <c r="E5" s="758" t="s">
        <v>1</v>
      </c>
      <c r="F5" s="800"/>
      <c r="G5" s="801"/>
      <c r="H5" s="472" t="s">
        <v>7</v>
      </c>
      <c r="I5" s="473"/>
      <c r="J5" s="473"/>
      <c r="K5" s="474"/>
      <c r="L5" s="474"/>
      <c r="M5" s="474"/>
      <c r="N5" s="474"/>
      <c r="O5" s="474"/>
      <c r="P5" s="474"/>
      <c r="Q5" s="474"/>
      <c r="R5" s="474"/>
      <c r="S5" s="475"/>
    </row>
    <row r="6" spans="3:19" ht="15" customHeight="1" thickBot="1" x14ac:dyDescent="0.3">
      <c r="C6" s="785"/>
      <c r="D6" s="788"/>
      <c r="E6" s="802"/>
      <c r="F6" s="803"/>
      <c r="G6" s="804"/>
      <c r="H6" s="472" t="s">
        <v>8</v>
      </c>
      <c r="I6" s="473"/>
      <c r="J6" s="476"/>
      <c r="K6" s="472" t="s">
        <v>9</v>
      </c>
      <c r="L6" s="473"/>
      <c r="M6" s="477"/>
      <c r="N6" s="472" t="s">
        <v>10</v>
      </c>
      <c r="O6" s="474"/>
      <c r="P6" s="475"/>
      <c r="Q6" s="472" t="s">
        <v>11</v>
      </c>
      <c r="R6" s="474"/>
      <c r="S6" s="475"/>
    </row>
    <row r="7" spans="3:19" ht="32.25" customHeight="1" thickBot="1" x14ac:dyDescent="0.3">
      <c r="C7" s="785"/>
      <c r="D7" s="788"/>
      <c r="E7" s="782" t="s">
        <v>19</v>
      </c>
      <c r="F7" s="783"/>
      <c r="G7" s="464" t="s">
        <v>216</v>
      </c>
      <c r="H7" s="478" t="s">
        <v>19</v>
      </c>
      <c r="I7" s="479"/>
      <c r="J7" s="464" t="s">
        <v>216</v>
      </c>
      <c r="K7" s="478" t="s">
        <v>19</v>
      </c>
      <c r="L7" s="479"/>
      <c r="M7" s="480" t="s">
        <v>216</v>
      </c>
      <c r="N7" s="478" t="s">
        <v>19</v>
      </c>
      <c r="O7" s="479"/>
      <c r="P7" s="481" t="s">
        <v>216</v>
      </c>
      <c r="Q7" s="478" t="s">
        <v>19</v>
      </c>
      <c r="R7" s="479"/>
      <c r="S7" s="480" t="s">
        <v>216</v>
      </c>
    </row>
    <row r="8" spans="3:19" ht="30" customHeight="1" thickBot="1" x14ac:dyDescent="0.25">
      <c r="C8" s="786"/>
      <c r="D8" s="789"/>
      <c r="E8" s="526" t="s">
        <v>307</v>
      </c>
      <c r="F8" s="625" t="s">
        <v>301</v>
      </c>
      <c r="G8" s="252" t="s">
        <v>12</v>
      </c>
      <c r="H8" s="525" t="s">
        <v>307</v>
      </c>
      <c r="I8" s="526" t="s">
        <v>301</v>
      </c>
      <c r="J8" s="657" t="s">
        <v>12</v>
      </c>
      <c r="K8" s="525" t="s">
        <v>307</v>
      </c>
      <c r="L8" s="526" t="s">
        <v>301</v>
      </c>
      <c r="M8" s="658" t="s">
        <v>12</v>
      </c>
      <c r="N8" s="525" t="s">
        <v>307</v>
      </c>
      <c r="O8" s="526" t="s">
        <v>301</v>
      </c>
      <c r="P8" s="658" t="s">
        <v>12</v>
      </c>
      <c r="Q8" s="659" t="s">
        <v>307</v>
      </c>
      <c r="R8" s="660" t="s">
        <v>301</v>
      </c>
      <c r="S8" s="658" t="s">
        <v>12</v>
      </c>
    </row>
    <row r="9" spans="3:19" ht="24" customHeight="1" x14ac:dyDescent="0.2">
      <c r="C9" s="794" t="s">
        <v>31</v>
      </c>
      <c r="D9" s="465" t="s">
        <v>205</v>
      </c>
      <c r="E9" s="651">
        <v>1980.39</v>
      </c>
      <c r="F9" s="597">
        <v>1962.249</v>
      </c>
      <c r="G9" s="598">
        <v>0.92450040744064976</v>
      </c>
      <c r="H9" s="661">
        <v>1968.827</v>
      </c>
      <c r="I9" s="662">
        <v>1961.31</v>
      </c>
      <c r="J9" s="663">
        <v>0.38326424685542076</v>
      </c>
      <c r="K9" s="485">
        <v>2143.125</v>
      </c>
      <c r="L9" s="662">
        <v>2109.5749999999998</v>
      </c>
      <c r="M9" s="664">
        <v>1.5903677280969002</v>
      </c>
      <c r="N9" s="661">
        <v>1996.336</v>
      </c>
      <c r="O9" s="662">
        <v>1959.12</v>
      </c>
      <c r="P9" s="664">
        <v>1.8996284045898222</v>
      </c>
      <c r="Q9" s="661">
        <v>2032.175</v>
      </c>
      <c r="R9" s="608" t="s">
        <v>84</v>
      </c>
      <c r="S9" s="695" t="s">
        <v>246</v>
      </c>
    </row>
    <row r="10" spans="3:19" ht="27" customHeight="1" x14ac:dyDescent="0.2">
      <c r="C10" s="795"/>
      <c r="D10" s="172" t="s">
        <v>206</v>
      </c>
      <c r="E10" s="519">
        <v>2095.1970000000001</v>
      </c>
      <c r="F10" s="140">
        <v>2101.1019999999999</v>
      </c>
      <c r="G10" s="141">
        <v>-0.28104299553280826</v>
      </c>
      <c r="H10" s="150">
        <v>2096.0349999999999</v>
      </c>
      <c r="I10" s="151">
        <v>2095.9520000000002</v>
      </c>
      <c r="J10" s="167">
        <v>3.9600143514559932E-3</v>
      </c>
      <c r="K10" s="451">
        <v>2099.674</v>
      </c>
      <c r="L10" s="151">
        <v>2127.48</v>
      </c>
      <c r="M10" s="152">
        <v>-1.3069923101509786</v>
      </c>
      <c r="N10" s="150">
        <v>2062.3130000000001</v>
      </c>
      <c r="O10" s="151">
        <v>2098.7069999999999</v>
      </c>
      <c r="P10" s="152">
        <v>-1.7341153386346821</v>
      </c>
      <c r="Q10" s="150">
        <v>2135.5309999999999</v>
      </c>
      <c r="R10" s="449">
        <v>2129.3690000000001</v>
      </c>
      <c r="S10" s="550">
        <v>0.28938150221966258</v>
      </c>
    </row>
    <row r="11" spans="3:19" ht="30" customHeight="1" thickBot="1" x14ac:dyDescent="0.25">
      <c r="C11" s="173" t="s">
        <v>207</v>
      </c>
      <c r="D11" s="174" t="s">
        <v>205</v>
      </c>
      <c r="E11" s="520" t="s">
        <v>20</v>
      </c>
      <c r="F11" s="143" t="s">
        <v>20</v>
      </c>
      <c r="G11" s="253" t="s">
        <v>246</v>
      </c>
      <c r="H11" s="168" t="s">
        <v>20</v>
      </c>
      <c r="I11" s="169" t="s">
        <v>20</v>
      </c>
      <c r="J11" s="699" t="s">
        <v>246</v>
      </c>
      <c r="K11" s="691" t="s">
        <v>20</v>
      </c>
      <c r="L11" s="169" t="s">
        <v>20</v>
      </c>
      <c r="M11" s="698" t="s">
        <v>246</v>
      </c>
      <c r="N11" s="168" t="s">
        <v>20</v>
      </c>
      <c r="O11" s="169" t="s">
        <v>20</v>
      </c>
      <c r="P11" s="703" t="s">
        <v>246</v>
      </c>
      <c r="Q11" s="168" t="s">
        <v>20</v>
      </c>
      <c r="R11" s="549" t="s">
        <v>20</v>
      </c>
      <c r="S11" s="257" t="s">
        <v>246</v>
      </c>
    </row>
    <row r="12" spans="3:19" ht="24.75" customHeight="1" thickBot="1" x14ac:dyDescent="0.25">
      <c r="C12" s="469" t="s">
        <v>32</v>
      </c>
      <c r="D12" s="470" t="s">
        <v>17</v>
      </c>
      <c r="E12" s="521">
        <v>2071.5976788772609</v>
      </c>
      <c r="F12" s="599">
        <v>2067.5451316649028</v>
      </c>
      <c r="G12" s="254">
        <v>0.19600767839562527</v>
      </c>
      <c r="H12" s="158">
        <v>2069.3316673161207</v>
      </c>
      <c r="I12" s="665">
        <v>2059.1528027485047</v>
      </c>
      <c r="J12" s="666">
        <v>0.49432293485114781</v>
      </c>
      <c r="K12" s="158">
        <v>2100.7910837603699</v>
      </c>
      <c r="L12" s="665">
        <v>2127.0163312210279</v>
      </c>
      <c r="M12" s="666">
        <v>-1.2329593842659041</v>
      </c>
      <c r="N12" s="158">
        <v>2039.1439077786251</v>
      </c>
      <c r="O12" s="665">
        <v>2063.4250693932481</v>
      </c>
      <c r="P12" s="666">
        <v>-1.1767406519764192</v>
      </c>
      <c r="Q12" s="158">
        <v>2125.8830661342176</v>
      </c>
      <c r="R12" s="665">
        <v>2128.1522685256577</v>
      </c>
      <c r="S12" s="710">
        <v>-0.10662782099760947</v>
      </c>
    </row>
    <row r="13" spans="3:19" ht="20.25" customHeight="1" x14ac:dyDescent="0.2">
      <c r="C13" s="794" t="s">
        <v>21</v>
      </c>
      <c r="D13" s="471" t="s">
        <v>22</v>
      </c>
      <c r="E13" s="596">
        <v>1624.5039999999999</v>
      </c>
      <c r="F13" s="597">
        <v>1664.758</v>
      </c>
      <c r="G13" s="598">
        <v>-2.4180091040259382</v>
      </c>
      <c r="H13" s="667">
        <v>1561.895</v>
      </c>
      <c r="I13" s="668">
        <v>1561.6210000000001</v>
      </c>
      <c r="J13" s="669">
        <v>1.7545870604960309E-2</v>
      </c>
      <c r="K13" s="670">
        <v>1698.519</v>
      </c>
      <c r="L13" s="671" t="s">
        <v>84</v>
      </c>
      <c r="M13" s="704" t="s">
        <v>246</v>
      </c>
      <c r="N13" s="661" t="s">
        <v>20</v>
      </c>
      <c r="O13" s="662" t="s">
        <v>84</v>
      </c>
      <c r="P13" s="256" t="s">
        <v>246</v>
      </c>
      <c r="Q13" s="661">
        <v>1827.204</v>
      </c>
      <c r="R13" s="662" t="s">
        <v>84</v>
      </c>
      <c r="S13" s="255" t="s">
        <v>246</v>
      </c>
    </row>
    <row r="14" spans="3:19" ht="20.25" customHeight="1" thickBot="1" x14ac:dyDescent="0.25">
      <c r="C14" s="796"/>
      <c r="D14" s="655" t="s">
        <v>23</v>
      </c>
      <c r="E14" s="520">
        <v>1113.354</v>
      </c>
      <c r="F14" s="143">
        <v>1134.998</v>
      </c>
      <c r="G14" s="144">
        <v>-1.9069637127113885</v>
      </c>
      <c r="H14" s="159">
        <v>1105.421</v>
      </c>
      <c r="I14" s="160">
        <v>1149.566</v>
      </c>
      <c r="J14" s="161">
        <v>-3.8401448894626302</v>
      </c>
      <c r="K14" s="159">
        <v>1116.0309999999999</v>
      </c>
      <c r="L14" s="160">
        <v>1078.3920000000001</v>
      </c>
      <c r="M14" s="161">
        <v>3.4902892454691705</v>
      </c>
      <c r="N14" s="154">
        <v>1066.21</v>
      </c>
      <c r="O14" s="155">
        <v>1085.288</v>
      </c>
      <c r="P14" s="156">
        <v>-1.7578744075305333</v>
      </c>
      <c r="Q14" s="154">
        <v>1182.441</v>
      </c>
      <c r="R14" s="155">
        <v>1138.6769999999999</v>
      </c>
      <c r="S14" s="701">
        <v>3.8434077442505759</v>
      </c>
    </row>
    <row r="15" spans="3:19" ht="20.25" customHeight="1" thickBot="1" x14ac:dyDescent="0.25">
      <c r="C15" s="797"/>
      <c r="D15" s="469" t="s">
        <v>17</v>
      </c>
      <c r="E15" s="521">
        <v>1212.0628164673169</v>
      </c>
      <c r="F15" s="599">
        <v>1259.6588218174936</v>
      </c>
      <c r="G15" s="254">
        <v>-3.7784838660918521</v>
      </c>
      <c r="H15" s="714">
        <v>1181.5445024727464</v>
      </c>
      <c r="I15" s="715">
        <v>1228.3124534761052</v>
      </c>
      <c r="J15" s="716">
        <v>-3.8074962824814018</v>
      </c>
      <c r="K15" s="162">
        <v>1345.3741656151417</v>
      </c>
      <c r="L15" s="672">
        <v>1285.6568508924684</v>
      </c>
      <c r="M15" s="673">
        <v>4.6448875282093498</v>
      </c>
      <c r="N15" s="158">
        <v>1066.21</v>
      </c>
      <c r="O15" s="665">
        <v>1088.2832647058824</v>
      </c>
      <c r="P15" s="666">
        <v>-2.0282646459557427</v>
      </c>
      <c r="Q15" s="158">
        <v>1238.7757684021544</v>
      </c>
      <c r="R15" s="665">
        <v>1329.6813725136883</v>
      </c>
      <c r="S15" s="702">
        <v>-6.8366456799858684</v>
      </c>
    </row>
    <row r="16" spans="3:19" ht="18.75" customHeight="1" x14ac:dyDescent="0.2">
      <c r="C16" s="654" t="s">
        <v>24</v>
      </c>
      <c r="D16" s="529" t="s">
        <v>25</v>
      </c>
      <c r="E16" s="522" t="s">
        <v>84</v>
      </c>
      <c r="F16" s="145" t="s">
        <v>84</v>
      </c>
      <c r="G16" s="711" t="s">
        <v>246</v>
      </c>
      <c r="H16" s="661" t="s">
        <v>20</v>
      </c>
      <c r="I16" s="719" t="s">
        <v>20</v>
      </c>
      <c r="J16" s="720" t="s">
        <v>20</v>
      </c>
      <c r="K16" s="713" t="s">
        <v>20</v>
      </c>
      <c r="L16" s="675" t="s">
        <v>20</v>
      </c>
      <c r="M16" s="704" t="s">
        <v>246</v>
      </c>
      <c r="N16" s="674" t="s">
        <v>20</v>
      </c>
      <c r="O16" s="675" t="s">
        <v>20</v>
      </c>
      <c r="P16" s="704" t="s">
        <v>246</v>
      </c>
      <c r="Q16" s="674" t="s">
        <v>84</v>
      </c>
      <c r="R16" s="675" t="s">
        <v>84</v>
      </c>
      <c r="S16" s="695" t="s">
        <v>246</v>
      </c>
    </row>
    <row r="17" spans="3:19" ht="18" customHeight="1" thickBot="1" x14ac:dyDescent="0.25">
      <c r="C17" s="655"/>
      <c r="D17" s="655" t="s">
        <v>26</v>
      </c>
      <c r="E17" s="523">
        <v>794.125</v>
      </c>
      <c r="F17" s="147">
        <v>793.58900000000006</v>
      </c>
      <c r="G17" s="712">
        <v>6.7541258762400247E-2</v>
      </c>
      <c r="H17" s="148" t="s">
        <v>84</v>
      </c>
      <c r="I17" s="721" t="s">
        <v>84</v>
      </c>
      <c r="J17" s="722" t="s">
        <v>246</v>
      </c>
      <c r="K17" s="454" t="s">
        <v>20</v>
      </c>
      <c r="L17" s="708" t="s">
        <v>20</v>
      </c>
      <c r="M17" s="707" t="s">
        <v>246</v>
      </c>
      <c r="N17" s="154" t="s">
        <v>20</v>
      </c>
      <c r="O17" s="708" t="s">
        <v>20</v>
      </c>
      <c r="P17" s="707" t="s">
        <v>246</v>
      </c>
      <c r="Q17" s="154" t="s">
        <v>84</v>
      </c>
      <c r="R17" s="708" t="s">
        <v>84</v>
      </c>
      <c r="S17" s="253" t="s">
        <v>246</v>
      </c>
    </row>
    <row r="18" spans="3:19" ht="18.75" customHeight="1" thickBot="1" x14ac:dyDescent="0.25">
      <c r="C18" s="656"/>
      <c r="D18" s="469" t="s">
        <v>17</v>
      </c>
      <c r="E18" s="521">
        <v>977.61574603693418</v>
      </c>
      <c r="F18" s="599">
        <v>954.26682988755908</v>
      </c>
      <c r="G18" s="254">
        <v>2.4467911299113574</v>
      </c>
      <c r="H18" s="717">
        <v>802</v>
      </c>
      <c r="I18" s="718">
        <v>774</v>
      </c>
      <c r="J18" s="696">
        <v>3.6175710594315245</v>
      </c>
      <c r="K18" s="158" t="s">
        <v>20</v>
      </c>
      <c r="L18" s="665" t="s">
        <v>20</v>
      </c>
      <c r="M18" s="709" t="s">
        <v>246</v>
      </c>
      <c r="N18" s="158" t="s">
        <v>20</v>
      </c>
      <c r="O18" s="665" t="s">
        <v>20</v>
      </c>
      <c r="P18" s="709" t="s">
        <v>246</v>
      </c>
      <c r="Q18" s="166" t="s">
        <v>84</v>
      </c>
      <c r="R18" s="676" t="s">
        <v>84</v>
      </c>
      <c r="S18" s="692" t="s">
        <v>246</v>
      </c>
    </row>
    <row r="19" spans="3:19" ht="18.75" customHeight="1" x14ac:dyDescent="0.2">
      <c r="C19" s="798" t="s">
        <v>30</v>
      </c>
      <c r="D19" s="799"/>
      <c r="E19" s="522" t="s">
        <v>84</v>
      </c>
      <c r="F19" s="145" t="s">
        <v>84</v>
      </c>
      <c r="G19" s="255" t="s">
        <v>246</v>
      </c>
      <c r="H19" s="163" t="s">
        <v>84</v>
      </c>
      <c r="I19" s="164" t="s">
        <v>84</v>
      </c>
      <c r="J19" s="707" t="s">
        <v>246</v>
      </c>
      <c r="K19" s="163" t="s">
        <v>20</v>
      </c>
      <c r="L19" s="164" t="s">
        <v>20</v>
      </c>
      <c r="M19" s="707" t="s">
        <v>246</v>
      </c>
      <c r="N19" s="163" t="s">
        <v>20</v>
      </c>
      <c r="O19" s="164" t="s">
        <v>20</v>
      </c>
      <c r="P19" s="707" t="s">
        <v>246</v>
      </c>
      <c r="Q19" s="163" t="s">
        <v>20</v>
      </c>
      <c r="R19" s="164" t="s">
        <v>20</v>
      </c>
      <c r="S19" s="253" t="s">
        <v>246</v>
      </c>
    </row>
    <row r="20" spans="3:19" ht="20.25" customHeight="1" x14ac:dyDescent="0.2">
      <c r="C20" s="790" t="s">
        <v>27</v>
      </c>
      <c r="D20" s="791"/>
      <c r="E20" s="519">
        <v>333.40600000000001</v>
      </c>
      <c r="F20" s="140">
        <v>343.13900000000001</v>
      </c>
      <c r="G20" s="141">
        <v>-2.8364598602898545</v>
      </c>
      <c r="H20" s="150">
        <v>349.08600000000001</v>
      </c>
      <c r="I20" s="151">
        <v>350.62200000000001</v>
      </c>
      <c r="J20" s="152">
        <v>-0.43807861457638181</v>
      </c>
      <c r="K20" s="150">
        <v>299.22399999999999</v>
      </c>
      <c r="L20" s="700">
        <v>299.12299999999999</v>
      </c>
      <c r="M20" s="152">
        <v>3.3765374110315514E-2</v>
      </c>
      <c r="N20" s="150">
        <v>322.154</v>
      </c>
      <c r="O20" s="700" t="s">
        <v>84</v>
      </c>
      <c r="P20" s="705" t="s">
        <v>246</v>
      </c>
      <c r="Q20" s="150" t="s">
        <v>84</v>
      </c>
      <c r="R20" s="700" t="s">
        <v>84</v>
      </c>
      <c r="S20" s="256" t="s">
        <v>246</v>
      </c>
    </row>
    <row r="21" spans="3:19" ht="18" customHeight="1" x14ac:dyDescent="0.2">
      <c r="C21" s="790" t="s">
        <v>28</v>
      </c>
      <c r="D21" s="791"/>
      <c r="E21" s="519" t="s">
        <v>84</v>
      </c>
      <c r="F21" s="140" t="s">
        <v>84</v>
      </c>
      <c r="G21" s="256" t="s">
        <v>246</v>
      </c>
      <c r="H21" s="163" t="s">
        <v>84</v>
      </c>
      <c r="I21" s="689" t="s">
        <v>84</v>
      </c>
      <c r="J21" s="705" t="s">
        <v>246</v>
      </c>
      <c r="K21" s="150" t="s">
        <v>20</v>
      </c>
      <c r="L21" s="700" t="s">
        <v>20</v>
      </c>
      <c r="M21" s="705" t="s">
        <v>246</v>
      </c>
      <c r="N21" s="690" t="s">
        <v>20</v>
      </c>
      <c r="O21" s="700" t="s">
        <v>20</v>
      </c>
      <c r="P21" s="705" t="s">
        <v>246</v>
      </c>
      <c r="Q21" s="150" t="s">
        <v>20</v>
      </c>
      <c r="R21" s="700" t="s">
        <v>20</v>
      </c>
      <c r="S21" s="256" t="s">
        <v>246</v>
      </c>
    </row>
    <row r="22" spans="3:19" ht="21" customHeight="1" thickBot="1" x14ac:dyDescent="0.25">
      <c r="C22" s="792" t="s">
        <v>29</v>
      </c>
      <c r="D22" s="793"/>
      <c r="E22" s="524" t="s">
        <v>20</v>
      </c>
      <c r="F22" s="149" t="s">
        <v>20</v>
      </c>
      <c r="G22" s="257" t="s">
        <v>246</v>
      </c>
      <c r="H22" s="168" t="s">
        <v>20</v>
      </c>
      <c r="I22" s="169" t="s">
        <v>20</v>
      </c>
      <c r="J22" s="706" t="s">
        <v>246</v>
      </c>
      <c r="K22" s="693" t="s">
        <v>20</v>
      </c>
      <c r="L22" s="694" t="s">
        <v>20</v>
      </c>
      <c r="M22" s="706" t="s">
        <v>246</v>
      </c>
      <c r="N22" s="693" t="s">
        <v>20</v>
      </c>
      <c r="O22" s="694" t="s">
        <v>20</v>
      </c>
      <c r="P22" s="706" t="s">
        <v>246</v>
      </c>
      <c r="Q22" s="693" t="s">
        <v>20</v>
      </c>
      <c r="R22" s="694" t="s">
        <v>20</v>
      </c>
      <c r="S22" s="697" t="s">
        <v>246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0">
    <mergeCell ref="E7:F7"/>
    <mergeCell ref="C5:C8"/>
    <mergeCell ref="D5:D8"/>
    <mergeCell ref="C21:D21"/>
    <mergeCell ref="C22:D22"/>
    <mergeCell ref="C9:C10"/>
    <mergeCell ref="C13:C15"/>
    <mergeCell ref="C19:D19"/>
    <mergeCell ref="C20:D20"/>
    <mergeCell ref="E5:G6"/>
  </mergeCells>
  <phoneticPr fontId="13" type="noConversion"/>
  <conditionalFormatting sqref="G9:G22">
    <cfRule type="beginsWith" dxfId="434" priority="296" operator="beginsWith" text="*">
      <formula>LEFT(G9,LEN("*"))="*"</formula>
    </cfRule>
    <cfRule type="cellIs" dxfId="433" priority="298" operator="lessThan">
      <formula>0</formula>
    </cfRule>
    <cfRule type="cellIs" dxfId="432" priority="299" operator="greaterThan">
      <formula>0</formula>
    </cfRule>
    <cfRule type="cellIs" dxfId="431" priority="303" stopIfTrue="1" operator="lessThan">
      <formula>0</formula>
    </cfRule>
    <cfRule type="cellIs" dxfId="430" priority="304" stopIfTrue="1" operator="greaterThan">
      <formula>0</formula>
    </cfRule>
    <cfRule type="cellIs" dxfId="429" priority="305" stopIfTrue="1" operator="lessThan">
      <formula>0</formula>
    </cfRule>
  </conditionalFormatting>
  <conditionalFormatting sqref="G10:G22">
    <cfRule type="cellIs" dxfId="428" priority="301" stopIfTrue="1" operator="lessThan">
      <formula>0</formula>
    </cfRule>
    <cfRule type="cellIs" dxfId="427" priority="302" stopIfTrue="1" operator="greaterThan">
      <formula>0</formula>
    </cfRule>
  </conditionalFormatting>
  <conditionalFormatting sqref="G9">
    <cfRule type="cellIs" dxfId="426" priority="300" stopIfTrue="1" operator="lessThan">
      <formula>0</formula>
    </cfRule>
  </conditionalFormatting>
  <conditionalFormatting sqref="G11">
    <cfRule type="containsText" dxfId="425" priority="297" operator="containsText" text="*">
      <formula>NOT(ISERROR(SEARCH("*",G11)))</formula>
    </cfRule>
  </conditionalFormatting>
  <conditionalFormatting sqref="M9:M10 P9:P10 S10 J9:J10 J20 J18 J12:J15 M12 M20 P12 S12 S14:S15 P14:P15 M14:M15">
    <cfRule type="cellIs" dxfId="424" priority="285" operator="lessThan">
      <formula>0</formula>
    </cfRule>
    <cfRule type="cellIs" dxfId="423" priority="286" operator="greaterThan">
      <formula>0</formula>
    </cfRule>
  </conditionalFormatting>
  <conditionalFormatting sqref="J9:J10 M9:M10 P9:P10 S10 J20 J18 J12:J15 M12 M20 P12 S12 S14:S15 P14:P15 M14:M15">
    <cfRule type="expression" dxfId="422" priority="287" stopIfTrue="1">
      <formula>LEFT(J9,LEN("*"))="*"</formula>
    </cfRule>
  </conditionalFormatting>
  <conditionalFormatting sqref="J9:J10 M9:M10 P9:P10 S10 J20 J18 J12:J15 M12 M20 P12 S12 S14:S15 P14:P15 M14:M15">
    <cfRule type="cellIs" dxfId="421" priority="294" stopIfTrue="1" operator="lessThan">
      <formula>0</formula>
    </cfRule>
    <cfRule type="cellIs" dxfId="420" priority="295" stopIfTrue="1" operator="greaterThan">
      <formula>0</formula>
    </cfRule>
  </conditionalFormatting>
  <conditionalFormatting sqref="J21">
    <cfRule type="beginsWith" dxfId="419" priority="265" operator="beginsWith" text="*">
      <formula>LEFT(J21,LEN("*"))="*"</formula>
    </cfRule>
    <cfRule type="cellIs" dxfId="418" priority="266" operator="lessThan">
      <formula>0</formula>
    </cfRule>
    <cfRule type="cellIs" dxfId="417" priority="267" operator="greaterThan">
      <formula>0</formula>
    </cfRule>
    <cfRule type="cellIs" dxfId="416" priority="270" stopIfTrue="1" operator="lessThan">
      <formula>0</formula>
    </cfRule>
    <cfRule type="cellIs" dxfId="415" priority="271" stopIfTrue="1" operator="greaterThan">
      <formula>0</formula>
    </cfRule>
    <cfRule type="cellIs" dxfId="414" priority="272" stopIfTrue="1" operator="lessThan">
      <formula>0</formula>
    </cfRule>
  </conditionalFormatting>
  <conditionalFormatting sqref="J21">
    <cfRule type="cellIs" dxfId="413" priority="268" stopIfTrue="1" operator="lessThan">
      <formula>0</formula>
    </cfRule>
    <cfRule type="cellIs" dxfId="412" priority="269" stopIfTrue="1" operator="greaterThan">
      <formula>0</formula>
    </cfRule>
  </conditionalFormatting>
  <conditionalFormatting sqref="J22">
    <cfRule type="beginsWith" dxfId="411" priority="257" operator="beginsWith" text="*">
      <formula>LEFT(J22,LEN("*"))="*"</formula>
    </cfRule>
    <cfRule type="cellIs" dxfId="410" priority="258" operator="lessThan">
      <formula>0</formula>
    </cfRule>
    <cfRule type="cellIs" dxfId="409" priority="259" operator="greaterThan">
      <formula>0</formula>
    </cfRule>
    <cfRule type="cellIs" dxfId="408" priority="262" stopIfTrue="1" operator="lessThan">
      <formula>0</formula>
    </cfRule>
    <cfRule type="cellIs" dxfId="407" priority="263" stopIfTrue="1" operator="greaterThan">
      <formula>0</formula>
    </cfRule>
    <cfRule type="cellIs" dxfId="406" priority="264" stopIfTrue="1" operator="lessThan">
      <formula>0</formula>
    </cfRule>
  </conditionalFormatting>
  <conditionalFormatting sqref="J22">
    <cfRule type="cellIs" dxfId="405" priority="260" stopIfTrue="1" operator="lessThan">
      <formula>0</formula>
    </cfRule>
    <cfRule type="cellIs" dxfId="404" priority="261" stopIfTrue="1" operator="greaterThan">
      <formula>0</formula>
    </cfRule>
  </conditionalFormatting>
  <conditionalFormatting sqref="J19">
    <cfRule type="beginsWith" dxfId="403" priority="249" operator="beginsWith" text="*">
      <formula>LEFT(J19,LEN("*"))="*"</formula>
    </cfRule>
    <cfRule type="cellIs" dxfId="402" priority="250" operator="lessThan">
      <formula>0</formula>
    </cfRule>
    <cfRule type="cellIs" dxfId="401" priority="251" operator="greaterThan">
      <formula>0</formula>
    </cfRule>
    <cfRule type="cellIs" dxfId="400" priority="254" stopIfTrue="1" operator="lessThan">
      <formula>0</formula>
    </cfRule>
    <cfRule type="cellIs" dxfId="399" priority="255" stopIfTrue="1" operator="greaterThan">
      <formula>0</formula>
    </cfRule>
    <cfRule type="cellIs" dxfId="398" priority="256" stopIfTrue="1" operator="lessThan">
      <formula>0</formula>
    </cfRule>
  </conditionalFormatting>
  <conditionalFormatting sqref="J19">
    <cfRule type="cellIs" dxfId="397" priority="252" stopIfTrue="1" operator="lessThan">
      <formula>0</formula>
    </cfRule>
    <cfRule type="cellIs" dxfId="396" priority="253" stopIfTrue="1" operator="greaterThan">
      <formula>0</formula>
    </cfRule>
  </conditionalFormatting>
  <conditionalFormatting sqref="J16">
    <cfRule type="beginsWith" dxfId="395" priority="241" operator="beginsWith" text="*">
      <formula>LEFT(J16,LEN("*"))="*"</formula>
    </cfRule>
    <cfRule type="cellIs" dxfId="394" priority="242" operator="lessThan">
      <formula>0</formula>
    </cfRule>
    <cfRule type="cellIs" dxfId="393" priority="243" operator="greaterThan">
      <formula>0</formula>
    </cfRule>
    <cfRule type="cellIs" dxfId="392" priority="246" stopIfTrue="1" operator="lessThan">
      <formula>0</formula>
    </cfRule>
    <cfRule type="cellIs" dxfId="391" priority="247" stopIfTrue="1" operator="greaterThan">
      <formula>0</formula>
    </cfRule>
    <cfRule type="cellIs" dxfId="390" priority="248" stopIfTrue="1" operator="lessThan">
      <formula>0</formula>
    </cfRule>
  </conditionalFormatting>
  <conditionalFormatting sqref="J16">
    <cfRule type="cellIs" dxfId="389" priority="244" stopIfTrue="1" operator="lessThan">
      <formula>0</formula>
    </cfRule>
    <cfRule type="cellIs" dxfId="388" priority="245" stopIfTrue="1" operator="greaterThan">
      <formula>0</formula>
    </cfRule>
  </conditionalFormatting>
  <conditionalFormatting sqref="J11">
    <cfRule type="beginsWith" dxfId="387" priority="233" operator="beginsWith" text="*">
      <formula>LEFT(J11,LEN("*"))="*"</formula>
    </cfRule>
    <cfRule type="cellIs" dxfId="386" priority="234" operator="lessThan">
      <formula>0</formula>
    </cfRule>
    <cfRule type="cellIs" dxfId="385" priority="235" operator="greaterThan">
      <formula>0</formula>
    </cfRule>
    <cfRule type="cellIs" dxfId="384" priority="238" stopIfTrue="1" operator="lessThan">
      <formula>0</formula>
    </cfRule>
    <cfRule type="cellIs" dxfId="383" priority="239" stopIfTrue="1" operator="greaterThan">
      <formula>0</formula>
    </cfRule>
    <cfRule type="cellIs" dxfId="382" priority="240" stopIfTrue="1" operator="lessThan">
      <formula>0</formula>
    </cfRule>
  </conditionalFormatting>
  <conditionalFormatting sqref="J11">
    <cfRule type="cellIs" dxfId="381" priority="236" stopIfTrue="1" operator="lessThan">
      <formula>0</formula>
    </cfRule>
    <cfRule type="cellIs" dxfId="380" priority="237" stopIfTrue="1" operator="greaterThan">
      <formula>0</formula>
    </cfRule>
  </conditionalFormatting>
  <conditionalFormatting sqref="M11">
    <cfRule type="beginsWith" dxfId="379" priority="225" operator="beginsWith" text="*">
      <formula>LEFT(M11,LEN("*"))="*"</formula>
    </cfRule>
    <cfRule type="cellIs" dxfId="378" priority="226" operator="lessThan">
      <formula>0</formula>
    </cfRule>
    <cfRule type="cellIs" dxfId="377" priority="227" operator="greaterThan">
      <formula>0</formula>
    </cfRule>
    <cfRule type="cellIs" dxfId="376" priority="230" stopIfTrue="1" operator="lessThan">
      <formula>0</formula>
    </cfRule>
    <cfRule type="cellIs" dxfId="375" priority="231" stopIfTrue="1" operator="greaterThan">
      <formula>0</formula>
    </cfRule>
    <cfRule type="cellIs" dxfId="374" priority="232" stopIfTrue="1" operator="lessThan">
      <formula>0</formula>
    </cfRule>
  </conditionalFormatting>
  <conditionalFormatting sqref="M11">
    <cfRule type="cellIs" dxfId="373" priority="228" stopIfTrue="1" operator="lessThan">
      <formula>0</formula>
    </cfRule>
    <cfRule type="cellIs" dxfId="372" priority="229" stopIfTrue="1" operator="greaterThan">
      <formula>0</formula>
    </cfRule>
  </conditionalFormatting>
  <conditionalFormatting sqref="M16">
    <cfRule type="beginsWith" dxfId="371" priority="217" operator="beginsWith" text="*">
      <formula>LEFT(M16,LEN("*"))="*"</formula>
    </cfRule>
    <cfRule type="cellIs" dxfId="370" priority="218" operator="lessThan">
      <formula>0</formula>
    </cfRule>
    <cfRule type="cellIs" dxfId="369" priority="219" operator="greaterThan">
      <formula>0</formula>
    </cfRule>
    <cfRule type="cellIs" dxfId="368" priority="222" stopIfTrue="1" operator="lessThan">
      <formula>0</formula>
    </cfRule>
    <cfRule type="cellIs" dxfId="367" priority="223" stopIfTrue="1" operator="greaterThan">
      <formula>0</formula>
    </cfRule>
    <cfRule type="cellIs" dxfId="366" priority="224" stopIfTrue="1" operator="lessThan">
      <formula>0</formula>
    </cfRule>
  </conditionalFormatting>
  <conditionalFormatting sqref="M16">
    <cfRule type="cellIs" dxfId="365" priority="220" stopIfTrue="1" operator="lessThan">
      <formula>0</formula>
    </cfRule>
    <cfRule type="cellIs" dxfId="364" priority="221" stopIfTrue="1" operator="greaterThan">
      <formula>0</formula>
    </cfRule>
  </conditionalFormatting>
  <conditionalFormatting sqref="M17">
    <cfRule type="beginsWith" dxfId="363" priority="209" operator="beginsWith" text="*">
      <formula>LEFT(M17,LEN("*"))="*"</formula>
    </cfRule>
    <cfRule type="cellIs" dxfId="362" priority="210" operator="lessThan">
      <formula>0</formula>
    </cfRule>
    <cfRule type="cellIs" dxfId="361" priority="211" operator="greaterThan">
      <formula>0</formula>
    </cfRule>
    <cfRule type="cellIs" dxfId="360" priority="214" stopIfTrue="1" operator="lessThan">
      <formula>0</formula>
    </cfRule>
    <cfRule type="cellIs" dxfId="359" priority="215" stopIfTrue="1" operator="greaterThan">
      <formula>0</formula>
    </cfRule>
    <cfRule type="cellIs" dxfId="358" priority="216" stopIfTrue="1" operator="lessThan">
      <formula>0</formula>
    </cfRule>
  </conditionalFormatting>
  <conditionalFormatting sqref="M17">
    <cfRule type="cellIs" dxfId="357" priority="212" stopIfTrue="1" operator="lessThan">
      <formula>0</formula>
    </cfRule>
    <cfRule type="cellIs" dxfId="356" priority="213" stopIfTrue="1" operator="greaterThan">
      <formula>0</formula>
    </cfRule>
  </conditionalFormatting>
  <conditionalFormatting sqref="M18">
    <cfRule type="beginsWith" dxfId="355" priority="201" operator="beginsWith" text="*">
      <formula>LEFT(M18,LEN("*"))="*"</formula>
    </cfRule>
    <cfRule type="cellIs" dxfId="354" priority="202" operator="lessThan">
      <formula>0</formula>
    </cfRule>
    <cfRule type="cellIs" dxfId="353" priority="203" operator="greaterThan">
      <formula>0</formula>
    </cfRule>
    <cfRule type="cellIs" dxfId="352" priority="206" stopIfTrue="1" operator="lessThan">
      <formula>0</formula>
    </cfRule>
    <cfRule type="cellIs" dxfId="351" priority="207" stopIfTrue="1" operator="greaterThan">
      <formula>0</formula>
    </cfRule>
    <cfRule type="cellIs" dxfId="350" priority="208" stopIfTrue="1" operator="lessThan">
      <formula>0</formula>
    </cfRule>
  </conditionalFormatting>
  <conditionalFormatting sqref="M18">
    <cfRule type="cellIs" dxfId="349" priority="204" stopIfTrue="1" operator="lessThan">
      <formula>0</formula>
    </cfRule>
    <cfRule type="cellIs" dxfId="348" priority="205" stopIfTrue="1" operator="greaterThan">
      <formula>0</formula>
    </cfRule>
  </conditionalFormatting>
  <conditionalFormatting sqref="M19">
    <cfRule type="beginsWith" dxfId="347" priority="193" operator="beginsWith" text="*">
      <formula>LEFT(M19,LEN("*"))="*"</formula>
    </cfRule>
    <cfRule type="cellIs" dxfId="346" priority="194" operator="lessThan">
      <formula>0</formula>
    </cfRule>
    <cfRule type="cellIs" dxfId="345" priority="195" operator="greaterThan">
      <formula>0</formula>
    </cfRule>
    <cfRule type="cellIs" dxfId="344" priority="198" stopIfTrue="1" operator="lessThan">
      <formula>0</formula>
    </cfRule>
    <cfRule type="cellIs" dxfId="343" priority="199" stopIfTrue="1" operator="greaterThan">
      <formula>0</formula>
    </cfRule>
    <cfRule type="cellIs" dxfId="342" priority="200" stopIfTrue="1" operator="lessThan">
      <formula>0</formula>
    </cfRule>
  </conditionalFormatting>
  <conditionalFormatting sqref="M19">
    <cfRule type="cellIs" dxfId="341" priority="196" stopIfTrue="1" operator="lessThan">
      <formula>0</formula>
    </cfRule>
    <cfRule type="cellIs" dxfId="340" priority="197" stopIfTrue="1" operator="greaterThan">
      <formula>0</formula>
    </cfRule>
  </conditionalFormatting>
  <conditionalFormatting sqref="M21">
    <cfRule type="beginsWith" dxfId="339" priority="185" operator="beginsWith" text="*">
      <formula>LEFT(M21,LEN("*"))="*"</formula>
    </cfRule>
    <cfRule type="cellIs" dxfId="338" priority="186" operator="lessThan">
      <formula>0</formula>
    </cfRule>
    <cfRule type="cellIs" dxfId="337" priority="187" operator="greaterThan">
      <formula>0</formula>
    </cfRule>
    <cfRule type="cellIs" dxfId="336" priority="190" stopIfTrue="1" operator="lessThan">
      <formula>0</formula>
    </cfRule>
    <cfRule type="cellIs" dxfId="335" priority="191" stopIfTrue="1" operator="greaterThan">
      <formula>0</formula>
    </cfRule>
    <cfRule type="cellIs" dxfId="334" priority="192" stopIfTrue="1" operator="lessThan">
      <formula>0</formula>
    </cfRule>
  </conditionalFormatting>
  <conditionalFormatting sqref="M21">
    <cfRule type="cellIs" dxfId="333" priority="188" stopIfTrue="1" operator="lessThan">
      <formula>0</formula>
    </cfRule>
    <cfRule type="cellIs" dxfId="332" priority="189" stopIfTrue="1" operator="greaterThan">
      <formula>0</formula>
    </cfRule>
  </conditionalFormatting>
  <conditionalFormatting sqref="M22">
    <cfRule type="beginsWith" dxfId="331" priority="177" operator="beginsWith" text="*">
      <formula>LEFT(M22,LEN("*"))="*"</formula>
    </cfRule>
    <cfRule type="cellIs" dxfId="330" priority="178" operator="lessThan">
      <formula>0</formula>
    </cfRule>
    <cfRule type="cellIs" dxfId="329" priority="179" operator="greaterThan">
      <formula>0</formula>
    </cfRule>
    <cfRule type="cellIs" dxfId="328" priority="182" stopIfTrue="1" operator="lessThan">
      <formula>0</formula>
    </cfRule>
    <cfRule type="cellIs" dxfId="327" priority="183" stopIfTrue="1" operator="greaterThan">
      <formula>0</formula>
    </cfRule>
    <cfRule type="cellIs" dxfId="326" priority="184" stopIfTrue="1" operator="lessThan">
      <formula>0</formula>
    </cfRule>
  </conditionalFormatting>
  <conditionalFormatting sqref="M22">
    <cfRule type="cellIs" dxfId="325" priority="180" stopIfTrue="1" operator="lessThan">
      <formula>0</formula>
    </cfRule>
    <cfRule type="cellIs" dxfId="324" priority="181" stopIfTrue="1" operator="greaterThan">
      <formula>0</formula>
    </cfRule>
  </conditionalFormatting>
  <conditionalFormatting sqref="P11">
    <cfRule type="beginsWith" dxfId="323" priority="169" operator="beginsWith" text="*">
      <formula>LEFT(P11,LEN("*"))="*"</formula>
    </cfRule>
    <cfRule type="cellIs" dxfId="322" priority="170" operator="lessThan">
      <formula>0</formula>
    </cfRule>
    <cfRule type="cellIs" dxfId="321" priority="171" operator="greaterThan">
      <formula>0</formula>
    </cfRule>
    <cfRule type="cellIs" dxfId="320" priority="174" stopIfTrue="1" operator="lessThan">
      <formula>0</formula>
    </cfRule>
    <cfRule type="cellIs" dxfId="319" priority="175" stopIfTrue="1" operator="greaterThan">
      <formula>0</formula>
    </cfRule>
    <cfRule type="cellIs" dxfId="318" priority="176" stopIfTrue="1" operator="lessThan">
      <formula>0</formula>
    </cfRule>
  </conditionalFormatting>
  <conditionalFormatting sqref="P11">
    <cfRule type="cellIs" dxfId="317" priority="172" stopIfTrue="1" operator="lessThan">
      <formula>0</formula>
    </cfRule>
    <cfRule type="cellIs" dxfId="316" priority="173" stopIfTrue="1" operator="greaterThan">
      <formula>0</formula>
    </cfRule>
  </conditionalFormatting>
  <conditionalFormatting sqref="P16">
    <cfRule type="beginsWith" dxfId="315" priority="161" operator="beginsWith" text="*">
      <formula>LEFT(P16,LEN("*"))="*"</formula>
    </cfRule>
    <cfRule type="cellIs" dxfId="314" priority="162" operator="lessThan">
      <formula>0</formula>
    </cfRule>
    <cfRule type="cellIs" dxfId="313" priority="163" operator="greaterThan">
      <formula>0</formula>
    </cfRule>
    <cfRule type="cellIs" dxfId="312" priority="166" stopIfTrue="1" operator="lessThan">
      <formula>0</formula>
    </cfRule>
    <cfRule type="cellIs" dxfId="311" priority="167" stopIfTrue="1" operator="greaterThan">
      <formula>0</formula>
    </cfRule>
    <cfRule type="cellIs" dxfId="310" priority="168" stopIfTrue="1" operator="lessThan">
      <formula>0</formula>
    </cfRule>
  </conditionalFormatting>
  <conditionalFormatting sqref="P16">
    <cfRule type="cellIs" dxfId="309" priority="164" stopIfTrue="1" operator="lessThan">
      <formula>0</formula>
    </cfRule>
    <cfRule type="cellIs" dxfId="308" priority="165" stopIfTrue="1" operator="greaterThan">
      <formula>0</formula>
    </cfRule>
  </conditionalFormatting>
  <conditionalFormatting sqref="P17">
    <cfRule type="beginsWith" dxfId="307" priority="153" operator="beginsWith" text="*">
      <formula>LEFT(P17,LEN("*"))="*"</formula>
    </cfRule>
    <cfRule type="cellIs" dxfId="306" priority="154" operator="lessThan">
      <formula>0</formula>
    </cfRule>
    <cfRule type="cellIs" dxfId="305" priority="155" operator="greaterThan">
      <formula>0</formula>
    </cfRule>
    <cfRule type="cellIs" dxfId="304" priority="158" stopIfTrue="1" operator="lessThan">
      <formula>0</formula>
    </cfRule>
    <cfRule type="cellIs" dxfId="303" priority="159" stopIfTrue="1" operator="greaterThan">
      <formula>0</formula>
    </cfRule>
    <cfRule type="cellIs" dxfId="302" priority="160" stopIfTrue="1" operator="lessThan">
      <formula>0</formula>
    </cfRule>
  </conditionalFormatting>
  <conditionalFormatting sqref="P17">
    <cfRule type="cellIs" dxfId="301" priority="156" stopIfTrue="1" operator="lessThan">
      <formula>0</formula>
    </cfRule>
    <cfRule type="cellIs" dxfId="300" priority="157" stopIfTrue="1" operator="greaterThan">
      <formula>0</formula>
    </cfRule>
  </conditionalFormatting>
  <conditionalFormatting sqref="P19">
    <cfRule type="beginsWith" dxfId="299" priority="145" operator="beginsWith" text="*">
      <formula>LEFT(P19,LEN("*"))="*"</formula>
    </cfRule>
    <cfRule type="cellIs" dxfId="298" priority="146" operator="lessThan">
      <formula>0</formula>
    </cfRule>
    <cfRule type="cellIs" dxfId="297" priority="147" operator="greaterThan">
      <formula>0</formula>
    </cfRule>
    <cfRule type="cellIs" dxfId="296" priority="150" stopIfTrue="1" operator="lessThan">
      <formula>0</formula>
    </cfRule>
    <cfRule type="cellIs" dxfId="295" priority="151" stopIfTrue="1" operator="greaterThan">
      <formula>0</formula>
    </cfRule>
    <cfRule type="cellIs" dxfId="294" priority="152" stopIfTrue="1" operator="lessThan">
      <formula>0</formula>
    </cfRule>
  </conditionalFormatting>
  <conditionalFormatting sqref="P19">
    <cfRule type="cellIs" dxfId="293" priority="148" stopIfTrue="1" operator="lessThan">
      <formula>0</formula>
    </cfRule>
    <cfRule type="cellIs" dxfId="292" priority="149" stopIfTrue="1" operator="greaterThan">
      <formula>0</formula>
    </cfRule>
  </conditionalFormatting>
  <conditionalFormatting sqref="P21">
    <cfRule type="beginsWith" dxfId="291" priority="137" operator="beginsWith" text="*">
      <formula>LEFT(P21,LEN("*"))="*"</formula>
    </cfRule>
    <cfRule type="cellIs" dxfId="290" priority="138" operator="lessThan">
      <formula>0</formula>
    </cfRule>
    <cfRule type="cellIs" dxfId="289" priority="139" operator="greaterThan">
      <formula>0</formula>
    </cfRule>
    <cfRule type="cellIs" dxfId="288" priority="142" stopIfTrue="1" operator="lessThan">
      <formula>0</formula>
    </cfRule>
    <cfRule type="cellIs" dxfId="287" priority="143" stopIfTrue="1" operator="greaterThan">
      <formula>0</formula>
    </cfRule>
    <cfRule type="cellIs" dxfId="286" priority="144" stopIfTrue="1" operator="lessThan">
      <formula>0</formula>
    </cfRule>
  </conditionalFormatting>
  <conditionalFormatting sqref="P21">
    <cfRule type="cellIs" dxfId="285" priority="140" stopIfTrue="1" operator="lessThan">
      <formula>0</formula>
    </cfRule>
    <cfRule type="cellIs" dxfId="284" priority="141" stopIfTrue="1" operator="greaterThan">
      <formula>0</formula>
    </cfRule>
  </conditionalFormatting>
  <conditionalFormatting sqref="P22">
    <cfRule type="beginsWith" dxfId="283" priority="129" operator="beginsWith" text="*">
      <formula>LEFT(P22,LEN("*"))="*"</formula>
    </cfRule>
    <cfRule type="cellIs" dxfId="282" priority="130" operator="lessThan">
      <formula>0</formula>
    </cfRule>
    <cfRule type="cellIs" dxfId="281" priority="131" operator="greaterThan">
      <formula>0</formula>
    </cfRule>
    <cfRule type="cellIs" dxfId="280" priority="134" stopIfTrue="1" operator="lessThan">
      <formula>0</formula>
    </cfRule>
    <cfRule type="cellIs" dxfId="279" priority="135" stopIfTrue="1" operator="greaterThan">
      <formula>0</formula>
    </cfRule>
    <cfRule type="cellIs" dxfId="278" priority="136" stopIfTrue="1" operator="lessThan">
      <formula>0</formula>
    </cfRule>
  </conditionalFormatting>
  <conditionalFormatting sqref="P22">
    <cfRule type="cellIs" dxfId="277" priority="132" stopIfTrue="1" operator="lessThan">
      <formula>0</formula>
    </cfRule>
    <cfRule type="cellIs" dxfId="276" priority="133" stopIfTrue="1" operator="greaterThan">
      <formula>0</formula>
    </cfRule>
  </conditionalFormatting>
  <conditionalFormatting sqref="P18">
    <cfRule type="beginsWith" dxfId="275" priority="121" operator="beginsWith" text="*">
      <formula>LEFT(P18,LEN("*"))="*"</formula>
    </cfRule>
    <cfRule type="cellIs" dxfId="274" priority="122" operator="lessThan">
      <formula>0</formula>
    </cfRule>
    <cfRule type="cellIs" dxfId="273" priority="123" operator="greaterThan">
      <formula>0</formula>
    </cfRule>
    <cfRule type="cellIs" dxfId="272" priority="126" stopIfTrue="1" operator="lessThan">
      <formula>0</formula>
    </cfRule>
    <cfRule type="cellIs" dxfId="271" priority="127" stopIfTrue="1" operator="greaterThan">
      <formula>0</formula>
    </cfRule>
    <cfRule type="cellIs" dxfId="270" priority="128" stopIfTrue="1" operator="lessThan">
      <formula>0</formula>
    </cfRule>
  </conditionalFormatting>
  <conditionalFormatting sqref="P18">
    <cfRule type="cellIs" dxfId="269" priority="124" stopIfTrue="1" operator="lessThan">
      <formula>0</formula>
    </cfRule>
    <cfRule type="cellIs" dxfId="268" priority="125" stopIfTrue="1" operator="greaterThan">
      <formula>0</formula>
    </cfRule>
  </conditionalFormatting>
  <conditionalFormatting sqref="S11">
    <cfRule type="beginsWith" dxfId="267" priority="113" operator="beginsWith" text="*">
      <formula>LEFT(S11,LEN("*"))="*"</formula>
    </cfRule>
    <cfRule type="cellIs" dxfId="266" priority="114" operator="lessThan">
      <formula>0</formula>
    </cfRule>
    <cfRule type="cellIs" dxfId="265" priority="115" operator="greaterThan">
      <formula>0</formula>
    </cfRule>
    <cfRule type="cellIs" dxfId="264" priority="118" stopIfTrue="1" operator="lessThan">
      <formula>0</formula>
    </cfRule>
    <cfRule type="cellIs" dxfId="263" priority="119" stopIfTrue="1" operator="greaterThan">
      <formula>0</formula>
    </cfRule>
    <cfRule type="cellIs" dxfId="262" priority="120" stopIfTrue="1" operator="lessThan">
      <formula>0</formula>
    </cfRule>
  </conditionalFormatting>
  <conditionalFormatting sqref="S11">
    <cfRule type="cellIs" dxfId="261" priority="116" stopIfTrue="1" operator="lessThan">
      <formula>0</formula>
    </cfRule>
    <cfRule type="cellIs" dxfId="260" priority="117" stopIfTrue="1" operator="greaterThan">
      <formula>0</formula>
    </cfRule>
  </conditionalFormatting>
  <conditionalFormatting sqref="S13">
    <cfRule type="beginsWith" dxfId="259" priority="105" operator="beginsWith" text="*">
      <formula>LEFT(S13,LEN("*"))="*"</formula>
    </cfRule>
    <cfRule type="cellIs" dxfId="258" priority="106" operator="lessThan">
      <formula>0</formula>
    </cfRule>
    <cfRule type="cellIs" dxfId="257" priority="107" operator="greaterThan">
      <formula>0</formula>
    </cfRule>
    <cfRule type="cellIs" dxfId="256" priority="110" stopIfTrue="1" operator="lessThan">
      <formula>0</formula>
    </cfRule>
    <cfRule type="cellIs" dxfId="255" priority="111" stopIfTrue="1" operator="greaterThan">
      <formula>0</formula>
    </cfRule>
    <cfRule type="cellIs" dxfId="254" priority="112" stopIfTrue="1" operator="lessThan">
      <formula>0</formula>
    </cfRule>
  </conditionalFormatting>
  <conditionalFormatting sqref="S13">
    <cfRule type="cellIs" dxfId="253" priority="108" stopIfTrue="1" operator="lessThan">
      <formula>0</formula>
    </cfRule>
    <cfRule type="cellIs" dxfId="252" priority="109" stopIfTrue="1" operator="greaterThan">
      <formula>0</formula>
    </cfRule>
  </conditionalFormatting>
  <conditionalFormatting sqref="S16">
    <cfRule type="beginsWith" dxfId="251" priority="97" operator="beginsWith" text="*">
      <formula>LEFT(S16,LEN("*"))="*"</formula>
    </cfRule>
    <cfRule type="cellIs" dxfId="250" priority="98" operator="lessThan">
      <formula>0</formula>
    </cfRule>
    <cfRule type="cellIs" dxfId="249" priority="99" operator="greaterThan">
      <formula>0</formula>
    </cfRule>
    <cfRule type="cellIs" dxfId="248" priority="102" stopIfTrue="1" operator="lessThan">
      <formula>0</formula>
    </cfRule>
    <cfRule type="cellIs" dxfId="247" priority="103" stopIfTrue="1" operator="greaterThan">
      <formula>0</formula>
    </cfRule>
    <cfRule type="cellIs" dxfId="246" priority="104" stopIfTrue="1" operator="lessThan">
      <formula>0</formula>
    </cfRule>
  </conditionalFormatting>
  <conditionalFormatting sqref="S16">
    <cfRule type="cellIs" dxfId="245" priority="100" stopIfTrue="1" operator="lessThan">
      <formula>0</formula>
    </cfRule>
    <cfRule type="cellIs" dxfId="244" priority="101" stopIfTrue="1" operator="greaterThan">
      <formula>0</formula>
    </cfRule>
  </conditionalFormatting>
  <conditionalFormatting sqref="S18">
    <cfRule type="beginsWith" dxfId="243" priority="89" operator="beginsWith" text="*">
      <formula>LEFT(S18,LEN("*"))="*"</formula>
    </cfRule>
    <cfRule type="cellIs" dxfId="242" priority="90" operator="lessThan">
      <formula>0</formula>
    </cfRule>
    <cfRule type="cellIs" dxfId="241" priority="91" operator="greaterThan">
      <formula>0</formula>
    </cfRule>
    <cfRule type="cellIs" dxfId="240" priority="94" stopIfTrue="1" operator="lessThan">
      <formula>0</formula>
    </cfRule>
    <cfRule type="cellIs" dxfId="239" priority="95" stopIfTrue="1" operator="greaterThan">
      <formula>0</formula>
    </cfRule>
    <cfRule type="cellIs" dxfId="238" priority="96" stopIfTrue="1" operator="lessThan">
      <formula>0</formula>
    </cfRule>
  </conditionalFormatting>
  <conditionalFormatting sqref="S18">
    <cfRule type="cellIs" dxfId="237" priority="92" stopIfTrue="1" operator="lessThan">
      <formula>0</formula>
    </cfRule>
    <cfRule type="cellIs" dxfId="236" priority="93" stopIfTrue="1" operator="greaterThan">
      <formula>0</formula>
    </cfRule>
  </conditionalFormatting>
  <conditionalFormatting sqref="S19">
    <cfRule type="beginsWith" dxfId="235" priority="81" operator="beginsWith" text="*">
      <formula>LEFT(S19,LEN("*"))="*"</formula>
    </cfRule>
    <cfRule type="cellIs" dxfId="234" priority="82" operator="lessThan">
      <formula>0</formula>
    </cfRule>
    <cfRule type="cellIs" dxfId="233" priority="83" operator="greaterThan">
      <formula>0</formula>
    </cfRule>
    <cfRule type="cellIs" dxfId="232" priority="86" stopIfTrue="1" operator="lessThan">
      <formula>0</formula>
    </cfRule>
    <cfRule type="cellIs" dxfId="231" priority="87" stopIfTrue="1" operator="greaterThan">
      <formula>0</formula>
    </cfRule>
    <cfRule type="cellIs" dxfId="230" priority="88" stopIfTrue="1" operator="lessThan">
      <formula>0</formula>
    </cfRule>
  </conditionalFormatting>
  <conditionalFormatting sqref="S19">
    <cfRule type="cellIs" dxfId="229" priority="84" stopIfTrue="1" operator="lessThan">
      <formula>0</formula>
    </cfRule>
    <cfRule type="cellIs" dxfId="228" priority="85" stopIfTrue="1" operator="greaterThan">
      <formula>0</formula>
    </cfRule>
  </conditionalFormatting>
  <conditionalFormatting sqref="S20">
    <cfRule type="beginsWith" dxfId="227" priority="73" operator="beginsWith" text="*">
      <formula>LEFT(S20,LEN("*"))="*"</formula>
    </cfRule>
    <cfRule type="cellIs" dxfId="226" priority="74" operator="lessThan">
      <formula>0</formula>
    </cfRule>
    <cfRule type="cellIs" dxfId="225" priority="75" operator="greaterThan">
      <formula>0</formula>
    </cfRule>
    <cfRule type="cellIs" dxfId="224" priority="78" stopIfTrue="1" operator="lessThan">
      <formula>0</formula>
    </cfRule>
    <cfRule type="cellIs" dxfId="223" priority="79" stopIfTrue="1" operator="greaterThan">
      <formula>0</formula>
    </cfRule>
    <cfRule type="cellIs" dxfId="222" priority="80" stopIfTrue="1" operator="lessThan">
      <formula>0</formula>
    </cfRule>
  </conditionalFormatting>
  <conditionalFormatting sqref="S20">
    <cfRule type="cellIs" dxfId="221" priority="76" stopIfTrue="1" operator="lessThan">
      <formula>0</formula>
    </cfRule>
    <cfRule type="cellIs" dxfId="220" priority="77" stopIfTrue="1" operator="greaterThan">
      <formula>0</formula>
    </cfRule>
  </conditionalFormatting>
  <conditionalFormatting sqref="S21">
    <cfRule type="beginsWith" dxfId="219" priority="65" operator="beginsWith" text="*">
      <formula>LEFT(S21,LEN("*"))="*"</formula>
    </cfRule>
    <cfRule type="cellIs" dxfId="218" priority="66" operator="lessThan">
      <formula>0</formula>
    </cfRule>
    <cfRule type="cellIs" dxfId="217" priority="67" operator="greaterThan">
      <formula>0</formula>
    </cfRule>
    <cfRule type="cellIs" dxfId="216" priority="70" stopIfTrue="1" operator="lessThan">
      <formula>0</formula>
    </cfRule>
    <cfRule type="cellIs" dxfId="215" priority="71" stopIfTrue="1" operator="greaterThan">
      <formula>0</formula>
    </cfRule>
    <cfRule type="cellIs" dxfId="214" priority="72" stopIfTrue="1" operator="lessThan">
      <formula>0</formula>
    </cfRule>
  </conditionalFormatting>
  <conditionalFormatting sqref="S21">
    <cfRule type="cellIs" dxfId="213" priority="68" stopIfTrue="1" operator="lessThan">
      <formula>0</formula>
    </cfRule>
    <cfRule type="cellIs" dxfId="212" priority="69" stopIfTrue="1" operator="greaterThan">
      <formula>0</formula>
    </cfRule>
  </conditionalFormatting>
  <conditionalFormatting sqref="S22">
    <cfRule type="beginsWith" dxfId="211" priority="57" operator="beginsWith" text="*">
      <formula>LEFT(S22,LEN("*"))="*"</formula>
    </cfRule>
    <cfRule type="cellIs" dxfId="210" priority="58" operator="lessThan">
      <formula>0</formula>
    </cfRule>
    <cfRule type="cellIs" dxfId="209" priority="59" operator="greaterThan">
      <formula>0</formula>
    </cfRule>
    <cfRule type="cellIs" dxfId="208" priority="62" stopIfTrue="1" operator="lessThan">
      <formula>0</formula>
    </cfRule>
    <cfRule type="cellIs" dxfId="207" priority="63" stopIfTrue="1" operator="greaterThan">
      <formula>0</formula>
    </cfRule>
    <cfRule type="cellIs" dxfId="206" priority="64" stopIfTrue="1" operator="lessThan">
      <formula>0</formula>
    </cfRule>
  </conditionalFormatting>
  <conditionalFormatting sqref="S22">
    <cfRule type="cellIs" dxfId="205" priority="60" stopIfTrue="1" operator="lessThan">
      <formula>0</formula>
    </cfRule>
    <cfRule type="cellIs" dxfId="204" priority="61" stopIfTrue="1" operator="greaterThan">
      <formula>0</formula>
    </cfRule>
  </conditionalFormatting>
  <conditionalFormatting sqref="S17">
    <cfRule type="beginsWith" dxfId="203" priority="49" operator="beginsWith" text="*">
      <formula>LEFT(S17,LEN("*"))="*"</formula>
    </cfRule>
    <cfRule type="cellIs" dxfId="202" priority="50" operator="lessThan">
      <formula>0</formula>
    </cfRule>
    <cfRule type="cellIs" dxfId="201" priority="51" operator="greaterThan">
      <formula>0</formula>
    </cfRule>
    <cfRule type="cellIs" dxfId="200" priority="54" stopIfTrue="1" operator="lessThan">
      <formula>0</formula>
    </cfRule>
    <cfRule type="cellIs" dxfId="199" priority="55" stopIfTrue="1" operator="greaterThan">
      <formula>0</formula>
    </cfRule>
    <cfRule type="cellIs" dxfId="198" priority="56" stopIfTrue="1" operator="lessThan">
      <formula>0</formula>
    </cfRule>
  </conditionalFormatting>
  <conditionalFormatting sqref="S17">
    <cfRule type="cellIs" dxfId="197" priority="52" stopIfTrue="1" operator="lessThan">
      <formula>0</formula>
    </cfRule>
    <cfRule type="cellIs" dxfId="196" priority="53" stopIfTrue="1" operator="greaterThan">
      <formula>0</formula>
    </cfRule>
  </conditionalFormatting>
  <conditionalFormatting sqref="S9">
    <cfRule type="beginsWith" dxfId="195" priority="41" operator="beginsWith" text="*">
      <formula>LEFT(S9,LEN("*"))="*"</formula>
    </cfRule>
    <cfRule type="cellIs" dxfId="194" priority="42" operator="lessThan">
      <formula>0</formula>
    </cfRule>
    <cfRule type="cellIs" dxfId="193" priority="43" operator="greaterThan">
      <formula>0</formula>
    </cfRule>
    <cfRule type="cellIs" dxfId="192" priority="46" stopIfTrue="1" operator="lessThan">
      <formula>0</formula>
    </cfRule>
    <cfRule type="cellIs" dxfId="191" priority="47" stopIfTrue="1" operator="greaterThan">
      <formula>0</formula>
    </cfRule>
    <cfRule type="cellIs" dxfId="190" priority="48" stopIfTrue="1" operator="lessThan">
      <formula>0</formula>
    </cfRule>
  </conditionalFormatting>
  <conditionalFormatting sqref="S9">
    <cfRule type="cellIs" dxfId="189" priority="44" stopIfTrue="1" operator="lessThan">
      <formula>0</formula>
    </cfRule>
    <cfRule type="cellIs" dxfId="188" priority="45" stopIfTrue="1" operator="greaterThan">
      <formula>0</formula>
    </cfRule>
  </conditionalFormatting>
  <conditionalFormatting sqref="P13">
    <cfRule type="beginsWith" dxfId="187" priority="33" operator="beginsWith" text="*">
      <formula>LEFT(P13,LEN("*"))="*"</formula>
    </cfRule>
    <cfRule type="cellIs" dxfId="186" priority="34" operator="lessThan">
      <formula>0</formula>
    </cfRule>
    <cfRule type="cellIs" dxfId="185" priority="35" operator="greaterThan">
      <formula>0</formula>
    </cfRule>
    <cfRule type="cellIs" dxfId="184" priority="38" stopIfTrue="1" operator="lessThan">
      <formula>0</formula>
    </cfRule>
    <cfRule type="cellIs" dxfId="183" priority="39" stopIfTrue="1" operator="greaterThan">
      <formula>0</formula>
    </cfRule>
    <cfRule type="cellIs" dxfId="182" priority="40" stopIfTrue="1" operator="lessThan">
      <formula>0</formula>
    </cfRule>
  </conditionalFormatting>
  <conditionalFormatting sqref="P13">
    <cfRule type="cellIs" dxfId="181" priority="36" stopIfTrue="1" operator="lessThan">
      <formula>0</formula>
    </cfRule>
    <cfRule type="cellIs" dxfId="180" priority="37" stopIfTrue="1" operator="greaterThan">
      <formula>0</formula>
    </cfRule>
  </conditionalFormatting>
  <conditionalFormatting sqref="J17">
    <cfRule type="beginsWith" dxfId="179" priority="17" operator="beginsWith" text="*">
      <formula>LEFT(J17,LEN("*"))="*"</formula>
    </cfRule>
    <cfRule type="cellIs" dxfId="178" priority="18" operator="lessThan">
      <formula>0</formula>
    </cfRule>
    <cfRule type="cellIs" dxfId="177" priority="19" operator="greaterThan">
      <formula>0</formula>
    </cfRule>
    <cfRule type="cellIs" dxfId="176" priority="22" stopIfTrue="1" operator="lessThan">
      <formula>0</formula>
    </cfRule>
    <cfRule type="cellIs" dxfId="175" priority="23" stopIfTrue="1" operator="greaterThan">
      <formula>0</formula>
    </cfRule>
    <cfRule type="cellIs" dxfId="174" priority="24" stopIfTrue="1" operator="lessThan">
      <formula>0</formula>
    </cfRule>
  </conditionalFormatting>
  <conditionalFormatting sqref="J17">
    <cfRule type="cellIs" dxfId="173" priority="20" stopIfTrue="1" operator="lessThan">
      <formula>0</formula>
    </cfRule>
    <cfRule type="cellIs" dxfId="172" priority="21" stopIfTrue="1" operator="greaterThan">
      <formula>0</formula>
    </cfRule>
  </conditionalFormatting>
  <conditionalFormatting sqref="P20">
    <cfRule type="beginsWith" dxfId="171" priority="9" operator="beginsWith" text="*">
      <formula>LEFT(P20,LEN("*"))="*"</formula>
    </cfRule>
    <cfRule type="cellIs" dxfId="170" priority="10" operator="lessThan">
      <formula>0</formula>
    </cfRule>
    <cfRule type="cellIs" dxfId="169" priority="11" operator="greaterThan">
      <formula>0</formula>
    </cfRule>
    <cfRule type="cellIs" dxfId="168" priority="14" stopIfTrue="1" operator="lessThan">
      <formula>0</formula>
    </cfRule>
    <cfRule type="cellIs" dxfId="167" priority="15" stopIfTrue="1" operator="greaterThan">
      <formula>0</formula>
    </cfRule>
    <cfRule type="cellIs" dxfId="166" priority="16" stopIfTrue="1" operator="lessThan">
      <formula>0</formula>
    </cfRule>
  </conditionalFormatting>
  <conditionalFormatting sqref="P20">
    <cfRule type="cellIs" dxfId="165" priority="12" stopIfTrue="1" operator="lessThan">
      <formula>0</formula>
    </cfRule>
    <cfRule type="cellIs" dxfId="164" priority="13" stopIfTrue="1" operator="greaterThan">
      <formula>0</formula>
    </cfRule>
  </conditionalFormatting>
  <conditionalFormatting sqref="M13">
    <cfRule type="beginsWith" dxfId="163" priority="1" operator="beginsWith" text="*">
      <formula>LEFT(M13,LEN("*"))="*"</formula>
    </cfRule>
    <cfRule type="cellIs" dxfId="162" priority="2" operator="lessThan">
      <formula>0</formula>
    </cfRule>
    <cfRule type="cellIs" dxfId="161" priority="3" operator="greaterThan">
      <formula>0</formula>
    </cfRule>
    <cfRule type="cellIs" dxfId="160" priority="6" stopIfTrue="1" operator="lessThan">
      <formula>0</formula>
    </cfRule>
    <cfRule type="cellIs" dxfId="159" priority="7" stopIfTrue="1" operator="greaterThan">
      <formula>0</formula>
    </cfRule>
    <cfRule type="cellIs" dxfId="158" priority="8" stopIfTrue="1" operator="lessThan">
      <formula>0</formula>
    </cfRule>
  </conditionalFormatting>
  <conditionalFormatting sqref="M13">
    <cfRule type="cellIs" dxfId="157" priority="4" stopIfTrue="1" operator="lessThan">
      <formula>0</formula>
    </cfRule>
    <cfRule type="cellIs" dxfId="156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T63" sqref="T6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4" t="s">
        <v>306</v>
      </c>
      <c r="C1" s="132"/>
      <c r="D1" s="132"/>
      <c r="E1" s="132"/>
      <c r="F1" s="132"/>
      <c r="G1" s="132"/>
      <c r="H1" s="132"/>
      <c r="I1" s="132"/>
    </row>
    <row r="2" spans="2:18" ht="18.75" x14ac:dyDescent="0.3">
      <c r="B2" s="134" t="s">
        <v>16</v>
      </c>
      <c r="C2" s="132"/>
      <c r="D2" s="132"/>
      <c r="E2" s="134"/>
      <c r="F2" s="132"/>
      <c r="G2" s="132"/>
      <c r="H2" s="132"/>
      <c r="I2" s="132"/>
    </row>
    <row r="3" spans="2:18" ht="15.75" thickBot="1" x14ac:dyDescent="0.3">
      <c r="B3" s="133" t="s">
        <v>244</v>
      </c>
      <c r="C3" s="129"/>
      <c r="D3" s="132"/>
      <c r="E3" s="132"/>
      <c r="F3" s="132"/>
      <c r="G3" s="132"/>
      <c r="H3" s="132"/>
      <c r="I3" s="132"/>
    </row>
    <row r="4" spans="2:18" ht="15" customHeight="1" thickBot="1" x14ac:dyDescent="0.3">
      <c r="B4" s="556"/>
      <c r="C4" s="536"/>
      <c r="D4" s="805" t="s">
        <v>1</v>
      </c>
      <c r="E4" s="806"/>
      <c r="F4" s="807"/>
      <c r="G4" s="472" t="s">
        <v>7</v>
      </c>
      <c r="H4" s="473"/>
      <c r="I4" s="473"/>
      <c r="J4" s="474"/>
      <c r="K4" s="474"/>
      <c r="L4" s="474"/>
      <c r="M4" s="474"/>
      <c r="N4" s="474"/>
      <c r="O4" s="474"/>
      <c r="P4" s="474"/>
      <c r="Q4" s="474"/>
      <c r="R4" s="475"/>
    </row>
    <row r="5" spans="2:18" ht="15" customHeight="1" thickBot="1" x14ac:dyDescent="0.3">
      <c r="B5" s="557"/>
      <c r="C5" s="560" t="s">
        <v>33</v>
      </c>
      <c r="D5" s="802"/>
      <c r="E5" s="808"/>
      <c r="F5" s="809"/>
      <c r="G5" s="472" t="s">
        <v>8</v>
      </c>
      <c r="H5" s="473"/>
      <c r="I5" s="476"/>
      <c r="J5" s="472" t="s">
        <v>9</v>
      </c>
      <c r="K5" s="473"/>
      <c r="L5" s="476"/>
      <c r="M5" s="472" t="s">
        <v>10</v>
      </c>
      <c r="N5" s="474"/>
      <c r="O5" s="475"/>
      <c r="P5" s="472" t="s">
        <v>11</v>
      </c>
      <c r="Q5" s="474"/>
      <c r="R5" s="475"/>
    </row>
    <row r="6" spans="2:18" ht="31.5" customHeight="1" thickBot="1" x14ac:dyDescent="0.3">
      <c r="B6" s="492" t="s">
        <v>0</v>
      </c>
      <c r="C6" s="559" t="s">
        <v>271</v>
      </c>
      <c r="D6" s="782" t="s">
        <v>19</v>
      </c>
      <c r="E6" s="810"/>
      <c r="F6" s="565" t="s">
        <v>272</v>
      </c>
      <c r="G6" s="496" t="s">
        <v>19</v>
      </c>
      <c r="H6" s="497"/>
      <c r="I6" s="464" t="s">
        <v>216</v>
      </c>
      <c r="J6" s="498" t="s">
        <v>19</v>
      </c>
      <c r="K6" s="497"/>
      <c r="L6" s="464" t="s">
        <v>216</v>
      </c>
      <c r="M6" s="498" t="s">
        <v>19</v>
      </c>
      <c r="N6" s="497"/>
      <c r="O6" s="464" t="s">
        <v>216</v>
      </c>
      <c r="P6" s="498" t="s">
        <v>19</v>
      </c>
      <c r="Q6" s="497"/>
      <c r="R6" s="464" t="s">
        <v>216</v>
      </c>
    </row>
    <row r="7" spans="2:18" ht="41.25" customHeight="1" thickBot="1" x14ac:dyDescent="0.25">
      <c r="B7" s="558"/>
      <c r="C7" s="562"/>
      <c r="D7" s="175" t="s">
        <v>307</v>
      </c>
      <c r="E7" s="677" t="s">
        <v>301</v>
      </c>
      <c r="F7" s="678" t="s">
        <v>12</v>
      </c>
      <c r="G7" s="258" t="s">
        <v>307</v>
      </c>
      <c r="H7" s="259" t="s">
        <v>301</v>
      </c>
      <c r="I7" s="540" t="s">
        <v>12</v>
      </c>
      <c r="J7" s="499" t="s">
        <v>307</v>
      </c>
      <c r="K7" s="259" t="s">
        <v>301</v>
      </c>
      <c r="L7" s="540" t="s">
        <v>12</v>
      </c>
      <c r="M7" s="499" t="s">
        <v>307</v>
      </c>
      <c r="N7" s="259" t="s">
        <v>301</v>
      </c>
      <c r="O7" s="540" t="s">
        <v>12</v>
      </c>
      <c r="P7" s="499" t="s">
        <v>307</v>
      </c>
      <c r="Q7" s="259" t="s">
        <v>301</v>
      </c>
      <c r="R7" s="540" t="s">
        <v>12</v>
      </c>
    </row>
    <row r="8" spans="2:18" ht="27" customHeight="1" x14ac:dyDescent="0.2">
      <c r="B8" s="811" t="s">
        <v>48</v>
      </c>
      <c r="C8" s="471" t="s">
        <v>209</v>
      </c>
      <c r="D8" s="679">
        <v>1884.3620000000001</v>
      </c>
      <c r="E8" s="680">
        <v>1901.3019999999999</v>
      </c>
      <c r="F8" s="681">
        <v>-0.89096839954935247</v>
      </c>
      <c r="G8" s="607">
        <v>2021.884</v>
      </c>
      <c r="H8" s="608">
        <v>2035.0160000000001</v>
      </c>
      <c r="I8" s="609">
        <v>-0.64530205167920351</v>
      </c>
      <c r="J8" s="607">
        <v>1750.7719999999999</v>
      </c>
      <c r="K8" s="608">
        <v>1774.607</v>
      </c>
      <c r="L8" s="609">
        <v>-1.343114278259921</v>
      </c>
      <c r="M8" s="501" t="s">
        <v>20</v>
      </c>
      <c r="N8" s="486" t="s">
        <v>20</v>
      </c>
      <c r="O8" s="167" t="s">
        <v>246</v>
      </c>
      <c r="P8" s="501">
        <v>1608.3109999999999</v>
      </c>
      <c r="Q8" s="486" t="s">
        <v>84</v>
      </c>
      <c r="R8" s="167" t="s">
        <v>246</v>
      </c>
    </row>
    <row r="9" spans="2:18" ht="23.25" customHeight="1" x14ac:dyDescent="0.2">
      <c r="B9" s="796"/>
      <c r="C9" s="493" t="s">
        <v>210</v>
      </c>
      <c r="D9" s="176">
        <v>2098.556</v>
      </c>
      <c r="E9" s="455">
        <v>2112.8719999999998</v>
      </c>
      <c r="F9" s="682">
        <v>-0.67756115846108067</v>
      </c>
      <c r="G9" s="177">
        <v>2151.37</v>
      </c>
      <c r="H9" s="449">
        <v>2181.819</v>
      </c>
      <c r="I9" s="550">
        <v>-1.3955786433246786</v>
      </c>
      <c r="J9" s="177">
        <v>1770.636</v>
      </c>
      <c r="K9" s="547">
        <v>1703.9690000000001</v>
      </c>
      <c r="L9" s="550">
        <v>3.9124538063779282</v>
      </c>
      <c r="M9" s="179">
        <v>1798.633</v>
      </c>
      <c r="N9" s="151">
        <v>1762.1130000000001</v>
      </c>
      <c r="O9" s="153">
        <v>2.0725118082665519</v>
      </c>
      <c r="P9" s="179">
        <v>1836.5519999999999</v>
      </c>
      <c r="Q9" s="151">
        <v>1604.972</v>
      </c>
      <c r="R9" s="153">
        <v>14.42891215547685</v>
      </c>
    </row>
    <row r="10" spans="2:18" ht="27" customHeight="1" x14ac:dyDescent="0.2">
      <c r="B10" s="796"/>
      <c r="C10" s="493" t="s">
        <v>211</v>
      </c>
      <c r="D10" s="176">
        <v>1886.903</v>
      </c>
      <c r="E10" s="456">
        <v>1900.3140000000001</v>
      </c>
      <c r="F10" s="682">
        <v>-0.70572547484258163</v>
      </c>
      <c r="G10" s="180" t="s">
        <v>84</v>
      </c>
      <c r="H10" s="452" t="s">
        <v>84</v>
      </c>
      <c r="I10" s="610" t="s">
        <v>246</v>
      </c>
      <c r="J10" s="180" t="s">
        <v>84</v>
      </c>
      <c r="K10" s="452" t="s">
        <v>84</v>
      </c>
      <c r="L10" s="610" t="s">
        <v>246</v>
      </c>
      <c r="M10" s="179" t="s">
        <v>20</v>
      </c>
      <c r="N10" s="151" t="s">
        <v>20</v>
      </c>
      <c r="O10" s="153" t="s">
        <v>246</v>
      </c>
      <c r="P10" s="179" t="s">
        <v>20</v>
      </c>
      <c r="Q10" s="151" t="s">
        <v>20</v>
      </c>
      <c r="R10" s="153" t="s">
        <v>246</v>
      </c>
    </row>
    <row r="11" spans="2:18" ht="27.75" customHeight="1" x14ac:dyDescent="0.2">
      <c r="B11" s="796"/>
      <c r="C11" s="493" t="s">
        <v>212</v>
      </c>
      <c r="D11" s="176">
        <v>2128.0520000000001</v>
      </c>
      <c r="E11" s="456">
        <v>2186.145</v>
      </c>
      <c r="F11" s="682">
        <v>-2.6573260236626504</v>
      </c>
      <c r="G11" s="177">
        <v>2137.8620000000001</v>
      </c>
      <c r="H11" s="547">
        <v>2216.692</v>
      </c>
      <c r="I11" s="550">
        <v>-3.5561999592185076</v>
      </c>
      <c r="J11" s="177" t="s">
        <v>84</v>
      </c>
      <c r="K11" s="547" t="s">
        <v>84</v>
      </c>
      <c r="L11" s="611" t="s">
        <v>246</v>
      </c>
      <c r="M11" s="179">
        <v>2118.9639999999999</v>
      </c>
      <c r="N11" s="151">
        <v>2116.0120000000002</v>
      </c>
      <c r="O11" s="153">
        <v>0.13950771545717938</v>
      </c>
      <c r="P11" s="179" t="s">
        <v>20</v>
      </c>
      <c r="Q11" s="151" t="s">
        <v>20</v>
      </c>
      <c r="R11" s="153" t="s">
        <v>246</v>
      </c>
    </row>
    <row r="12" spans="2:18" ht="31.5" x14ac:dyDescent="0.2">
      <c r="B12" s="796"/>
      <c r="C12" s="493" t="s">
        <v>49</v>
      </c>
      <c r="D12" s="176">
        <v>1893.452</v>
      </c>
      <c r="E12" s="456">
        <v>1845.0809999999999</v>
      </c>
      <c r="F12" s="457">
        <v>2.6216193218617554</v>
      </c>
      <c r="G12" s="542">
        <v>1878.415</v>
      </c>
      <c r="H12" s="548">
        <v>1836.0930000000001</v>
      </c>
      <c r="I12" s="450">
        <v>2.3050030690166503</v>
      </c>
      <c r="J12" s="542">
        <v>1769.6610000000001</v>
      </c>
      <c r="K12" s="548">
        <v>1673.636</v>
      </c>
      <c r="L12" s="450">
        <v>5.7375080363950159</v>
      </c>
      <c r="M12" s="179">
        <v>2122.4140000000002</v>
      </c>
      <c r="N12" s="151">
        <v>2102.962</v>
      </c>
      <c r="O12" s="153">
        <v>0.9249810505373004</v>
      </c>
      <c r="P12" s="177" t="s">
        <v>84</v>
      </c>
      <c r="Q12" s="151" t="s">
        <v>84</v>
      </c>
      <c r="R12" s="153" t="s">
        <v>246</v>
      </c>
    </row>
    <row r="13" spans="2:18" ht="23.25" customHeight="1" x14ac:dyDescent="0.2">
      <c r="B13" s="796"/>
      <c r="C13" s="493" t="s">
        <v>50</v>
      </c>
      <c r="D13" s="177" t="s">
        <v>20</v>
      </c>
      <c r="E13" s="151" t="s">
        <v>20</v>
      </c>
      <c r="F13" s="683" t="s">
        <v>246</v>
      </c>
      <c r="G13" s="177" t="s">
        <v>20</v>
      </c>
      <c r="H13" s="449" t="s">
        <v>20</v>
      </c>
      <c r="I13" s="550" t="s">
        <v>246</v>
      </c>
      <c r="J13" s="177" t="s">
        <v>20</v>
      </c>
      <c r="K13" s="449" t="s">
        <v>20</v>
      </c>
      <c r="L13" s="550" t="s">
        <v>246</v>
      </c>
      <c r="M13" s="179" t="s">
        <v>20</v>
      </c>
      <c r="N13" s="151" t="s">
        <v>20</v>
      </c>
      <c r="O13" s="153" t="s">
        <v>246</v>
      </c>
      <c r="P13" s="179" t="s">
        <v>20</v>
      </c>
      <c r="Q13" s="151" t="s">
        <v>20</v>
      </c>
      <c r="R13" s="153" t="s">
        <v>246</v>
      </c>
    </row>
    <row r="14" spans="2:18" ht="16.5" thickBot="1" x14ac:dyDescent="0.25">
      <c r="B14" s="812"/>
      <c r="C14" s="494" t="s">
        <v>51</v>
      </c>
      <c r="D14" s="182" t="s">
        <v>84</v>
      </c>
      <c r="E14" s="169" t="s">
        <v>84</v>
      </c>
      <c r="F14" s="458" t="s">
        <v>246</v>
      </c>
      <c r="G14" s="182" t="s">
        <v>20</v>
      </c>
      <c r="H14" s="549" t="s">
        <v>20</v>
      </c>
      <c r="I14" s="453" t="s">
        <v>246</v>
      </c>
      <c r="J14" s="182" t="s">
        <v>20</v>
      </c>
      <c r="K14" s="549" t="s">
        <v>20</v>
      </c>
      <c r="L14" s="453" t="s">
        <v>246</v>
      </c>
      <c r="M14" s="181">
        <v>2356.67</v>
      </c>
      <c r="N14" s="155">
        <v>2438.9459999999999</v>
      </c>
      <c r="O14" s="157">
        <v>-3.373424421860912</v>
      </c>
      <c r="P14" s="181" t="s">
        <v>20</v>
      </c>
      <c r="Q14" s="155" t="s">
        <v>20</v>
      </c>
      <c r="R14" s="157" t="s">
        <v>246</v>
      </c>
    </row>
    <row r="15" spans="2:18" ht="15.75" customHeight="1" x14ac:dyDescent="0.2">
      <c r="B15" s="813" t="s">
        <v>52</v>
      </c>
      <c r="C15" s="814"/>
      <c r="D15" s="183">
        <v>2067.7370000000001</v>
      </c>
      <c r="E15" s="459">
        <v>2109.8180000000002</v>
      </c>
      <c r="F15" s="457">
        <v>-1.9945322297942345</v>
      </c>
      <c r="G15" s="500">
        <v>2082.2049999999999</v>
      </c>
      <c r="H15" s="483">
        <v>2129.0329999999999</v>
      </c>
      <c r="I15" s="484">
        <v>-2.1994962032058676</v>
      </c>
      <c r="J15" s="500">
        <v>2004.0740000000001</v>
      </c>
      <c r="K15" s="483">
        <v>1978.7190000000001</v>
      </c>
      <c r="L15" s="484">
        <v>1.2813845725441571</v>
      </c>
      <c r="M15" s="501">
        <v>1791.2139999999999</v>
      </c>
      <c r="N15" s="483">
        <v>1734.704</v>
      </c>
      <c r="O15" s="484">
        <v>3.2576162849685018</v>
      </c>
      <c r="P15" s="501" t="s">
        <v>20</v>
      </c>
      <c r="Q15" s="483" t="s">
        <v>20</v>
      </c>
      <c r="R15" s="484" t="s">
        <v>246</v>
      </c>
    </row>
    <row r="16" spans="2:18" ht="15.75" x14ac:dyDescent="0.2">
      <c r="B16" s="790" t="s">
        <v>53</v>
      </c>
      <c r="C16" s="791"/>
      <c r="D16" s="176">
        <v>1547.4670000000001</v>
      </c>
      <c r="E16" s="456">
        <v>1572.241</v>
      </c>
      <c r="F16" s="682">
        <v>-1.5757126292979187</v>
      </c>
      <c r="G16" s="180" t="s">
        <v>84</v>
      </c>
      <c r="H16" s="452" t="s">
        <v>84</v>
      </c>
      <c r="I16" s="546" t="s">
        <v>246</v>
      </c>
      <c r="J16" s="180" t="s">
        <v>84</v>
      </c>
      <c r="K16" s="452" t="s">
        <v>84</v>
      </c>
      <c r="L16" s="546" t="s">
        <v>246</v>
      </c>
      <c r="M16" s="181" t="s">
        <v>20</v>
      </c>
      <c r="N16" s="452" t="s">
        <v>20</v>
      </c>
      <c r="O16" s="546" t="s">
        <v>246</v>
      </c>
      <c r="P16" s="181" t="s">
        <v>20</v>
      </c>
      <c r="Q16" s="452" t="s">
        <v>20</v>
      </c>
      <c r="R16" s="546" t="s">
        <v>246</v>
      </c>
    </row>
    <row r="17" spans="2:18" ht="15" customHeight="1" thickBot="1" x14ac:dyDescent="0.25">
      <c r="B17" s="792" t="s">
        <v>54</v>
      </c>
      <c r="C17" s="793"/>
      <c r="D17" s="460">
        <v>2762.614</v>
      </c>
      <c r="E17" s="461">
        <v>2746.6860000000001</v>
      </c>
      <c r="F17" s="684">
        <v>0.57989883080919635</v>
      </c>
      <c r="G17" s="182">
        <v>2311.605</v>
      </c>
      <c r="H17" s="544">
        <v>2311.7260000000001</v>
      </c>
      <c r="I17" s="453">
        <v>-5.234184328077574E-3</v>
      </c>
      <c r="J17" s="182" t="s">
        <v>20</v>
      </c>
      <c r="K17" s="544" t="s">
        <v>20</v>
      </c>
      <c r="L17" s="453" t="s">
        <v>20</v>
      </c>
      <c r="M17" s="545" t="s">
        <v>20</v>
      </c>
      <c r="N17" s="544" t="s">
        <v>20</v>
      </c>
      <c r="O17" s="453" t="s">
        <v>246</v>
      </c>
      <c r="P17" s="545">
        <v>3293.6439999999998</v>
      </c>
      <c r="Q17" s="544">
        <v>3473.4760000000001</v>
      </c>
      <c r="R17" s="453">
        <v>-5.1772921419350624</v>
      </c>
    </row>
    <row r="18" spans="2:18" ht="15.75" customHeight="1" x14ac:dyDescent="0.2">
      <c r="B18" s="811" t="s">
        <v>55</v>
      </c>
      <c r="C18" s="561" t="s">
        <v>46</v>
      </c>
      <c r="D18" s="685">
        <v>1372.03</v>
      </c>
      <c r="E18" s="686">
        <v>1364.2670000000001</v>
      </c>
      <c r="F18" s="687">
        <v>0.56902351225969106</v>
      </c>
      <c r="G18" s="183">
        <v>1358.87</v>
      </c>
      <c r="H18" s="459">
        <v>1334.4179999999999</v>
      </c>
      <c r="I18" s="457">
        <v>1.8324093350059727</v>
      </c>
      <c r="J18" s="183">
        <v>1397.9580000000001</v>
      </c>
      <c r="K18" s="459">
        <v>1404.1790000000001</v>
      </c>
      <c r="L18" s="543">
        <v>-0.44303468432443466</v>
      </c>
      <c r="M18" s="183">
        <v>1460.729</v>
      </c>
      <c r="N18" s="459">
        <v>1487.9069999999999</v>
      </c>
      <c r="O18" s="457">
        <v>-1.8265926566646897</v>
      </c>
      <c r="P18" s="183">
        <v>1268.6220000000001</v>
      </c>
      <c r="Q18" s="459">
        <v>1236.4449999999999</v>
      </c>
      <c r="R18" s="457">
        <v>2.602380211008184</v>
      </c>
    </row>
    <row r="19" spans="2:18" ht="37.5" customHeight="1" thickBot="1" x14ac:dyDescent="0.25">
      <c r="B19" s="812"/>
      <c r="C19" s="495" t="s">
        <v>56</v>
      </c>
      <c r="D19" s="178">
        <v>960.08100000000002</v>
      </c>
      <c r="E19" s="462">
        <v>958.10199999999998</v>
      </c>
      <c r="F19" s="463">
        <v>0.20655420821583106</v>
      </c>
      <c r="G19" s="182" t="s">
        <v>84</v>
      </c>
      <c r="H19" s="169" t="s">
        <v>84</v>
      </c>
      <c r="I19" s="170" t="s">
        <v>246</v>
      </c>
      <c r="J19" s="182" t="s">
        <v>84</v>
      </c>
      <c r="K19" s="169" t="s">
        <v>84</v>
      </c>
      <c r="L19" s="170" t="s">
        <v>246</v>
      </c>
      <c r="M19" s="182" t="s">
        <v>84</v>
      </c>
      <c r="N19" s="169" t="s">
        <v>84</v>
      </c>
      <c r="O19" s="170" t="s">
        <v>246</v>
      </c>
      <c r="P19" s="182" t="s">
        <v>84</v>
      </c>
      <c r="Q19" s="169" t="s">
        <v>84</v>
      </c>
      <c r="R19" s="458" t="s">
        <v>246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I8:I9 L8:L9 O8:O15 R8:R11 R13:R18 I14:I15 O17:O18 L12:L15 L17:L18 I17:I18 I11:I12">
    <cfRule type="cellIs" dxfId="155" priority="94" stopIfTrue="1" operator="lessThan">
      <formula>0</formula>
    </cfRule>
    <cfRule type="cellIs" dxfId="154" priority="95" stopIfTrue="1" operator="greaterThan">
      <formula>0</formula>
    </cfRule>
    <cfRule type="expression" dxfId="153" priority="96" stopIfTrue="1">
      <formula>LEFT(I8,LEN("*"))="*"</formula>
    </cfRule>
  </conditionalFormatting>
  <conditionalFormatting sqref="I11">
    <cfRule type="cellIs" dxfId="152" priority="92" stopIfTrue="1" operator="lessThan">
      <formula>0</formula>
    </cfRule>
  </conditionalFormatting>
  <conditionalFormatting sqref="I8:I9 I14:I15 I17:I18 I11:I12">
    <cfRule type="cellIs" dxfId="151" priority="93" stopIfTrue="1" operator="lessThan">
      <formula>0</formula>
    </cfRule>
  </conditionalFormatting>
  <conditionalFormatting sqref="L8:L9 L12:L15 L17:L18">
    <cfRule type="cellIs" dxfId="150" priority="91" stopIfTrue="1" operator="lessThan">
      <formula>0</formula>
    </cfRule>
  </conditionalFormatting>
  <conditionalFormatting sqref="O8:O15 O17:O18">
    <cfRule type="cellIs" dxfId="149" priority="90" stopIfTrue="1" operator="lessThan">
      <formula>0</formula>
    </cfRule>
  </conditionalFormatting>
  <conditionalFormatting sqref="R8:R11 R13:R18">
    <cfRule type="cellIs" dxfId="148" priority="89" stopIfTrue="1" operator="lessThan">
      <formula>0</formula>
    </cfRule>
  </conditionalFormatting>
  <conditionalFormatting sqref="I8:I9 L8:L9 O8:O15 R8:R11 R13:R18 I14:I15 O17:O18 L12:L15 L17:L18 I17:I18 I11:I12">
    <cfRule type="cellIs" dxfId="147" priority="97" stopIfTrue="1" operator="lessThan">
      <formula>0</formula>
    </cfRule>
    <cfRule type="cellIs" dxfId="146" priority="98" stopIfTrue="1" operator="greaterThan">
      <formula>0</formula>
    </cfRule>
    <cfRule type="cellIs" dxfId="145" priority="99" stopIfTrue="1" operator="lessThan">
      <formula>0</formula>
    </cfRule>
  </conditionalFormatting>
  <conditionalFormatting sqref="R12">
    <cfRule type="cellIs" dxfId="144" priority="86" stopIfTrue="1" operator="lessThan">
      <formula>0</formula>
    </cfRule>
    <cfRule type="cellIs" dxfId="143" priority="87" stopIfTrue="1" operator="greaterThan">
      <formula>0</formula>
    </cfRule>
    <cfRule type="expression" dxfId="142" priority="88" stopIfTrue="1">
      <formula>LEFT(R12,LEN("*"))="*"</formula>
    </cfRule>
  </conditionalFormatting>
  <conditionalFormatting sqref="R12">
    <cfRule type="cellIs" dxfId="141" priority="85" stopIfTrue="1" operator="lessThan">
      <formula>0</formula>
    </cfRule>
  </conditionalFormatting>
  <conditionalFormatting sqref="R12">
    <cfRule type="cellIs" dxfId="140" priority="100" stopIfTrue="1" operator="lessThan">
      <formula>0</formula>
    </cfRule>
    <cfRule type="cellIs" dxfId="139" priority="101" stopIfTrue="1" operator="greaterThan">
      <formula>0</formula>
    </cfRule>
    <cfRule type="cellIs" dxfId="138" priority="102" stopIfTrue="1" operator="lessThan">
      <formula>0</formula>
    </cfRule>
  </conditionalFormatting>
  <conditionalFormatting sqref="I13">
    <cfRule type="cellIs" dxfId="137" priority="82" stopIfTrue="1" operator="lessThan">
      <formula>0</formula>
    </cfRule>
    <cfRule type="cellIs" dxfId="136" priority="83" stopIfTrue="1" operator="greaterThan">
      <formula>0</formula>
    </cfRule>
    <cfRule type="expression" dxfId="135" priority="84" stopIfTrue="1">
      <formula>LEFT(I13,LEN("*"))="*"</formula>
    </cfRule>
  </conditionalFormatting>
  <conditionalFormatting sqref="I13">
    <cfRule type="cellIs" dxfId="134" priority="81" stopIfTrue="1" operator="lessThan">
      <formula>0</formula>
    </cfRule>
  </conditionalFormatting>
  <conditionalFormatting sqref="I13">
    <cfRule type="cellIs" dxfId="133" priority="103" stopIfTrue="1" operator="lessThan">
      <formula>0</formula>
    </cfRule>
    <cfRule type="cellIs" dxfId="132" priority="104" stopIfTrue="1" operator="greaterThan">
      <formula>0</formula>
    </cfRule>
    <cfRule type="cellIs" dxfId="131" priority="105" stopIfTrue="1" operator="lessThan">
      <formula>0</formula>
    </cfRule>
  </conditionalFormatting>
  <conditionalFormatting sqref="I19">
    <cfRule type="cellIs" dxfId="130" priority="74" stopIfTrue="1" operator="lessThan">
      <formula>0</formula>
    </cfRule>
    <cfRule type="cellIs" dxfId="129" priority="75" stopIfTrue="1" operator="greaterThan">
      <formula>0</formula>
    </cfRule>
    <cfRule type="expression" dxfId="128" priority="76" stopIfTrue="1">
      <formula>LEFT(I19,LEN("*"))="*"</formula>
    </cfRule>
  </conditionalFormatting>
  <conditionalFormatting sqref="I19">
    <cfRule type="cellIs" dxfId="127" priority="73" stopIfTrue="1" operator="lessThan">
      <formula>0</formula>
    </cfRule>
  </conditionalFormatting>
  <conditionalFormatting sqref="I19">
    <cfRule type="cellIs" dxfId="126" priority="109" stopIfTrue="1" operator="lessThan">
      <formula>0</formula>
    </cfRule>
    <cfRule type="cellIs" dxfId="125" priority="110" stopIfTrue="1" operator="greaterThan">
      <formula>0</formula>
    </cfRule>
    <cfRule type="cellIs" dxfId="124" priority="111" stopIfTrue="1" operator="lessThan">
      <formula>0</formula>
    </cfRule>
  </conditionalFormatting>
  <conditionalFormatting sqref="L19">
    <cfRule type="cellIs" dxfId="123" priority="70" stopIfTrue="1" operator="lessThan">
      <formula>0</formula>
    </cfRule>
    <cfRule type="cellIs" dxfId="122" priority="71" stopIfTrue="1" operator="greaterThan">
      <formula>0</formula>
    </cfRule>
    <cfRule type="expression" dxfId="121" priority="72" stopIfTrue="1">
      <formula>LEFT(L19,LEN("*"))="*"</formula>
    </cfRule>
  </conditionalFormatting>
  <conditionalFormatting sqref="L19">
    <cfRule type="cellIs" dxfId="120" priority="69" stopIfTrue="1" operator="lessThan">
      <formula>0</formula>
    </cfRule>
  </conditionalFormatting>
  <conditionalFormatting sqref="L19">
    <cfRule type="cellIs" dxfId="119" priority="112" stopIfTrue="1" operator="lessThan">
      <formula>0</formula>
    </cfRule>
    <cfRule type="cellIs" dxfId="118" priority="113" stopIfTrue="1" operator="greaterThan">
      <formula>0</formula>
    </cfRule>
    <cfRule type="cellIs" dxfId="117" priority="114" stopIfTrue="1" operator="lessThan">
      <formula>0</formula>
    </cfRule>
  </conditionalFormatting>
  <conditionalFormatting sqref="O19">
    <cfRule type="cellIs" dxfId="116" priority="66" stopIfTrue="1" operator="lessThan">
      <formula>0</formula>
    </cfRule>
    <cfRule type="cellIs" dxfId="115" priority="67" stopIfTrue="1" operator="greaterThan">
      <formula>0</formula>
    </cfRule>
    <cfRule type="expression" dxfId="114" priority="68" stopIfTrue="1">
      <formula>LEFT(O19,LEN("*"))="*"</formula>
    </cfRule>
  </conditionalFormatting>
  <conditionalFormatting sqref="O19">
    <cfRule type="cellIs" dxfId="113" priority="65" stopIfTrue="1" operator="lessThan">
      <formula>0</formula>
    </cfRule>
  </conditionalFormatting>
  <conditionalFormatting sqref="O19">
    <cfRule type="cellIs" dxfId="112" priority="115" stopIfTrue="1" operator="lessThan">
      <formula>0</formula>
    </cfRule>
    <cfRule type="cellIs" dxfId="111" priority="116" stopIfTrue="1" operator="greaterThan">
      <formula>0</formula>
    </cfRule>
    <cfRule type="cellIs" dxfId="110" priority="117" stopIfTrue="1" operator="lessThan">
      <formula>0</formula>
    </cfRule>
  </conditionalFormatting>
  <conditionalFormatting sqref="I8:I9 L8:L9 O8:O15 R8:R18 L12:L15 L17:L19 O17:O19 I17:I19 I11:I15">
    <cfRule type="beginsWith" dxfId="109" priority="58" stopIfTrue="1" operator="beginsWith" text="*">
      <formula>LEFT(I8,LEN("*"))="*"</formula>
    </cfRule>
    <cfRule type="cellIs" dxfId="108" priority="59" stopIfTrue="1" operator="lessThan">
      <formula>0</formula>
    </cfRule>
    <cfRule type="cellIs" dxfId="107" priority="60" stopIfTrue="1" operator="greaterThan">
      <formula>0</formula>
    </cfRule>
  </conditionalFormatting>
  <conditionalFormatting sqref="I8:I9 L8:L9 O8:O15 R8:R18 L12:L15 L17:L19 O17:O19 I17:I19 I11:I15">
    <cfRule type="beginsWith" dxfId="106" priority="55" operator="beginsWith" text="*">
      <formula>LEFT(I8,LEN("*"))="*"</formula>
    </cfRule>
    <cfRule type="cellIs" dxfId="105" priority="56" operator="lessThan">
      <formula>0</formula>
    </cfRule>
    <cfRule type="cellIs" dxfId="104" priority="57" operator="greaterThan">
      <formula>0</formula>
    </cfRule>
  </conditionalFormatting>
  <conditionalFormatting sqref="I16">
    <cfRule type="cellIs" dxfId="103" priority="30" stopIfTrue="1" operator="lessThan">
      <formula>0</formula>
    </cfRule>
    <cfRule type="cellIs" dxfId="102" priority="31" stopIfTrue="1" operator="greaterThan">
      <formula>0</formula>
    </cfRule>
    <cfRule type="expression" dxfId="101" priority="32" stopIfTrue="1">
      <formula>LEFT(I16,LEN("*"))="*"</formula>
    </cfRule>
  </conditionalFormatting>
  <conditionalFormatting sqref="I16">
    <cfRule type="cellIs" dxfId="100" priority="29" stopIfTrue="1" operator="lessThan">
      <formula>0</formula>
    </cfRule>
  </conditionalFormatting>
  <conditionalFormatting sqref="I16">
    <cfRule type="cellIs" dxfId="99" priority="33" stopIfTrue="1" operator="lessThan">
      <formula>0</formula>
    </cfRule>
    <cfRule type="cellIs" dxfId="98" priority="34" stopIfTrue="1" operator="greaterThan">
      <formula>0</formula>
    </cfRule>
    <cfRule type="cellIs" dxfId="97" priority="35" stopIfTrue="1" operator="lessThan">
      <formula>0</formula>
    </cfRule>
  </conditionalFormatting>
  <conditionalFormatting sqref="L16">
    <cfRule type="cellIs" dxfId="96" priority="26" stopIfTrue="1" operator="lessThan">
      <formula>0</formula>
    </cfRule>
    <cfRule type="cellIs" dxfId="95" priority="27" stopIfTrue="1" operator="greaterThan">
      <formula>0</formula>
    </cfRule>
    <cfRule type="expression" dxfId="94" priority="28" stopIfTrue="1">
      <formula>LEFT(L16,LEN("*"))="*"</formula>
    </cfRule>
  </conditionalFormatting>
  <conditionalFormatting sqref="L16">
    <cfRule type="cellIs" dxfId="93" priority="25" stopIfTrue="1" operator="lessThan">
      <formula>0</formula>
    </cfRule>
  </conditionalFormatting>
  <conditionalFormatting sqref="L16">
    <cfRule type="cellIs" dxfId="92" priority="36" stopIfTrue="1" operator="lessThan">
      <formula>0</formula>
    </cfRule>
    <cfRule type="cellIs" dxfId="91" priority="37" stopIfTrue="1" operator="greaterThan">
      <formula>0</formula>
    </cfRule>
    <cfRule type="cellIs" dxfId="90" priority="38" stopIfTrue="1" operator="lessThan">
      <formula>0</formula>
    </cfRule>
  </conditionalFormatting>
  <conditionalFormatting sqref="O16">
    <cfRule type="cellIs" dxfId="89" priority="22" stopIfTrue="1" operator="lessThan">
      <formula>0</formula>
    </cfRule>
    <cfRule type="cellIs" dxfId="88" priority="23" stopIfTrue="1" operator="greaterThan">
      <formula>0</formula>
    </cfRule>
    <cfRule type="expression" dxfId="87" priority="24" stopIfTrue="1">
      <formula>LEFT(O16,LEN("*"))="*"</formula>
    </cfRule>
  </conditionalFormatting>
  <conditionalFormatting sqref="O16">
    <cfRule type="cellIs" dxfId="86" priority="21" stopIfTrue="1" operator="lessThan">
      <formula>0</formula>
    </cfRule>
  </conditionalFormatting>
  <conditionalFormatting sqref="O16">
    <cfRule type="cellIs" dxfId="85" priority="39" stopIfTrue="1" operator="lessThan">
      <formula>0</formula>
    </cfRule>
    <cfRule type="cellIs" dxfId="84" priority="40" stopIfTrue="1" operator="greaterThan">
      <formula>0</formula>
    </cfRule>
    <cfRule type="cellIs" dxfId="83" priority="41" stopIfTrue="1" operator="lessThan">
      <formula>0</formula>
    </cfRule>
  </conditionalFormatting>
  <conditionalFormatting sqref="L16 O16 I16">
    <cfRule type="beginsWith" dxfId="82" priority="18" stopIfTrue="1" operator="beginsWith" text="*">
      <formula>LEFT(I16,LEN("*"))="*"</formula>
    </cfRule>
    <cfRule type="cellIs" dxfId="81" priority="19" stopIfTrue="1" operator="lessThan">
      <formula>0</formula>
    </cfRule>
    <cfRule type="cellIs" dxfId="80" priority="20" stopIfTrue="1" operator="greaterThan">
      <formula>0</formula>
    </cfRule>
  </conditionalFormatting>
  <conditionalFormatting sqref="L16 O16 I16">
    <cfRule type="beginsWith" dxfId="79" priority="15" operator="beginsWith" text="*">
      <formula>LEFT(I16,LEN("*"))="*"</formula>
    </cfRule>
    <cfRule type="cellIs" dxfId="78" priority="16" operator="lessThan">
      <formula>0</formula>
    </cfRule>
    <cfRule type="cellIs" dxfId="77" priority="17" operator="greaterThan">
      <formula>0</formula>
    </cfRule>
  </conditionalFormatting>
  <conditionalFormatting sqref="I10">
    <cfRule type="beginsWith" dxfId="76" priority="12" operator="beginsWith" text="*">
      <formula>LEFT(I10,LEN("*"))="*"</formula>
    </cfRule>
    <cfRule type="cellIs" dxfId="75" priority="13" operator="lessThan">
      <formula>0</formula>
    </cfRule>
    <cfRule type="cellIs" dxfId="74" priority="14" operator="greaterThan">
      <formula>0</formula>
    </cfRule>
  </conditionalFormatting>
  <conditionalFormatting sqref="L10">
    <cfRule type="beginsWith" dxfId="73" priority="9" operator="beginsWith" text="*">
      <formula>LEFT(L10,LEN("*"))="*"</formula>
    </cfRule>
    <cfRule type="cellIs" dxfId="72" priority="10" operator="lessThan">
      <formula>0</formula>
    </cfRule>
    <cfRule type="cellIs" dxfId="71" priority="11" operator="greaterThan">
      <formula>0</formula>
    </cfRule>
  </conditionalFormatting>
  <conditionalFormatting sqref="L11">
    <cfRule type="beginsWith" dxfId="70" priority="6" operator="beginsWith" text="*">
      <formula>LEFT(L11,LEN("*"))="*"</formula>
    </cfRule>
    <cfRule type="cellIs" dxfId="69" priority="7" operator="lessThan">
      <formula>0</formula>
    </cfRule>
    <cfRule type="cellIs" dxfId="68" priority="8" operator="greaterThan">
      <formula>0</formula>
    </cfRule>
  </conditionalFormatting>
  <conditionalFormatting sqref="R19">
    <cfRule type="beginsWith" dxfId="67" priority="3" operator="beginsWith" text="*">
      <formula>LEFT(R19,LEN("*"))="*"</formula>
    </cfRule>
    <cfRule type="cellIs" dxfId="66" priority="4" operator="lessThan">
      <formula>0</formula>
    </cfRule>
    <cfRule type="cellIs" dxfId="65" priority="5" operator="greaterThan">
      <formula>0</formula>
    </cfRule>
  </conditionalFormatting>
  <conditionalFormatting sqref="F8:F12 F15:F19">
    <cfRule type="cellIs" dxfId="64" priority="1" stopIfTrue="1" operator="lessThan">
      <formula>0</formula>
    </cfRule>
    <cfRule type="cellIs" dxfId="6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B13" sqref="AB13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4" t="s">
        <v>306</v>
      </c>
      <c r="D1" s="132"/>
      <c r="E1" s="132"/>
      <c r="F1" s="132"/>
      <c r="G1" s="132"/>
      <c r="H1" s="132"/>
      <c r="I1" s="132"/>
      <c r="J1" s="132"/>
      <c r="K1" s="132"/>
    </row>
    <row r="2" spans="3:19" ht="18.75" x14ac:dyDescent="0.3">
      <c r="C2" s="134" t="s">
        <v>16</v>
      </c>
      <c r="D2" s="132"/>
      <c r="E2" s="132"/>
      <c r="F2" s="134"/>
      <c r="G2" s="132"/>
      <c r="H2" s="132"/>
      <c r="I2" s="132"/>
      <c r="J2" s="132"/>
      <c r="K2" s="132"/>
    </row>
    <row r="3" spans="3:19" ht="16.5" customHeight="1" x14ac:dyDescent="0.25">
      <c r="C3" s="131" t="s">
        <v>243</v>
      </c>
      <c r="D3" s="129"/>
      <c r="E3" s="132"/>
      <c r="F3" s="132"/>
      <c r="G3" s="132"/>
      <c r="H3" s="132"/>
      <c r="I3" s="132"/>
      <c r="J3" s="132"/>
      <c r="K3" s="132"/>
    </row>
    <row r="4" spans="3:19" x14ac:dyDescent="0.2">
      <c r="C4" s="132"/>
      <c r="D4" s="132"/>
      <c r="E4" s="132"/>
      <c r="F4" s="132"/>
      <c r="G4" s="132"/>
      <c r="H4" s="132"/>
      <c r="I4" s="132"/>
      <c r="J4" s="132"/>
      <c r="K4" s="132"/>
    </row>
    <row r="5" spans="3:19" ht="16.5" customHeight="1" thickBot="1" x14ac:dyDescent="0.25">
      <c r="C5" s="132"/>
      <c r="D5" s="132"/>
      <c r="E5" s="132"/>
      <c r="F5" s="132"/>
      <c r="G5" s="132"/>
      <c r="H5" s="132"/>
      <c r="I5" s="132"/>
      <c r="J5" s="132"/>
      <c r="K5" s="132"/>
    </row>
    <row r="6" spans="3:19" ht="16.5" thickBot="1" x14ac:dyDescent="0.3">
      <c r="C6" s="532"/>
      <c r="D6" s="536"/>
      <c r="E6" s="488" t="s">
        <v>1</v>
      </c>
      <c r="F6" s="477"/>
      <c r="G6" s="538"/>
      <c r="H6" s="473" t="s">
        <v>7</v>
      </c>
      <c r="I6" s="473"/>
      <c r="J6" s="473"/>
      <c r="K6" s="474"/>
      <c r="L6" s="474"/>
      <c r="M6" s="474"/>
      <c r="N6" s="474"/>
      <c r="O6" s="474"/>
      <c r="P6" s="474"/>
      <c r="Q6" s="474"/>
      <c r="R6" s="474"/>
      <c r="S6" s="475"/>
    </row>
    <row r="7" spans="3:19" ht="16.5" thickBot="1" x14ac:dyDescent="0.3">
      <c r="C7" s="533"/>
      <c r="D7" s="537" t="s">
        <v>34</v>
      </c>
      <c r="E7" s="489"/>
      <c r="F7" s="490"/>
      <c r="G7" s="491"/>
      <c r="H7" s="472" t="s">
        <v>8</v>
      </c>
      <c r="I7" s="473"/>
      <c r="J7" s="473"/>
      <c r="K7" s="472" t="s">
        <v>9</v>
      </c>
      <c r="L7" s="473"/>
      <c r="M7" s="473"/>
      <c r="N7" s="472" t="s">
        <v>10</v>
      </c>
      <c r="O7" s="474"/>
      <c r="P7" s="474"/>
      <c r="Q7" s="472" t="s">
        <v>11</v>
      </c>
      <c r="R7" s="474"/>
      <c r="S7" s="475"/>
    </row>
    <row r="8" spans="3:19" ht="33.75" customHeight="1" thickBot="1" x14ac:dyDescent="0.3">
      <c r="C8" s="502" t="s">
        <v>0</v>
      </c>
      <c r="D8" s="537" t="s">
        <v>35</v>
      </c>
      <c r="E8" s="78" t="s">
        <v>19</v>
      </c>
      <c r="F8" s="503"/>
      <c r="G8" s="539" t="s">
        <v>273</v>
      </c>
      <c r="H8" s="78" t="s">
        <v>19</v>
      </c>
      <c r="I8" s="503"/>
      <c r="J8" s="574" t="s">
        <v>216</v>
      </c>
      <c r="K8" s="78" t="s">
        <v>19</v>
      </c>
      <c r="L8" s="503"/>
      <c r="M8" s="574" t="s">
        <v>216</v>
      </c>
      <c r="N8" s="78" t="s">
        <v>19</v>
      </c>
      <c r="O8" s="503"/>
      <c r="P8" s="574" t="s">
        <v>216</v>
      </c>
      <c r="Q8" s="78" t="s">
        <v>19</v>
      </c>
      <c r="R8" s="503"/>
      <c r="S8" s="574" t="s">
        <v>216</v>
      </c>
    </row>
    <row r="9" spans="3:19" ht="30" customHeight="1" thickBot="1" x14ac:dyDescent="0.25">
      <c r="C9" s="534"/>
      <c r="D9" s="535"/>
      <c r="E9" s="138" t="s">
        <v>307</v>
      </c>
      <c r="F9" s="138" t="s">
        <v>301</v>
      </c>
      <c r="G9" s="540" t="s">
        <v>12</v>
      </c>
      <c r="H9" s="175" t="s">
        <v>307</v>
      </c>
      <c r="I9" s="571" t="s">
        <v>301</v>
      </c>
      <c r="J9" s="564" t="s">
        <v>12</v>
      </c>
      <c r="K9" s="175" t="s">
        <v>307</v>
      </c>
      <c r="L9" s="581" t="s">
        <v>301</v>
      </c>
      <c r="M9" s="564" t="s">
        <v>12</v>
      </c>
      <c r="N9" s="175" t="s">
        <v>307</v>
      </c>
      <c r="O9" s="581" t="s">
        <v>301</v>
      </c>
      <c r="P9" s="564" t="s">
        <v>12</v>
      </c>
      <c r="Q9" s="175" t="s">
        <v>307</v>
      </c>
      <c r="R9" s="581" t="s">
        <v>301</v>
      </c>
      <c r="S9" s="564" t="s">
        <v>12</v>
      </c>
    </row>
    <row r="10" spans="3:19" ht="17.25" customHeight="1" x14ac:dyDescent="0.2">
      <c r="C10" s="815" t="s">
        <v>74</v>
      </c>
      <c r="D10" s="504" t="s">
        <v>36</v>
      </c>
      <c r="E10" s="505" t="s">
        <v>20</v>
      </c>
      <c r="F10" s="506" t="s">
        <v>20</v>
      </c>
      <c r="G10" s="528" t="s">
        <v>246</v>
      </c>
      <c r="H10" s="505" t="s">
        <v>20</v>
      </c>
      <c r="I10" s="572" t="s">
        <v>20</v>
      </c>
      <c r="J10" s="575" t="s">
        <v>246</v>
      </c>
      <c r="K10" s="505" t="s">
        <v>20</v>
      </c>
      <c r="L10" s="572" t="s">
        <v>20</v>
      </c>
      <c r="M10" s="575" t="s">
        <v>246</v>
      </c>
      <c r="N10" s="505" t="s">
        <v>20</v>
      </c>
      <c r="O10" s="572" t="s">
        <v>20</v>
      </c>
      <c r="P10" s="575" t="s">
        <v>246</v>
      </c>
      <c r="Q10" s="505" t="s">
        <v>20</v>
      </c>
      <c r="R10" s="572" t="s">
        <v>20</v>
      </c>
      <c r="S10" s="575" t="s">
        <v>246</v>
      </c>
    </row>
    <row r="11" spans="3:19" ht="15" customHeight="1" x14ac:dyDescent="0.2">
      <c r="C11" s="796"/>
      <c r="D11" s="507" t="s">
        <v>37</v>
      </c>
      <c r="E11" s="139" t="s">
        <v>84</v>
      </c>
      <c r="F11" s="140" t="s">
        <v>84</v>
      </c>
      <c r="G11" s="141" t="s">
        <v>246</v>
      </c>
      <c r="H11" s="184" t="s">
        <v>20</v>
      </c>
      <c r="I11" s="260" t="s">
        <v>20</v>
      </c>
      <c r="J11" s="576" t="s">
        <v>246</v>
      </c>
      <c r="K11" s="184" t="s">
        <v>20</v>
      </c>
      <c r="L11" s="260" t="s">
        <v>20</v>
      </c>
      <c r="M11" s="576" t="s">
        <v>246</v>
      </c>
      <c r="N11" s="154" t="s">
        <v>84</v>
      </c>
      <c r="O11" s="452" t="s">
        <v>84</v>
      </c>
      <c r="P11" s="584" t="s">
        <v>246</v>
      </c>
      <c r="Q11" s="184" t="s">
        <v>20</v>
      </c>
      <c r="R11" s="260" t="s">
        <v>20</v>
      </c>
      <c r="S11" s="576" t="s">
        <v>246</v>
      </c>
    </row>
    <row r="12" spans="3:19" ht="15" customHeight="1" x14ac:dyDescent="0.2">
      <c r="C12" s="796"/>
      <c r="D12" s="507" t="s">
        <v>38</v>
      </c>
      <c r="E12" s="185">
        <v>302.839</v>
      </c>
      <c r="F12" s="261">
        <v>302.08699999999999</v>
      </c>
      <c r="G12" s="256">
        <v>0.24893490947972258</v>
      </c>
      <c r="H12" s="150">
        <v>303.767</v>
      </c>
      <c r="I12" s="449">
        <v>302.375</v>
      </c>
      <c r="J12" s="550">
        <v>0.46035551880942405</v>
      </c>
      <c r="K12" s="150">
        <v>308.75700000000001</v>
      </c>
      <c r="L12" s="449">
        <v>299.84500000000003</v>
      </c>
      <c r="M12" s="141">
        <v>2.9722023045239965</v>
      </c>
      <c r="N12" s="139">
        <v>316.22699999999998</v>
      </c>
      <c r="O12" s="140">
        <v>316.86500000000001</v>
      </c>
      <c r="P12" s="141">
        <v>-0.20134757704386211</v>
      </c>
      <c r="Q12" s="139">
        <v>288.12599999999998</v>
      </c>
      <c r="R12" s="140">
        <v>290.125</v>
      </c>
      <c r="S12" s="141">
        <v>-0.68901335631194272</v>
      </c>
    </row>
    <row r="13" spans="3:19" ht="15" customHeight="1" x14ac:dyDescent="0.2">
      <c r="C13" s="796"/>
      <c r="D13" s="508" t="s">
        <v>39</v>
      </c>
      <c r="E13" s="185">
        <v>320.39499999999998</v>
      </c>
      <c r="F13" s="261">
        <v>319.94</v>
      </c>
      <c r="G13" s="256">
        <v>0.14221416515596177</v>
      </c>
      <c r="H13" s="150">
        <v>320.64100000000002</v>
      </c>
      <c r="I13" s="449">
        <v>320.19400000000002</v>
      </c>
      <c r="J13" s="550">
        <v>0.13960286576263226</v>
      </c>
      <c r="K13" s="150">
        <v>319.30599999999998</v>
      </c>
      <c r="L13" s="449">
        <v>309.27499999999998</v>
      </c>
      <c r="M13" s="141">
        <v>3.2433918034112059</v>
      </c>
      <c r="N13" s="139">
        <v>337.54899999999998</v>
      </c>
      <c r="O13" s="140">
        <v>343.79199999999997</v>
      </c>
      <c r="P13" s="141">
        <v>-1.8159235817005619</v>
      </c>
      <c r="Q13" s="139">
        <v>302.77199999999999</v>
      </c>
      <c r="R13" s="140">
        <v>303.70499999999998</v>
      </c>
      <c r="S13" s="141">
        <v>-0.30720600582802154</v>
      </c>
    </row>
    <row r="14" spans="3:19" ht="15" customHeight="1" thickBot="1" x14ac:dyDescent="0.25">
      <c r="C14" s="796"/>
      <c r="D14" s="509" t="s">
        <v>40</v>
      </c>
      <c r="E14" s="142">
        <v>374.64699999999999</v>
      </c>
      <c r="F14" s="143">
        <v>367.80599999999998</v>
      </c>
      <c r="G14" s="257">
        <v>1.8599479073207095</v>
      </c>
      <c r="H14" s="154">
        <v>374.64699999999999</v>
      </c>
      <c r="I14" s="452">
        <v>367.80599999999998</v>
      </c>
      <c r="J14" s="253">
        <v>1.8599479073207095</v>
      </c>
      <c r="K14" s="154" t="s">
        <v>20</v>
      </c>
      <c r="L14" s="452" t="s">
        <v>20</v>
      </c>
      <c r="M14" s="584" t="s">
        <v>246</v>
      </c>
      <c r="N14" s="150" t="s">
        <v>20</v>
      </c>
      <c r="O14" s="547" t="s">
        <v>20</v>
      </c>
      <c r="P14" s="141" t="s">
        <v>246</v>
      </c>
      <c r="Q14" s="148" t="s">
        <v>20</v>
      </c>
      <c r="R14" s="149" t="s">
        <v>20</v>
      </c>
      <c r="S14" s="590" t="s">
        <v>246</v>
      </c>
    </row>
    <row r="15" spans="3:19" ht="15" customHeight="1" thickBot="1" x14ac:dyDescent="0.25">
      <c r="C15" s="795"/>
      <c r="D15" s="510" t="s">
        <v>17</v>
      </c>
      <c r="E15" s="186">
        <v>311.45187292543085</v>
      </c>
      <c r="F15" s="511">
        <v>310.66236889540517</v>
      </c>
      <c r="G15" s="541">
        <v>0.2541357142266224</v>
      </c>
      <c r="H15" s="165">
        <v>312.87971148002794</v>
      </c>
      <c r="I15" s="566">
        <v>311.57120469896097</v>
      </c>
      <c r="J15" s="577">
        <v>0.41997038279941235</v>
      </c>
      <c r="K15" s="165">
        <v>313.15839718783616</v>
      </c>
      <c r="L15" s="566">
        <v>304.03605314597627</v>
      </c>
      <c r="M15" s="577">
        <v>3.0004152295320043</v>
      </c>
      <c r="N15" s="188">
        <v>317.61869141826145</v>
      </c>
      <c r="O15" s="582">
        <v>319.66317072234938</v>
      </c>
      <c r="P15" s="577">
        <v>-0.63957299161738823</v>
      </c>
      <c r="Q15" s="188">
        <v>289.77960674721311</v>
      </c>
      <c r="R15" s="582">
        <v>291.82494784588982</v>
      </c>
      <c r="S15" s="577">
        <v>-0.70087945317027589</v>
      </c>
    </row>
    <row r="16" spans="3:19" ht="15.75" customHeight="1" x14ac:dyDescent="0.2">
      <c r="C16" s="815" t="s">
        <v>18</v>
      </c>
      <c r="D16" s="504" t="s">
        <v>36</v>
      </c>
      <c r="E16" s="187">
        <v>259.24799999999999</v>
      </c>
      <c r="F16" s="262">
        <v>259.22500000000002</v>
      </c>
      <c r="G16" s="255">
        <v>8.8726010222654889E-3</v>
      </c>
      <c r="H16" s="487">
        <v>260.303</v>
      </c>
      <c r="I16" s="573">
        <v>260.077</v>
      </c>
      <c r="J16" s="578">
        <v>8.6897341941040193E-2</v>
      </c>
      <c r="K16" s="487">
        <v>255.91300000000001</v>
      </c>
      <c r="L16" s="573">
        <v>256.58</v>
      </c>
      <c r="M16" s="578">
        <v>-0.25995790786498291</v>
      </c>
      <c r="N16" s="516" t="s">
        <v>20</v>
      </c>
      <c r="O16" s="587" t="s">
        <v>20</v>
      </c>
      <c r="P16" s="575" t="s">
        <v>246</v>
      </c>
      <c r="Q16" s="516" t="s">
        <v>20</v>
      </c>
      <c r="R16" s="587" t="s">
        <v>20</v>
      </c>
      <c r="S16" s="575" t="s">
        <v>246</v>
      </c>
    </row>
    <row r="17" spans="3:19" ht="15" customHeight="1" x14ac:dyDescent="0.2">
      <c r="C17" s="796"/>
      <c r="D17" s="512" t="s">
        <v>37</v>
      </c>
      <c r="E17" s="185">
        <v>283.22500000000002</v>
      </c>
      <c r="F17" s="261">
        <v>283.892</v>
      </c>
      <c r="G17" s="256">
        <v>-0.23494850154283081</v>
      </c>
      <c r="H17" s="150">
        <v>283.61799999999999</v>
      </c>
      <c r="I17" s="449">
        <v>284.041</v>
      </c>
      <c r="J17" s="141">
        <v>-0.14892216264553421</v>
      </c>
      <c r="K17" s="150">
        <v>282.34300000000002</v>
      </c>
      <c r="L17" s="449">
        <v>283.63200000000001</v>
      </c>
      <c r="M17" s="141">
        <v>-0.4544621199300457</v>
      </c>
      <c r="N17" s="139" t="s">
        <v>20</v>
      </c>
      <c r="O17" s="140" t="s">
        <v>20</v>
      </c>
      <c r="P17" s="576" t="s">
        <v>246</v>
      </c>
      <c r="Q17" s="139" t="s">
        <v>20</v>
      </c>
      <c r="R17" s="140" t="s">
        <v>20</v>
      </c>
      <c r="S17" s="576" t="s">
        <v>246</v>
      </c>
    </row>
    <row r="18" spans="3:19" ht="15" customHeight="1" x14ac:dyDescent="0.2">
      <c r="C18" s="796"/>
      <c r="D18" s="512" t="s">
        <v>38</v>
      </c>
      <c r="E18" s="185">
        <v>295.94799999999998</v>
      </c>
      <c r="F18" s="261">
        <v>302.92200000000003</v>
      </c>
      <c r="G18" s="256">
        <v>-2.302242821584449</v>
      </c>
      <c r="H18" s="150">
        <v>296.90699999999998</v>
      </c>
      <c r="I18" s="449">
        <v>304.005</v>
      </c>
      <c r="J18" s="141">
        <v>-2.3348300192431091</v>
      </c>
      <c r="K18" s="150">
        <v>291.26600000000002</v>
      </c>
      <c r="L18" s="449">
        <v>293.08999999999997</v>
      </c>
      <c r="M18" s="141">
        <v>-0.62233443652118992</v>
      </c>
      <c r="N18" s="139" t="s">
        <v>20</v>
      </c>
      <c r="O18" s="140" t="s">
        <v>20</v>
      </c>
      <c r="P18" s="141" t="s">
        <v>246</v>
      </c>
      <c r="Q18" s="139" t="s">
        <v>20</v>
      </c>
      <c r="R18" s="140" t="s">
        <v>20</v>
      </c>
      <c r="S18" s="576" t="s">
        <v>246</v>
      </c>
    </row>
    <row r="19" spans="3:19" ht="15" customHeight="1" x14ac:dyDescent="0.2">
      <c r="C19" s="796"/>
      <c r="D19" s="512" t="s">
        <v>39</v>
      </c>
      <c r="E19" s="185">
        <v>292.06400000000002</v>
      </c>
      <c r="F19" s="261">
        <v>304.33199999999999</v>
      </c>
      <c r="G19" s="256">
        <v>-4.031123904157293</v>
      </c>
      <c r="H19" s="150">
        <v>293.31400000000002</v>
      </c>
      <c r="I19" s="449">
        <v>307.39400000000001</v>
      </c>
      <c r="J19" s="141">
        <v>-4.5804407372948015</v>
      </c>
      <c r="K19" s="150">
        <v>288.01</v>
      </c>
      <c r="L19" s="449">
        <v>296.24299999999999</v>
      </c>
      <c r="M19" s="141">
        <v>-2.7791373973393476</v>
      </c>
      <c r="N19" s="139" t="s">
        <v>20</v>
      </c>
      <c r="O19" s="140" t="s">
        <v>20</v>
      </c>
      <c r="P19" s="576" t="s">
        <v>246</v>
      </c>
      <c r="Q19" s="723" t="s">
        <v>84</v>
      </c>
      <c r="R19" s="688" t="s">
        <v>84</v>
      </c>
      <c r="S19" s="579" t="s">
        <v>246</v>
      </c>
    </row>
    <row r="20" spans="3:19" ht="15" customHeight="1" thickBot="1" x14ac:dyDescent="0.25">
      <c r="C20" s="796"/>
      <c r="D20" s="512" t="s">
        <v>40</v>
      </c>
      <c r="E20" s="159">
        <v>315.23899999999998</v>
      </c>
      <c r="F20" s="263">
        <v>311.71100000000001</v>
      </c>
      <c r="G20" s="253">
        <v>1.1318176131095672</v>
      </c>
      <c r="H20" s="154">
        <v>316.08699999999999</v>
      </c>
      <c r="I20" s="452">
        <v>313.72399999999999</v>
      </c>
      <c r="J20" s="144">
        <v>0.75320982774668166</v>
      </c>
      <c r="K20" s="142" t="s">
        <v>84</v>
      </c>
      <c r="L20" s="143" t="s">
        <v>84</v>
      </c>
      <c r="M20" s="144" t="s">
        <v>246</v>
      </c>
      <c r="N20" s="142" t="s">
        <v>20</v>
      </c>
      <c r="O20" s="143" t="s">
        <v>20</v>
      </c>
      <c r="P20" s="144" t="s">
        <v>246</v>
      </c>
      <c r="Q20" s="148" t="s">
        <v>20</v>
      </c>
      <c r="R20" s="149" t="s">
        <v>20</v>
      </c>
      <c r="S20" s="590" t="s">
        <v>246</v>
      </c>
    </row>
    <row r="21" spans="3:19" ht="15" customHeight="1" thickBot="1" x14ac:dyDescent="0.25">
      <c r="C21" s="795"/>
      <c r="D21" s="513" t="s">
        <v>17</v>
      </c>
      <c r="E21" s="186">
        <v>291.4247994966903</v>
      </c>
      <c r="F21" s="511">
        <v>300.25251744718838</v>
      </c>
      <c r="G21" s="541">
        <v>-2.9400978967814306</v>
      </c>
      <c r="H21" s="165">
        <v>292.86400097056753</v>
      </c>
      <c r="I21" s="566">
        <v>302.87300340199835</v>
      </c>
      <c r="J21" s="577">
        <v>-3.3046862278926956</v>
      </c>
      <c r="K21" s="188">
        <v>286.66315343953971</v>
      </c>
      <c r="L21" s="582">
        <v>292.41835436841427</v>
      </c>
      <c r="M21" s="577">
        <v>-1.9681394286295899</v>
      </c>
      <c r="N21" s="188" t="s">
        <v>84</v>
      </c>
      <c r="O21" s="582" t="s">
        <v>84</v>
      </c>
      <c r="P21" s="577" t="s">
        <v>246</v>
      </c>
      <c r="Q21" s="188" t="s">
        <v>84</v>
      </c>
      <c r="R21" s="582" t="s">
        <v>84</v>
      </c>
      <c r="S21" s="591" t="s">
        <v>246</v>
      </c>
    </row>
    <row r="22" spans="3:19" ht="15.75" customHeight="1" x14ac:dyDescent="0.2">
      <c r="C22" s="815" t="s">
        <v>41</v>
      </c>
      <c r="D22" s="514" t="s">
        <v>36</v>
      </c>
      <c r="E22" s="146" t="s">
        <v>20</v>
      </c>
      <c r="F22" s="147" t="s">
        <v>20</v>
      </c>
      <c r="G22" s="255" t="s">
        <v>246</v>
      </c>
      <c r="H22" s="487" t="s">
        <v>20</v>
      </c>
      <c r="I22" s="573" t="s">
        <v>20</v>
      </c>
      <c r="J22" s="578" t="s">
        <v>246</v>
      </c>
      <c r="K22" s="482" t="s">
        <v>20</v>
      </c>
      <c r="L22" s="583" t="s">
        <v>20</v>
      </c>
      <c r="M22" s="585" t="s">
        <v>246</v>
      </c>
      <c r="N22" s="516" t="s">
        <v>20</v>
      </c>
      <c r="O22" s="587" t="s">
        <v>20</v>
      </c>
      <c r="P22" s="575" t="s">
        <v>246</v>
      </c>
      <c r="Q22" s="516" t="s">
        <v>20</v>
      </c>
      <c r="R22" s="587" t="s">
        <v>20</v>
      </c>
      <c r="S22" s="575" t="s">
        <v>246</v>
      </c>
    </row>
    <row r="23" spans="3:19" ht="15" customHeight="1" x14ac:dyDescent="0.2">
      <c r="C23" s="796"/>
      <c r="D23" s="512" t="s">
        <v>37</v>
      </c>
      <c r="E23" s="159">
        <v>716.24099999999999</v>
      </c>
      <c r="F23" s="263">
        <v>697.85400000000004</v>
      </c>
      <c r="G23" s="256">
        <v>2.6347918045894905</v>
      </c>
      <c r="H23" s="154">
        <v>661.447</v>
      </c>
      <c r="I23" s="452">
        <v>648.65</v>
      </c>
      <c r="J23" s="144">
        <v>1.9728667231943307</v>
      </c>
      <c r="K23" s="150" t="s">
        <v>84</v>
      </c>
      <c r="L23" s="547" t="s">
        <v>84</v>
      </c>
      <c r="M23" s="141" t="s">
        <v>246</v>
      </c>
      <c r="N23" s="142" t="s">
        <v>84</v>
      </c>
      <c r="O23" s="143" t="s">
        <v>84</v>
      </c>
      <c r="P23" s="144" t="s">
        <v>246</v>
      </c>
      <c r="Q23" s="139" t="s">
        <v>84</v>
      </c>
      <c r="R23" s="588" t="s">
        <v>84</v>
      </c>
      <c r="S23" s="141" t="s">
        <v>246</v>
      </c>
    </row>
    <row r="24" spans="3:19" ht="15" customHeight="1" x14ac:dyDescent="0.2">
      <c r="C24" s="796"/>
      <c r="D24" s="512" t="s">
        <v>38</v>
      </c>
      <c r="E24" s="159">
        <v>620.15599999999995</v>
      </c>
      <c r="F24" s="263">
        <v>623.88099999999997</v>
      </c>
      <c r="G24" s="256">
        <v>-0.59706899232386035</v>
      </c>
      <c r="H24" s="154">
        <v>732.44600000000003</v>
      </c>
      <c r="I24" s="452">
        <v>729.54100000000005</v>
      </c>
      <c r="J24" s="144">
        <v>0.39819557776738695</v>
      </c>
      <c r="K24" s="150">
        <v>1398.5</v>
      </c>
      <c r="L24" s="547">
        <v>1412</v>
      </c>
      <c r="M24" s="141">
        <v>-0.95609065155807371</v>
      </c>
      <c r="N24" s="139">
        <v>551.976</v>
      </c>
      <c r="O24" s="588">
        <v>563.20699999999999</v>
      </c>
      <c r="P24" s="141">
        <v>-1.9941158401795425</v>
      </c>
      <c r="Q24" s="146">
        <v>411.24900000000002</v>
      </c>
      <c r="R24" s="147">
        <v>406.61599999999999</v>
      </c>
      <c r="S24" s="255">
        <v>1.1394042536447258</v>
      </c>
    </row>
    <row r="25" spans="3:19" ht="15" customHeight="1" x14ac:dyDescent="0.2">
      <c r="C25" s="796"/>
      <c r="D25" s="512" t="s">
        <v>39</v>
      </c>
      <c r="E25" s="142">
        <v>608.25199999999995</v>
      </c>
      <c r="F25" s="143">
        <v>622.10599999999999</v>
      </c>
      <c r="G25" s="256">
        <v>-2.2269516770453976</v>
      </c>
      <c r="H25" s="154" t="s">
        <v>84</v>
      </c>
      <c r="I25" s="452" t="s">
        <v>84</v>
      </c>
      <c r="J25" s="144" t="s">
        <v>246</v>
      </c>
      <c r="K25" s="150" t="s">
        <v>20</v>
      </c>
      <c r="L25" s="547" t="s">
        <v>20</v>
      </c>
      <c r="M25" s="141" t="s">
        <v>246</v>
      </c>
      <c r="N25" s="163" t="s">
        <v>84</v>
      </c>
      <c r="O25" s="567" t="s">
        <v>84</v>
      </c>
      <c r="P25" s="586" t="s">
        <v>246</v>
      </c>
      <c r="Q25" s="139">
        <v>663.09</v>
      </c>
      <c r="R25" s="588">
        <v>681.98199999999997</v>
      </c>
      <c r="S25" s="141">
        <v>-2.7701610892956028</v>
      </c>
    </row>
    <row r="26" spans="3:19" ht="15" customHeight="1" thickBot="1" x14ac:dyDescent="0.25">
      <c r="C26" s="796"/>
      <c r="D26" s="512" t="s">
        <v>40</v>
      </c>
      <c r="E26" s="159">
        <v>589.93200000000002</v>
      </c>
      <c r="F26" s="263">
        <v>590.22699999999998</v>
      </c>
      <c r="G26" s="253">
        <v>-4.9980770110475983E-2</v>
      </c>
      <c r="H26" s="154">
        <v>583.72699999999998</v>
      </c>
      <c r="I26" s="452">
        <v>584.64400000000001</v>
      </c>
      <c r="J26" s="144">
        <v>-0.15684758588132777</v>
      </c>
      <c r="K26" s="142">
        <v>586.20500000000004</v>
      </c>
      <c r="L26" s="143">
        <v>581.84699999999998</v>
      </c>
      <c r="M26" s="144">
        <v>0.74899415138344971</v>
      </c>
      <c r="N26" s="148">
        <v>752.12300000000005</v>
      </c>
      <c r="O26" s="149">
        <v>782.88099999999997</v>
      </c>
      <c r="P26" s="570">
        <v>-3.9288218771435153</v>
      </c>
      <c r="Q26" s="142" t="s">
        <v>20</v>
      </c>
      <c r="R26" s="143" t="s">
        <v>20</v>
      </c>
      <c r="S26" s="579" t="s">
        <v>246</v>
      </c>
    </row>
    <row r="27" spans="3:19" ht="15" customHeight="1" thickBot="1" x14ac:dyDescent="0.25">
      <c r="C27" s="812"/>
      <c r="D27" s="510" t="s">
        <v>17</v>
      </c>
      <c r="E27" s="186">
        <v>606.24092361416194</v>
      </c>
      <c r="F27" s="511">
        <v>614.32014132723316</v>
      </c>
      <c r="G27" s="541">
        <v>-1.3151477820043695</v>
      </c>
      <c r="H27" s="165">
        <v>566.6440458668601</v>
      </c>
      <c r="I27" s="566">
        <v>560.68108517416783</v>
      </c>
      <c r="J27" s="577">
        <v>1.0635209302343331</v>
      </c>
      <c r="K27" s="165">
        <v>638.27118354192817</v>
      </c>
      <c r="L27" s="566">
        <v>640.06933470790375</v>
      </c>
      <c r="M27" s="577">
        <v>-0.28093068492277801</v>
      </c>
      <c r="N27" s="517">
        <v>617.58130981240595</v>
      </c>
      <c r="O27" s="582">
        <v>624.68314300713973</v>
      </c>
      <c r="P27" s="577">
        <v>-1.1368696713259343</v>
      </c>
      <c r="Q27" s="527">
        <v>651.34243836375992</v>
      </c>
      <c r="R27" s="589">
        <v>673.17198868991522</v>
      </c>
      <c r="S27" s="592">
        <v>-3.2427894643445567</v>
      </c>
    </row>
    <row r="28" spans="3:19" ht="15.75" customHeight="1" x14ac:dyDescent="0.2">
      <c r="C28" s="815" t="s">
        <v>42</v>
      </c>
      <c r="D28" s="504" t="s">
        <v>36</v>
      </c>
      <c r="E28" s="146" t="s">
        <v>84</v>
      </c>
      <c r="F28" s="147" t="s">
        <v>84</v>
      </c>
      <c r="G28" s="255" t="s">
        <v>246</v>
      </c>
      <c r="H28" s="487" t="s">
        <v>84</v>
      </c>
      <c r="I28" s="573" t="s">
        <v>84</v>
      </c>
      <c r="J28" s="578" t="s">
        <v>246</v>
      </c>
      <c r="K28" s="487" t="s">
        <v>20</v>
      </c>
      <c r="L28" s="573" t="s">
        <v>20</v>
      </c>
      <c r="M28" s="575" t="s">
        <v>246</v>
      </c>
      <c r="N28" s="516" t="s">
        <v>20</v>
      </c>
      <c r="O28" s="587" t="s">
        <v>20</v>
      </c>
      <c r="P28" s="575" t="s">
        <v>246</v>
      </c>
      <c r="Q28" s="146" t="s">
        <v>20</v>
      </c>
      <c r="R28" s="147" t="s">
        <v>20</v>
      </c>
      <c r="S28" s="593" t="s">
        <v>246</v>
      </c>
    </row>
    <row r="29" spans="3:19" ht="15" customHeight="1" x14ac:dyDescent="0.2">
      <c r="C29" s="796"/>
      <c r="D29" s="512" t="s">
        <v>37</v>
      </c>
      <c r="E29" s="159">
        <v>389.15199999999999</v>
      </c>
      <c r="F29" s="263">
        <v>382.596</v>
      </c>
      <c r="G29" s="256">
        <v>1.7135568589321328</v>
      </c>
      <c r="H29" s="154">
        <v>366.73</v>
      </c>
      <c r="I29" s="452">
        <v>379.983</v>
      </c>
      <c r="J29" s="144">
        <v>-3.4877876115510396</v>
      </c>
      <c r="K29" s="154">
        <v>394.87299999999999</v>
      </c>
      <c r="L29" s="452">
        <v>376.05399999999997</v>
      </c>
      <c r="M29" s="144">
        <v>5.0043344838773196</v>
      </c>
      <c r="N29" s="142">
        <v>462.072</v>
      </c>
      <c r="O29" s="143">
        <v>454.85300000000001</v>
      </c>
      <c r="P29" s="144">
        <v>1.587106163969457</v>
      </c>
      <c r="Q29" s="518">
        <v>361.17200000000003</v>
      </c>
      <c r="R29" s="143">
        <v>361.721</v>
      </c>
      <c r="S29" s="594">
        <v>-0.15177443388688469</v>
      </c>
    </row>
    <row r="30" spans="3:19" ht="15" customHeight="1" x14ac:dyDescent="0.2">
      <c r="C30" s="796"/>
      <c r="D30" s="512" t="s">
        <v>38</v>
      </c>
      <c r="E30" s="159">
        <v>410.31400000000002</v>
      </c>
      <c r="F30" s="263">
        <v>400.27600000000001</v>
      </c>
      <c r="G30" s="253">
        <v>2.5077696389491275</v>
      </c>
      <c r="H30" s="154">
        <v>409.31700000000001</v>
      </c>
      <c r="I30" s="452">
        <v>413.44200000000001</v>
      </c>
      <c r="J30" s="144">
        <v>-0.99772156674938683</v>
      </c>
      <c r="K30" s="154">
        <v>310.56599999999997</v>
      </c>
      <c r="L30" s="452">
        <v>301.34399999999999</v>
      </c>
      <c r="M30" s="144">
        <v>3.0602899012424274</v>
      </c>
      <c r="N30" s="142">
        <v>434.75</v>
      </c>
      <c r="O30" s="143">
        <v>439.63</v>
      </c>
      <c r="P30" s="144">
        <v>-1.1100243386484079</v>
      </c>
      <c r="Q30" s="142">
        <v>368.96899999999999</v>
      </c>
      <c r="R30" s="143">
        <v>401.02100000000002</v>
      </c>
      <c r="S30" s="144">
        <v>-7.9925988913298855</v>
      </c>
    </row>
    <row r="31" spans="3:19" ht="15" customHeight="1" x14ac:dyDescent="0.2">
      <c r="C31" s="796"/>
      <c r="D31" s="512" t="s">
        <v>39</v>
      </c>
      <c r="E31" s="142" t="s">
        <v>84</v>
      </c>
      <c r="F31" s="143" t="s">
        <v>84</v>
      </c>
      <c r="G31" s="141" t="s">
        <v>246</v>
      </c>
      <c r="H31" s="154" t="s">
        <v>20</v>
      </c>
      <c r="I31" s="452" t="s">
        <v>20</v>
      </c>
      <c r="J31" s="579" t="s">
        <v>246</v>
      </c>
      <c r="K31" s="154" t="s">
        <v>20</v>
      </c>
      <c r="L31" s="452" t="s">
        <v>20</v>
      </c>
      <c r="M31" s="579" t="s">
        <v>246</v>
      </c>
      <c r="N31" s="142" t="s">
        <v>84</v>
      </c>
      <c r="O31" s="143" t="s">
        <v>84</v>
      </c>
      <c r="P31" s="579" t="s">
        <v>246</v>
      </c>
      <c r="Q31" s="142" t="s">
        <v>20</v>
      </c>
      <c r="R31" s="143" t="s">
        <v>20</v>
      </c>
      <c r="S31" s="579" t="s">
        <v>246</v>
      </c>
    </row>
    <row r="32" spans="3:19" ht="15" customHeight="1" thickBot="1" x14ac:dyDescent="0.25">
      <c r="C32" s="796"/>
      <c r="D32" s="512" t="s">
        <v>40</v>
      </c>
      <c r="E32" s="142" t="s">
        <v>20</v>
      </c>
      <c r="F32" s="143" t="s">
        <v>20</v>
      </c>
      <c r="G32" s="264" t="s">
        <v>246</v>
      </c>
      <c r="H32" s="154" t="s">
        <v>20</v>
      </c>
      <c r="I32" s="452" t="s">
        <v>20</v>
      </c>
      <c r="J32" s="579" t="s">
        <v>246</v>
      </c>
      <c r="K32" s="154" t="s">
        <v>20</v>
      </c>
      <c r="L32" s="452" t="s">
        <v>20</v>
      </c>
      <c r="M32" s="579" t="s">
        <v>246</v>
      </c>
      <c r="N32" s="142" t="s">
        <v>20</v>
      </c>
      <c r="O32" s="143" t="s">
        <v>20</v>
      </c>
      <c r="P32" s="579" t="s">
        <v>246</v>
      </c>
      <c r="Q32" s="142" t="s">
        <v>20</v>
      </c>
      <c r="R32" s="143" t="s">
        <v>20</v>
      </c>
      <c r="S32" s="579" t="s">
        <v>246</v>
      </c>
    </row>
    <row r="33" spans="3:19" ht="15" customHeight="1" thickBot="1" x14ac:dyDescent="0.25">
      <c r="C33" s="812"/>
      <c r="D33" s="510" t="s">
        <v>17</v>
      </c>
      <c r="E33" s="186">
        <v>403.29439420278089</v>
      </c>
      <c r="F33" s="511">
        <v>393.95456060526175</v>
      </c>
      <c r="G33" s="541">
        <v>2.3707895609000347</v>
      </c>
      <c r="H33" s="165">
        <v>383.45958786448307</v>
      </c>
      <c r="I33" s="566">
        <v>389.53060023786975</v>
      </c>
      <c r="J33" s="580">
        <v>-1.5585456879842998</v>
      </c>
      <c r="K33" s="165">
        <v>370.14209235433077</v>
      </c>
      <c r="L33" s="566">
        <v>346.69605597432286</v>
      </c>
      <c r="M33" s="577">
        <v>6.7627064040625777</v>
      </c>
      <c r="N33" s="188">
        <v>438.83567321840269</v>
      </c>
      <c r="O33" s="582">
        <v>443.70288356268975</v>
      </c>
      <c r="P33" s="577">
        <v>-1.0969526060335784</v>
      </c>
      <c r="Q33" s="188">
        <v>364.96739413145536</v>
      </c>
      <c r="R33" s="582">
        <v>379.62902627089727</v>
      </c>
      <c r="S33" s="577">
        <v>-3.8620946041622215</v>
      </c>
    </row>
    <row r="34" spans="3:19" ht="15.75" customHeight="1" x14ac:dyDescent="0.2">
      <c r="C34" s="815" t="s">
        <v>43</v>
      </c>
      <c r="D34" s="515" t="s">
        <v>44</v>
      </c>
      <c r="E34" s="265">
        <v>887.89800000000002</v>
      </c>
      <c r="F34" s="266">
        <v>905.18499999999995</v>
      </c>
      <c r="G34" s="255">
        <v>-1.9097753497903658</v>
      </c>
      <c r="H34" s="482">
        <v>918.67100000000005</v>
      </c>
      <c r="I34" s="483">
        <v>923.38199999999995</v>
      </c>
      <c r="J34" s="468">
        <v>-0.51018971563230597</v>
      </c>
      <c r="K34" s="485">
        <v>744.63699999999994</v>
      </c>
      <c r="L34" s="483">
        <v>754.94500000000005</v>
      </c>
      <c r="M34" s="468">
        <v>-1.3653974792865846</v>
      </c>
      <c r="N34" s="466">
        <v>963.79499999999996</v>
      </c>
      <c r="O34" s="467">
        <v>966.91800000000001</v>
      </c>
      <c r="P34" s="468">
        <v>-0.32298498941999704</v>
      </c>
      <c r="Q34" s="139">
        <v>833.76900000000001</v>
      </c>
      <c r="R34" s="588">
        <v>838.70799999999997</v>
      </c>
      <c r="S34" s="141">
        <v>-0.58888194699465901</v>
      </c>
    </row>
    <row r="35" spans="3:19" ht="15.75" customHeight="1" thickBot="1" x14ac:dyDescent="0.25">
      <c r="C35" s="796"/>
      <c r="D35" s="504" t="s">
        <v>45</v>
      </c>
      <c r="E35" s="187">
        <v>1389.0840000000001</v>
      </c>
      <c r="F35" s="262">
        <v>1409.2</v>
      </c>
      <c r="G35" s="253">
        <v>-1.427476582458131</v>
      </c>
      <c r="H35" s="163">
        <v>1414.3969999999999</v>
      </c>
      <c r="I35" s="567">
        <v>1407</v>
      </c>
      <c r="J35" s="144">
        <v>0.52572850035536134</v>
      </c>
      <c r="K35" s="568">
        <v>1305.8019999999999</v>
      </c>
      <c r="L35" s="567">
        <v>1241.2380000000001</v>
      </c>
      <c r="M35" s="586">
        <v>5.2015810021929596</v>
      </c>
      <c r="N35" s="146">
        <v>1164.04</v>
      </c>
      <c r="O35" s="147">
        <v>1227.288</v>
      </c>
      <c r="P35" s="586">
        <v>-5.1534766085873933</v>
      </c>
      <c r="Q35" s="146">
        <v>1443.644</v>
      </c>
      <c r="R35" s="147">
        <v>1543.922</v>
      </c>
      <c r="S35" s="586">
        <v>-6.4950172353266566</v>
      </c>
    </row>
    <row r="36" spans="3:19" ht="15" customHeight="1" thickBot="1" x14ac:dyDescent="0.25">
      <c r="C36" s="812"/>
      <c r="D36" s="510" t="s">
        <v>17</v>
      </c>
      <c r="E36" s="186">
        <v>1007.3200068502969</v>
      </c>
      <c r="F36" s="511">
        <v>1021.1091087220875</v>
      </c>
      <c r="G36" s="541">
        <v>-1.3504043548340916</v>
      </c>
      <c r="H36" s="165">
        <v>1002.7869332248295</v>
      </c>
      <c r="I36" s="566">
        <v>1010.9316406340353</v>
      </c>
      <c r="J36" s="254">
        <v>-0.80566351688207294</v>
      </c>
      <c r="K36" s="569">
        <v>990.54662589452312</v>
      </c>
      <c r="L36" s="566">
        <v>997.2610613671294</v>
      </c>
      <c r="M36" s="577">
        <v>-0.6732876407910251</v>
      </c>
      <c r="N36" s="188">
        <v>1010.4289914452427</v>
      </c>
      <c r="O36" s="582">
        <v>981.72993695461719</v>
      </c>
      <c r="P36" s="577">
        <v>2.9233145909405192</v>
      </c>
      <c r="Q36" s="188">
        <v>1025.1431852583685</v>
      </c>
      <c r="R36" s="589">
        <v>1085.7593704952772</v>
      </c>
      <c r="S36" s="577">
        <v>-5.5828378629841486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2" priority="49" stopIfTrue="1" operator="beginsWith" text="*">
      <formula>LEFT(G10,LEN("*"))="*"</formula>
    </cfRule>
    <cfRule type="cellIs" dxfId="61" priority="50" stopIfTrue="1" operator="lessThan">
      <formula>0</formula>
    </cfRule>
    <cfRule type="cellIs" dxfId="60" priority="51" stopIfTrue="1" operator="greaterThan">
      <formula>0</formula>
    </cfRule>
    <cfRule type="cellIs" dxfId="59" priority="54" stopIfTrue="1" operator="lessThan">
      <formula>0</formula>
    </cfRule>
    <cfRule type="cellIs" dxfId="58" priority="55" stopIfTrue="1" operator="greaterThan">
      <formula>0</formula>
    </cfRule>
    <cfRule type="cellIs" dxfId="57" priority="56" stopIfTrue="1" operator="lessThan">
      <formula>0</formula>
    </cfRule>
  </conditionalFormatting>
  <conditionalFormatting sqref="G12:G27 G33:G36 G29:G30">
    <cfRule type="cellIs" dxfId="56" priority="52" stopIfTrue="1" operator="lessThan">
      <formula>0</formula>
    </cfRule>
    <cfRule type="cellIs" dxfId="55" priority="53" stopIfTrue="1" operator="greaterThan">
      <formula>0</formula>
    </cfRule>
  </conditionalFormatting>
  <conditionalFormatting sqref="M10:M36 S10:S23 J10:J36 S25:S36">
    <cfRule type="cellIs" dxfId="54" priority="41" stopIfTrue="1" operator="greaterThan">
      <formula>0</formula>
    </cfRule>
  </conditionalFormatting>
  <conditionalFormatting sqref="P12:P36">
    <cfRule type="cellIs" dxfId="53" priority="39" stopIfTrue="1" operator="lessThan">
      <formula>0</formula>
    </cfRule>
    <cfRule type="cellIs" dxfId="52" priority="40" stopIfTrue="1" operator="greaterThan">
      <formula>0</formula>
    </cfRule>
  </conditionalFormatting>
  <conditionalFormatting sqref="P10:P11">
    <cfRule type="cellIs" dxfId="51" priority="37" stopIfTrue="1" operator="lessThan">
      <formula>0</formula>
    </cfRule>
    <cfRule type="cellIs" dxfId="50" priority="38" stopIfTrue="1" operator="greaterThan">
      <formula>0</formula>
    </cfRule>
  </conditionalFormatting>
  <conditionalFormatting sqref="H10:S23 H25:S36 H24:P24">
    <cfRule type="cellIs" dxfId="49" priority="36" stopIfTrue="1" operator="lessThan">
      <formula>0</formula>
    </cfRule>
  </conditionalFormatting>
  <conditionalFormatting sqref="M10:M36 P10:P36 J10:J36 S10:S23 S25:S36">
    <cfRule type="cellIs" dxfId="48" priority="43" stopIfTrue="1" operator="lessThan">
      <formula>0</formula>
    </cfRule>
    <cfRule type="cellIs" dxfId="47" priority="44" stopIfTrue="1" operator="greaterThan">
      <formula>0</formula>
    </cfRule>
    <cfRule type="cellIs" dxfId="46" priority="45" stopIfTrue="1" operator="lessThan">
      <formula>0</formula>
    </cfRule>
  </conditionalFormatting>
  <conditionalFormatting sqref="S23">
    <cfRule type="cellIs" dxfId="45" priority="42" stopIfTrue="1" operator="greaterThan">
      <formula>0</formula>
    </cfRule>
  </conditionalFormatting>
  <conditionalFormatting sqref="M20">
    <cfRule type="cellIs" dxfId="44" priority="34" stopIfTrue="1" operator="lessThan">
      <formula>0</formula>
    </cfRule>
    <cfRule type="cellIs" dxfId="43" priority="35" stopIfTrue="1" operator="greaterThan">
      <formula>0</formula>
    </cfRule>
  </conditionalFormatting>
  <conditionalFormatting sqref="M10:M36 P10:P36 J10:J36 S10:S23 S25:S36">
    <cfRule type="beginsWith" dxfId="42" priority="31" stopIfTrue="1" operator="beginsWith" text="*">
      <formula>LEFT(J10,LEN("*"))="*"</formula>
    </cfRule>
    <cfRule type="cellIs" dxfId="41" priority="32" stopIfTrue="1" operator="lessThan">
      <formula>0</formula>
    </cfRule>
    <cfRule type="cellIs" dxfId="40" priority="33" stopIfTrue="1" operator="greaterThan">
      <formula>0</formula>
    </cfRule>
    <cfRule type="cellIs" dxfId="39" priority="46" stopIfTrue="1" operator="lessThan">
      <formula>0</formula>
    </cfRule>
    <cfRule type="cellIs" dxfId="38" priority="47" stopIfTrue="1" operator="greaterThan">
      <formula>0</formula>
    </cfRule>
    <cfRule type="cellIs" dxfId="37" priority="48" stopIfTrue="1" operator="lessThan">
      <formula>0</formula>
    </cfRule>
  </conditionalFormatting>
  <conditionalFormatting sqref="P14">
    <cfRule type="beginsWith" dxfId="36" priority="15" operator="beginsWith" text="*">
      <formula>LEFT(P14,LEN("*"))="*"</formula>
    </cfRule>
    <cfRule type="cellIs" dxfId="35" priority="30" stopIfTrue="1" operator="greaterThan">
      <formula>0</formula>
    </cfRule>
  </conditionalFormatting>
  <conditionalFormatting sqref="P11">
    <cfRule type="cellIs" dxfId="34" priority="29" stopIfTrue="1" operator="greaterThan">
      <formula>0</formula>
    </cfRule>
  </conditionalFormatting>
  <conditionalFormatting sqref="P11">
    <cfRule type="cellIs" dxfId="33" priority="28" stopIfTrue="1" operator="greaterThan">
      <formula>0</formula>
    </cfRule>
  </conditionalFormatting>
  <conditionalFormatting sqref="P11">
    <cfRule type="cellIs" dxfId="32" priority="27" stopIfTrue="1" operator="greaterThan">
      <formula>0</formula>
    </cfRule>
  </conditionalFormatting>
  <conditionalFormatting sqref="P10:P14">
    <cfRule type="beginsWith" dxfId="31" priority="26" stopIfTrue="1" operator="beginsWith" text="*">
      <formula>LEFT(P10,LEN("*"))="*"</formula>
    </cfRule>
  </conditionalFormatting>
  <conditionalFormatting sqref="G28">
    <cfRule type="beginsWith" dxfId="30" priority="18" stopIfTrue="1" operator="beginsWith" text="*">
      <formula>LEFT(G28,LEN("*"))="*"</formula>
    </cfRule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3" stopIfTrue="1" operator="lessThan">
      <formula>0</formula>
    </cfRule>
    <cfRule type="cellIs" dxfId="26" priority="24" stopIfTrue="1" operator="greaterThan">
      <formula>0</formula>
    </cfRule>
    <cfRule type="cellIs" dxfId="25" priority="25" stopIfTrue="1" operator="lessThan">
      <formula>0</formula>
    </cfRule>
  </conditionalFormatting>
  <conditionalFormatting sqref="G28">
    <cfRule type="cellIs" dxfId="24" priority="21" stopIfTrue="1" operator="lessThan">
      <formula>0</formula>
    </cfRule>
    <cfRule type="cellIs" dxfId="23" priority="22" stopIfTrue="1" operator="greaterThan">
      <formula>0</formula>
    </cfRule>
  </conditionalFormatting>
  <conditionalFormatting sqref="P14">
    <cfRule type="cellIs" dxfId="22" priority="17" stopIfTrue="1" operator="greaterThan">
      <formula>0</formula>
    </cfRule>
  </conditionalFormatting>
  <conditionalFormatting sqref="P14">
    <cfRule type="cellIs" dxfId="21" priority="16" stopIfTrue="1" operator="greaterThan">
      <formula>0</formula>
    </cfRule>
  </conditionalFormatting>
  <conditionalFormatting sqref="S24">
    <cfRule type="beginsWith" dxfId="20" priority="1" stopIfTrue="1" operator="beginsWith" text="*">
      <formula>LEFT(S24,LEN("*"))="*"</formula>
    </cfRule>
    <cfRule type="cellIs" dxfId="19" priority="2" stopIfTrue="1" operator="lessThan">
      <formula>0</formula>
    </cfRule>
    <cfRule type="cellIs" dxfId="18" priority="3" stopIfTrue="1" operator="greaterThan">
      <formula>0</formula>
    </cfRule>
    <cfRule type="cellIs" dxfId="17" priority="6" stopIfTrue="1" operator="lessThan">
      <formula>0</formula>
    </cfRule>
    <cfRule type="cellIs" dxfId="16" priority="7" stopIfTrue="1" operator="greaterThan">
      <formula>0</formula>
    </cfRule>
    <cfRule type="cellIs" dxfId="15" priority="8" stopIfTrue="1" operator="lessThan">
      <formula>0</formula>
    </cfRule>
  </conditionalFormatting>
  <conditionalFormatting sqref="S24">
    <cfRule type="cellIs" dxfId="14" priority="4" stopIfTrue="1" operator="lessThan">
      <formula>0</formula>
    </cfRule>
    <cfRule type="cellIs" dxfId="13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I15" sqref="I15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4" t="s">
        <v>308</v>
      </c>
      <c r="D2" s="135"/>
      <c r="E2" s="135"/>
      <c r="F2" s="135"/>
      <c r="G2" s="135"/>
      <c r="H2" s="135"/>
      <c r="I2" s="135"/>
      <c r="J2" s="135"/>
      <c r="K2" s="135"/>
      <c r="L2" s="135"/>
      <c r="M2" s="24"/>
    </row>
    <row r="3" spans="3:13" ht="18.75" x14ac:dyDescent="0.3">
      <c r="C3" s="134" t="s">
        <v>16</v>
      </c>
      <c r="D3" s="135"/>
      <c r="E3" s="135"/>
      <c r="F3" s="134"/>
      <c r="G3" s="135"/>
      <c r="H3" s="135"/>
      <c r="I3" s="135"/>
      <c r="J3" s="135"/>
      <c r="K3" s="135"/>
      <c r="L3" s="135"/>
      <c r="M3" s="24"/>
    </row>
    <row r="4" spans="3:13" ht="18.75" x14ac:dyDescent="0.3">
      <c r="C4" s="135" t="s">
        <v>247</v>
      </c>
      <c r="D4" s="134"/>
      <c r="E4" s="135"/>
      <c r="F4" s="135"/>
      <c r="G4" s="135"/>
      <c r="H4" s="135"/>
      <c r="I4" s="135"/>
      <c r="J4" s="135"/>
      <c r="K4" s="135"/>
      <c r="L4" s="135"/>
      <c r="M4" s="24"/>
    </row>
    <row r="5" spans="3:13" x14ac:dyDescent="0.2"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7" spans="3:13" ht="13.5" thickBot="1" x14ac:dyDescent="0.25"/>
    <row r="8" spans="3:13" ht="18.75" customHeight="1" thickBot="1" x14ac:dyDescent="0.25">
      <c r="I8" s="758" t="s">
        <v>0</v>
      </c>
      <c r="J8" s="759"/>
      <c r="K8" s="770" t="s">
        <v>1</v>
      </c>
      <c r="L8" s="771"/>
      <c r="M8" s="772"/>
    </row>
    <row r="9" spans="3:13" ht="28.5" customHeight="1" thickBot="1" x14ac:dyDescent="0.25">
      <c r="I9" s="760"/>
      <c r="J9" s="761"/>
      <c r="K9" s="612" t="s">
        <v>19</v>
      </c>
      <c r="L9" s="638"/>
      <c r="M9" s="816" t="s">
        <v>236</v>
      </c>
    </row>
    <row r="10" spans="3:13" ht="27" customHeight="1" thickBot="1" x14ac:dyDescent="0.25">
      <c r="I10" s="762"/>
      <c r="J10" s="763"/>
      <c r="K10" s="138">
        <v>45165</v>
      </c>
      <c r="L10" s="138">
        <v>45158</v>
      </c>
      <c r="M10" s="817"/>
    </row>
    <row r="11" spans="3:13" ht="54.75" customHeight="1" thickBot="1" x14ac:dyDescent="0.25">
      <c r="I11" s="780" t="s">
        <v>237</v>
      </c>
      <c r="J11" s="818"/>
      <c r="K11" s="728">
        <v>1115.48</v>
      </c>
      <c r="L11" s="728">
        <v>1139.1199999999999</v>
      </c>
      <c r="M11" s="730">
        <v>-2.0752861858276455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T27" sqref="T27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70" t="s">
        <v>309</v>
      </c>
      <c r="D3" s="267"/>
      <c r="E3" s="268"/>
      <c r="F3" s="267"/>
      <c r="G3" s="267"/>
      <c r="H3" s="267"/>
      <c r="I3" s="267"/>
      <c r="J3" s="267"/>
      <c r="K3" s="267"/>
      <c r="L3" s="267"/>
      <c r="M3" s="267"/>
    </row>
    <row r="4" spans="3:13" ht="21" x14ac:dyDescent="0.35">
      <c r="C4" s="269" t="s">
        <v>255</v>
      </c>
      <c r="D4" s="267"/>
      <c r="E4" s="268"/>
      <c r="F4" s="267"/>
      <c r="G4" s="267"/>
      <c r="H4" s="267"/>
      <c r="I4" s="267"/>
      <c r="J4" s="267"/>
      <c r="K4" s="267"/>
      <c r="L4" s="267"/>
      <c r="M4" s="267"/>
    </row>
    <row r="6" spans="3:13" ht="13.5" thickBot="1" x14ac:dyDescent="0.25"/>
    <row r="7" spans="3:13" ht="12.75" customHeight="1" thickBot="1" x14ac:dyDescent="0.25">
      <c r="I7" s="758" t="s">
        <v>0</v>
      </c>
      <c r="J7" s="759"/>
      <c r="K7" s="770" t="s">
        <v>1</v>
      </c>
      <c r="L7" s="771"/>
      <c r="M7" s="772"/>
    </row>
    <row r="8" spans="3:13" ht="24.75" customHeight="1" thickBot="1" x14ac:dyDescent="0.25">
      <c r="I8" s="760"/>
      <c r="J8" s="761"/>
      <c r="K8" s="612" t="s">
        <v>19</v>
      </c>
      <c r="L8" s="638"/>
      <c r="M8" s="816" t="s">
        <v>236</v>
      </c>
    </row>
    <row r="9" spans="3:13" ht="29.25" customHeight="1" thickBot="1" x14ac:dyDescent="0.25">
      <c r="I9" s="762"/>
      <c r="J9" s="763"/>
      <c r="K9" s="138">
        <v>45165</v>
      </c>
      <c r="L9" s="138">
        <v>45158</v>
      </c>
      <c r="M9" s="817"/>
    </row>
    <row r="10" spans="3:13" ht="57" customHeight="1" thickBot="1" x14ac:dyDescent="0.25">
      <c r="I10" s="780" t="s">
        <v>254</v>
      </c>
      <c r="J10" s="818"/>
      <c r="K10" s="724">
        <v>2013.15</v>
      </c>
      <c r="L10" s="724">
        <v>1967.73</v>
      </c>
      <c r="M10" s="730">
        <v>2.3082435090180091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2023-08-31T09:56:50Z</dcterms:modified>
</cp:coreProperties>
</file>