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_2020" sheetId="55" r:id="rId11"/>
    <sheet name="Eksport I-II_2020" sheetId="56" r:id="rId12"/>
    <sheet name="Import_I-II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S16" i="53" l="1"/>
  <c r="N8" i="53"/>
  <c r="S25" i="56"/>
  <c r="S24" i="56"/>
  <c r="S23" i="56"/>
  <c r="S22" i="56"/>
  <c r="S21" i="56"/>
  <c r="S20" i="56"/>
  <c r="S19" i="56"/>
  <c r="S18" i="56"/>
  <c r="S17" i="56"/>
  <c r="S16" i="56"/>
  <c r="S15" i="56"/>
  <c r="S14" i="56"/>
  <c r="S13" i="56"/>
  <c r="S12" i="56"/>
  <c r="S11" i="56"/>
  <c r="S10" i="56"/>
  <c r="S9" i="56"/>
  <c r="S8" i="56"/>
  <c r="S7" i="56"/>
  <c r="N25" i="56"/>
  <c r="N24" i="56"/>
  <c r="N23" i="56"/>
  <c r="N22" i="56"/>
  <c r="N21" i="56"/>
  <c r="N20" i="56"/>
  <c r="N19" i="56"/>
  <c r="N18" i="56"/>
  <c r="N17" i="56"/>
  <c r="N16" i="56"/>
  <c r="N15" i="56"/>
  <c r="N14" i="56"/>
  <c r="N13" i="56"/>
  <c r="N12" i="56"/>
  <c r="N11" i="56"/>
  <c r="N10" i="56"/>
  <c r="N9" i="56"/>
  <c r="N8" i="56"/>
  <c r="N7" i="56"/>
  <c r="F11" i="55"/>
  <c r="B13" i="55"/>
  <c r="C13" i="55"/>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55" l="1"/>
  <c r="C26" i="55"/>
  <c r="B26" i="55"/>
  <c r="F25" i="55"/>
  <c r="D25" i="55"/>
  <c r="F24" i="55"/>
  <c r="D24" i="55"/>
  <c r="F23" i="55"/>
  <c r="D23" i="55"/>
  <c r="H22" i="55"/>
  <c r="F22" i="55"/>
  <c r="D22" i="55"/>
  <c r="F21" i="55"/>
  <c r="D21" i="55"/>
  <c r="E13" i="55"/>
  <c r="F13" i="55" s="1"/>
  <c r="D13" i="55"/>
  <c r="F12" i="55"/>
  <c r="D12" i="55"/>
  <c r="D11" i="55"/>
  <c r="F10" i="55"/>
  <c r="D10" i="55"/>
  <c r="H9" i="55"/>
  <c r="F9" i="55"/>
  <c r="D9" i="55"/>
  <c r="F8" i="55"/>
  <c r="D8" i="55"/>
  <c r="D26" i="55" l="1"/>
  <c r="F26" i="55"/>
  <c r="S8" i="53"/>
  <c r="S9" i="53"/>
  <c r="S10" i="53"/>
  <c r="S11" i="53"/>
  <c r="S12" i="53"/>
  <c r="S13" i="53"/>
  <c r="S14" i="53"/>
  <c r="S15" i="53"/>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<sst xmlns="http://schemas.openxmlformats.org/spreadsheetml/2006/main" count="5774" uniqueCount="489">
  <si>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</si>
  <si>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</si>
  <si>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</si>
  <si>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</si>
  <si>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</si>
  <si>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</si>
  <si>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</si>
  <si>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</si>
  <si>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</si>
  <si>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</si>
  <si>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</si>
  <si>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</si>
  <si>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</si>
  <si>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</si>
  <si>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</si>
  <si>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</si>
  <si>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</si>
  <si>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</si>
  <si>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</si>
  <si>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</si>
  <si>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</si>
  <si>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</si>
  <si>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</si>
  <si>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</si>
  <si>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</si>
  <si>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</si>
  <si>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</si>
  <si>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</si>
  <si>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</si>
  <si>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</si>
  <si>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</si>
  <si>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</si>
  <si>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</si>
  <si>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</si>
  <si>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</si>
  <si>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</si>
  <si>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</si>
  <si>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</si>
  <si>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</si>
  <si>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</si>
  <si>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</si>
  <si>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</si>
  <si>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</si>
  <si>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</si>
  <si>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</si>
  <si>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</si>
  <si>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</si>
  <si>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</si>
  <si>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</si>
  <si>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</si>
  <si>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</si>
  <si>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</si>
  <si>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</si>
  <si>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</si>
  <si>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</si>
  <si>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</si>
  <si>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</si>
  <si>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</si>
  <si>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</si>
  <si>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</si>
  <si>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</si>
  <si>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</si>
  <si>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</si>
  <si>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</si>
  <si>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</si>
  <si>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</si>
  <si>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</si>
  <si>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</si>
  <si>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</si>
  <si>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</si>
  <si>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</si>
  <si>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</si>
  <si>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</si>
  <si>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</si>
  <si>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</si>
  <si>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</si>
  <si>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</si>
  <si>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</si>
  <si>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</si>
  <si>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</si>
  <si>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</si>
  <si>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</si>
  <si>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</si>
  <si>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</si>
  <si>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</si>
  <si>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</si>
  <si>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</si>
  <si>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</si>
  <si>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</si>
  <si>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</si>
  <si>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</si>
  <si>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</si>
  <si>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</si>
  <si>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</si>
  <si>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</si>
  <si>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</si>
  <si>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</si>
  <si>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</si>
  <si>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</si>
  <si>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</si>
  <si>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</si>
  <si>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</si>
  <si>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</si>
  <si>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</si>
  <si>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</si>
  <si>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</si>
  <si>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</si>
  <si>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</si>
  <si>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</si>
  <si>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</si>
  <si>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</si>
  <si>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</si>
  <si>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</si>
  <si>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</si>
  <si>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</si>
  <si>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</si>
  <si>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</si>
  <si>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</si>
  <si>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</si>
  <si>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</si>
  <si>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</si>
  <si>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</si>
  <si>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</si>
  <si>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</si>
  <si>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</si>
  <si>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</si>
  <si>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</si>
  <si>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</si>
  <si>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</si>
  <si>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</si>
  <si>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</si>
  <si>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</si>
  <si>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</si>
  <si>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</si>
  <si>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</si>
  <si>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</si>
  <si>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</si>
  <si>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</si>
  <si>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</si>
  <si>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</si>
  <si>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</si>
  <si>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</si>
  <si>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</si>
  <si>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</si>
  <si>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</si>
  <si>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</si>
  <si>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</si>
  <si>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</si>
  <si>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</si>
  <si>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</si>
  <si>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</si>
  <si>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</si>
  <si>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</si>
  <si>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</si>
  <si>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</si>
  <si>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</si>
  <si>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</si>
  <si>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</si>
  <si>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</si>
  <si>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</si>
  <si>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</si>
  <si>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</si>
  <si>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</si>
  <si>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</si>
  <si>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</si>
  <si>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</si>
  <si>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</si>
  <si>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</si>
  <si>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</si>
  <si>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</si>
  <si>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</si>
  <si>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</si>
  <si>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</si>
  <si>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</si>
  <si>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</si>
  <si>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</si>
  <si>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</si>
  <si>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</si>
  <si>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</si>
  <si>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</si>
  <si>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</si>
  <si>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</si>
  <si>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</si>
  <si>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</si>
  <si>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</si>
  <si>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</si>
  <si>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</si>
  <si>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</si>
  <si>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</si>
  <si>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</si>
  <si>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</si>
  <si>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</si>
  <si>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</si>
  <si>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</si>
  <si>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</si>
  <si>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</si>
  <si>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</si>
  <si>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</si>
  <si>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</si>
  <si>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</si>
  <si>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</si>
  <si>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</si>
  <si>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</si>
  <si>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</si>
  <si>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</si>
  <si>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</si>
  <si>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</si>
  <si>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</si>
  <si>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</si>
  <si>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</si>
  <si>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</si>
  <si>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</si>
  <si>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</si>
  <si>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</si>
  <si>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</si>
  <si>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</si>
  <si>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</si>
  <si>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</si>
  <si>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</si>
  <si>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</si>
  <si>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</si>
  <si>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</si>
  <si>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</si>
  <si>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</si>
  <si>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</si>
  <si>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</si>
  <si>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</si>
  <si>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</si>
  <si>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</si>
  <si>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</si>
  <si>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</si>
  <si>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</si>
  <si>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</si>
  <si>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</si>
  <si>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</si>
  <si>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</si>
  <si>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</si>
  <si>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</si>
  <si>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</si>
  <si>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</si>
  <si>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</si>
  <si>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</si>
  <si>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</si>
  <si>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</si>
  <si>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</si>
  <si>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</si>
  <si>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</si>
  <si>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</si>
  <si>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</si>
  <si>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</si>
  <si>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</si>
  <si>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</si>
  <si>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</si>
  <si>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</si>
  <si>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</si>
  <si>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</si>
  <si>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</si>
  <si>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</si>
  <si>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</si>
  <si>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</si>
  <si>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</si>
  <si>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</si>
  <si>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</si>
  <si>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</si>
  <si>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</si>
  <si>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</si>
  <si>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</si>
  <si>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</si>
  <si>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</si>
  <si>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</si>
  <si>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</si>
  <si>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</si>
  <si>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</si>
  <si>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</si>
  <si>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</si>
  <si>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</si>
  <si>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</si>
  <si>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</si>
  <si>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</si>
  <si>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</si>
  <si>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</si>
  <si>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</si>
  <si>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</si>
  <si>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</si>
  <si>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</si>
  <si>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</si>
  <si>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</si>
  <si>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</si>
  <si>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</si>
  <si>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</si>
  <si>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</si>
  <si>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</si>
  <si>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</si>
  <si>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</si>
  <si>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</si>
  <si>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</si>
  <si>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</si>
  <si>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</si>
  <si>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</si>
  <si>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</si>
  <si>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</si>
  <si>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</si>
  <si>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</si>
  <si>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</si>
  <si>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</si>
  <si>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</si>
  <si>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</si>
  <si>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</si>
  <si>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</si>
  <si>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</si>
  <si>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</si>
  <si>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</si>
  <si>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</si>
  <si>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</si>
  <si>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</si>
  <si>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</si>
  <si>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</si>
  <si>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</si>
  <si>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</si>
  <si>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</si>
  <si>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</si>
  <si>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</si>
  <si>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</si>
  <si>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</si>
  <si>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</si>
  <si>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</si>
  <si>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</si>
  <si>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</si>
  <si>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</si>
  <si>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</si>
  <si>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</si>
  <si>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</si>
  <si>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</si>
  <si>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</si>
  <si>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</si>
  <si>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</si>
  <si>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</si>
  <si>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</si>
  <si>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</si>
  <si>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</si>
  <si>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</si>
  <si>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</si>
  <si>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</si>
  <si>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</si>
  <si>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Ministerstwo Rolnictwa i Rozwoju Wsi, Departament Promocji i Jakości Żywności</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</si>
  <si>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</si>
  <si>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</si>
  <si>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</si>
  <si>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</si>
  <si>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</si>
  <si>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</si>
  <si>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</si>
  <si>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</si>
  <si>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</si>
  <si>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</si>
  <si>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</si>
  <si>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</si>
  <si>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</si>
  <si>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</si>
  <si>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</si>
  <si>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</si>
  <si>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</si>
  <si>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</si>
  <si>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</si>
  <si>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</si>
  <si>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</si>
  <si>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</si>
  <si>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</si>
  <si>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</si>
  <si>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</si>
  <si>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</si>
  <si>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</si>
  <si>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</si>
  <si>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</si>
  <si>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</si>
  <si>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</si>
  <si>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</si>
  <si>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</si>
  <si>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</si>
  <si>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</si>
  <si>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</si>
  <si>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</si>
  <si>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</si>
  <si>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</si>
  <si>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</si>
  <si>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</si>
  <si>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</si>
  <si>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</si>
  <si>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</si>
  <si>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</si>
  <si>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</si>
  <si>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</si>
  <si>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</si>
  <si>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</si>
  <si>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</si>
  <si>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</si>
  <si>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</si>
  <si>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</si>
  <si>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</si>
  <si>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</si>
  <si>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</si>
  <si>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</si>
  <si>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</si>
  <si>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</si>
  <si>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</si>
  <si>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</si>
  <si>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</si>
  <si>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</si>
  <si>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</si>
  <si>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</si>
  <si>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</si>
  <si>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</si>
  <si>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</si>
  <si>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</si>
  <si>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</si>
  <si>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</si>
  <si>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</si>
  <si>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</si>
  <si>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</si>
  <si>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</si>
  <si>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</si>
  <si>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</si>
  <si>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</si>
  <si>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</si>
  <si>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</si>
  <si>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</si>
  <si>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</si>
  <si>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</si>
  <si>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</si>
  <si>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</si>
  <si>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</si>
  <si>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</si>
  <si>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</si>
  <si>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</si>
  <si>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</si>
  <si>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</si>
  <si>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</si>
  <si>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</si>
  <si>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</si>
  <si>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</si>
  <si>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</si>
  <si>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</si>
  <si>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</si>
  <si>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</si>
  <si>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</si>
  <si>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</si>
  <si>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</si>
  <si>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</si>
  <si>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</si>
  <si>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</si>
  <si>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</si>
  <si>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</si>
  <si>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</si>
  <si>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</si>
  <si>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</si>
  <si>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</si>
  <si>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</si>
  <si>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</si>
  <si>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</si>
  <si>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</si>
  <si>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</si>
  <si>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</si>
  <si>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</si>
  <si>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</si>
  <si>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</si>
  <si>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19.04.2020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</si>
  <si>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2020 r. (dane wstępne) </t>
    </r>
    <r>
      <rPr>
        <b/>
        <sz val="11"/>
        <rFont val="Times New Roman"/>
        <family val="1"/>
        <charset val="238"/>
      </rPr>
      <t xml:space="preserve">w porównaniu do I-II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</si>
  <si>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</si>
  <si>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t>I-II 2020 r. (wstępne)</t>
  </si>
  <si>
    <t>I-II 2019 r.</t>
  </si>
  <si>
    <t>zmiana w stos. do I-II 2019r. (%)</t>
  </si>
  <si>
    <t>OKRES: I-II - 2020 r. (wstępne) - ważniejsze państwa</t>
  </si>
  <si>
    <t>n/a</t>
  </si>
  <si>
    <t>n/a - dane niedostępne lub do wyjaśnienia</t>
  </si>
  <si>
    <t>Ghana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</si>
  <si>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 2020 r.</t>
    </r>
    <r>
      <rPr>
        <b/>
        <sz val="14"/>
        <color indexed="8"/>
        <rFont val="Arial"/>
        <family val="2"/>
        <charset val="238"/>
      </rPr>
      <t xml:space="preserve"> (dane wstępne)</t>
    </r>
  </si>
  <si>
    <t>OKRES: I - II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</si>
  <si>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2020 r.</t>
    </r>
    <r>
      <rPr>
        <b/>
        <sz val="14"/>
        <color indexed="8"/>
        <rFont val="Arial"/>
        <family val="2"/>
        <charset val="238"/>
      </rPr>
      <t xml:space="preserve"> (dane wstępne)</t>
    </r>
  </si>
  <si>
    <t>Źródło: Ministerstwo Finansów</t>
  </si>
  <si>
    <t>26.04.2020</t>
  </si>
  <si>
    <t>20.04.2020 - 26.04.2020</t>
  </si>
  <si>
    <r>
      <t xml:space="preserve">Tablica 5. Średnie ceny sprzedaży netto (bez VAT) elementów mięsa wołowego wg makroregionów </t>
    </r>
    <r>
      <rPr>
        <b/>
        <sz val="14"/>
        <color rgb="FF0000FF"/>
        <rFont val="Times New Roman CE"/>
        <family val="1"/>
        <charset val="238"/>
      </rPr>
      <t>w okresie: 20 - 26.04.2020</t>
    </r>
  </si>
  <si>
    <t>Tydzień 17</t>
  </si>
  <si>
    <t>20 - 26.04.2020r.</t>
  </si>
  <si>
    <t>idem</t>
  </si>
  <si>
    <t>Dane nie zostały przesłane - niektóre ceny takie same jak tydzień wcześniej: EL, MT</t>
  </si>
  <si>
    <t>30.04.2020 r.</t>
  </si>
  <si>
    <t>NR 17/2020</t>
  </si>
  <si>
    <t>Notowania z okresu: 20 - 26.04.2020r.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</si>
</sst>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2">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0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0" fontId="200" fillId="60" borderId="0" xfId="188" applyFont="1" applyFill="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0" fontId="203" fillId="64" borderId="38" xfId="188" applyFont="1" applyFill="1" applyBorder="1" applyAlignment="1" applyProtection="1">
      <alignment horizontal="center" vertical="center"/>
      <protection locked="0"/>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0" fontId="203" fillId="61" borderId="38" xfId="188" applyFont="1" applyFill="1" applyBorder="1" applyAlignment="1" applyProtection="1">
      <alignment horizontal="center" vertical="center"/>
      <protection locked="0"/>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0" fontId="203" fillId="61" borderId="40" xfId="188" applyFont="1" applyFill="1" applyBorder="1" applyAlignment="1" applyProtection="1">
      <alignment horizontal="center" vertical="center"/>
      <protection locked="0"/>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165" fontId="14" fillId="0" borderId="7" xfId="0" quotePrefix="1" applyNumberFormat="1" applyFont="1" applyFill="1" applyBorder="1"/>
    <xf numFmtId="2" fontId="14" fillId="0" borderId="63" xfId="0" quotePrefix="1" applyNumberFormat="1" applyFont="1" applyFill="1" applyBorder="1"/>
  </cellXfs>
  <cellStyles count="21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10</xdr:col>
      <xdr:colOff>124353</xdr:colOff>
      <xdr:row>21</xdr:row>
      <xdr:rowOff>30386</xdr:rowOff>
    </xdr:to>
    <xdr:pic>
      <xdr:nvPicPr>
        <xdr:cNvPr id="7" name="Obraz 6"/>
        <xdr:cNvPicPr>
          <a:picLocks noChangeAspect="1"/>
        </xdr:cNvPicPr>
      </xdr:nvPicPr>
      <xdr:blipFill>
        <a:blip xmlns:r="http://schemas.openxmlformats.org/officeDocument/2006/relationships" r:embed="rId1"/>
        <a:stretch>
          <a:fillRect/>
        </a:stretch>
      </xdr:blipFill>
      <xdr:spPr>
        <a:xfrm>
          <a:off x="123825" y="114300"/>
          <a:ext cx="6096528" cy="3316511"/>
        </a:xfrm>
        <a:prstGeom prst="rect">
          <a:avLst/>
        </a:prstGeom>
      </xdr:spPr>
    </xdr:pic>
    <xdr:clientData/>
  </xdr:twoCellAnchor>
  <xdr:twoCellAnchor editAs="oneCell">
    <xdr:from>
      <xdr:col>10</xdr:col>
      <xdr:colOff>238125</xdr:colOff>
      <xdr:row>0</xdr:row>
      <xdr:rowOff>104775</xdr:rowOff>
    </xdr:from>
    <xdr:to>
      <xdr:col>20</xdr:col>
      <xdr:colOff>214267</xdr:colOff>
      <xdr:row>21</xdr:row>
      <xdr:rowOff>33054</xdr:rowOff>
    </xdr:to>
    <xdr:pic>
      <xdr:nvPicPr>
        <xdr:cNvPr id="8" name="Obraz 7"/>
        <xdr:cNvPicPr>
          <a:picLocks noChangeAspect="1"/>
        </xdr:cNvPicPr>
      </xdr:nvPicPr>
      <xdr:blipFill>
        <a:blip xmlns:r="http://schemas.openxmlformats.org/officeDocument/2006/relationships" r:embed="rId2"/>
        <a:stretch>
          <a:fillRect/>
        </a:stretch>
      </xdr:blipFill>
      <xdr:spPr>
        <a:xfrm>
          <a:off x="6334125" y="104775"/>
          <a:ext cx="6072142" cy="3328704"/>
        </a:xfrm>
        <a:prstGeom prst="rect">
          <a:avLst/>
        </a:prstGeom>
      </xdr:spPr>
    </xdr:pic>
    <xdr:clientData/>
  </xdr:twoCellAnchor>
  <xdr:twoCellAnchor editAs="oneCell">
    <xdr:from>
      <xdr:col>0</xdr:col>
      <xdr:colOff>142875</xdr:colOff>
      <xdr:row>22</xdr:row>
      <xdr:rowOff>0</xdr:rowOff>
    </xdr:from>
    <xdr:to>
      <xdr:col>10</xdr:col>
      <xdr:colOff>166670</xdr:colOff>
      <xdr:row>42</xdr:row>
      <xdr:rowOff>133350</xdr:rowOff>
    </xdr:to>
    <xdr:pic>
      <xdr:nvPicPr>
        <xdr:cNvPr id="9" name="Obraz 8"/>
        <xdr:cNvPicPr>
          <a:picLocks noChangeAspect="1"/>
        </xdr:cNvPicPr>
      </xdr:nvPicPr>
      <xdr:blipFill>
        <a:blip xmlns:r="http://schemas.openxmlformats.org/officeDocument/2006/relationships" r:embed="rId3"/>
        <a:stretch>
          <a:fillRect/>
        </a:stretch>
      </xdr:blipFill>
      <xdr:spPr>
        <a:xfrm>
          <a:off x="142875" y="3552825"/>
          <a:ext cx="6119795" cy="3352800"/>
        </a:xfrm>
        <a:prstGeom prst="rect">
          <a:avLst/>
        </a:prstGeom>
      </xdr:spPr>
    </xdr:pic>
    <xdr:clientData/>
  </xdr:twoCellAnchor>
  <xdr:twoCellAnchor editAs="oneCell">
    <xdr:from>
      <xdr:col>10</xdr:col>
      <xdr:colOff>238125</xdr:colOff>
      <xdr:row>22</xdr:row>
      <xdr:rowOff>9525</xdr:rowOff>
    </xdr:from>
    <xdr:to>
      <xdr:col>20</xdr:col>
      <xdr:colOff>238125</xdr:colOff>
      <xdr:row>42</xdr:row>
      <xdr:rowOff>128067</xdr:rowOff>
    </xdr:to>
    <xdr:pic>
      <xdr:nvPicPr>
        <xdr:cNvPr id="10" name="Obraz 9"/>
        <xdr:cNvPicPr>
          <a:picLocks noChangeAspect="1"/>
        </xdr:cNvPicPr>
      </xdr:nvPicPr>
      <xdr:blipFill>
        <a:blip xmlns:r="http://schemas.openxmlformats.org/officeDocument/2006/relationships" r:embed="rId4"/>
        <a:stretch>
          <a:fillRect/>
        </a:stretch>
      </xdr:blipFill>
      <xdr:spPr>
        <a:xfrm>
          <a:off x="6334125" y="3562350"/>
          <a:ext cx="6096000" cy="333799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C15" sqref="C15"/>
    </sheetView>
  </sheetViews>
  <sheetFormatPr defaultRowHeight="11.25"/>
  <cols>
    <col min="1" max="1" width="4.42578125" style="1205" customWidth="1"/>
    <col min="2" max="2" width="13.7109375" style="1205" customWidth="1"/>
    <col min="3" max="3" width="10.28515625" style="1205" customWidth="1"/>
    <col min="4" max="4" width="10.7109375" style="1205" customWidth="1"/>
    <col min="5" max="6" width="9.140625" style="1205"/>
    <col min="7" max="7" width="12.42578125" style="1205" customWidth="1"/>
    <col min="8" max="16384" width="9.140625" style="1205"/>
  </cols>
  <sheetData>
    <row r="2" spans="1:18" ht="12.75">
      <c r="B2" s="1206" t="s">
        <v>0</v>
      </c>
      <c r="G2" s="1207" t="s">
        <v>486</v>
      </c>
      <c r="I2" s="1208"/>
    </row>
    <row r="3" spans="1:18" ht="12.75">
      <c r="B3" s="1206" t="s">
        <v>462</v>
      </c>
    </row>
    <row r="5" spans="1:18">
      <c r="B5" s="1209" t="s">
        <v>463</v>
      </c>
      <c r="C5" s="1209"/>
      <c r="D5" s="1209"/>
      <c r="E5" s="1209"/>
      <c r="F5" s="1209"/>
    </row>
    <row r="6" spans="1:18">
      <c r="B6" s="1210"/>
      <c r="C6" s="1211"/>
      <c r="D6" s="1212"/>
      <c r="E6" s="1212"/>
      <c r="F6" s="1212"/>
      <c r="G6" s="1212"/>
      <c r="H6" s="1212"/>
      <c r="I6" s="1212"/>
      <c r="J6" s="1212"/>
    </row>
    <row r="7" spans="1:18">
      <c r="B7" s="1210" t="s">
        <v>1</v>
      </c>
      <c r="C7" s="1211"/>
      <c r="D7" s="1212"/>
      <c r="E7" s="1212"/>
      <c r="F7" s="1212"/>
      <c r="G7" s="1212"/>
      <c r="H7" s="1212"/>
      <c r="I7" s="1212"/>
      <c r="J7" s="1212"/>
    </row>
    <row r="8" spans="1:18">
      <c r="B8" s="1210" t="s">
        <v>2</v>
      </c>
      <c r="C8" s="1211"/>
      <c r="D8" s="1212"/>
      <c r="E8" s="1212"/>
      <c r="F8" s="1212"/>
      <c r="G8" s="1212"/>
      <c r="H8" s="1212"/>
      <c r="I8" s="1212"/>
      <c r="J8" s="1212"/>
    </row>
    <row r="9" spans="1:18" ht="23.25">
      <c r="B9" s="1212"/>
      <c r="C9" s="1212"/>
      <c r="D9" s="1212"/>
      <c r="E9" s="1212"/>
      <c r="H9" s="1212"/>
      <c r="I9" s="1212"/>
      <c r="J9" s="1213"/>
    </row>
    <row r="10" spans="1:18" ht="24.75" customHeight="1">
      <c r="B10" s="1214" t="s">
        <v>487</v>
      </c>
      <c r="C10" s="1215"/>
      <c r="D10" s="1216" t="s">
        <v>68</v>
      </c>
      <c r="E10" s="1213"/>
      <c r="F10" s="1213"/>
      <c r="G10" s="1213"/>
      <c r="H10" s="1213"/>
      <c r="I10" s="1213"/>
      <c r="J10" s="1212"/>
    </row>
    <row r="11" spans="1:18">
      <c r="B11" s="1211"/>
      <c r="C11" s="1211"/>
      <c r="E11" s="1212"/>
      <c r="F11" s="1217" t="s">
        <v>255</v>
      </c>
      <c r="G11" s="1212"/>
      <c r="H11" s="1212"/>
      <c r="I11" s="1212"/>
      <c r="J11" s="1212"/>
    </row>
    <row r="12" spans="1:18" ht="15.75">
      <c r="B12" s="1218"/>
      <c r="C12" s="1211"/>
      <c r="D12" s="1212"/>
      <c r="E12" s="1212"/>
      <c r="F12" s="1212"/>
      <c r="G12" s="1219"/>
      <c r="H12" s="1220"/>
      <c r="I12" s="1212"/>
      <c r="J12" s="1212"/>
    </row>
    <row r="13" spans="1:18" ht="15.75">
      <c r="A13" s="1212"/>
      <c r="B13" s="1214" t="s">
        <v>488</v>
      </c>
      <c r="C13" s="1221"/>
      <c r="D13" s="1221"/>
      <c r="E13" s="1221"/>
      <c r="F13" s="1212"/>
      <c r="G13" s="1212"/>
      <c r="H13" s="65"/>
      <c r="I13" s="1212"/>
      <c r="J13" s="1212"/>
    </row>
    <row r="14" spans="1:18" ht="12.75">
      <c r="A14" s="1212"/>
      <c r="B14" s="1212"/>
      <c r="C14" s="1212"/>
      <c r="D14" s="1212"/>
      <c r="E14" s="1212"/>
      <c r="F14" s="1212"/>
      <c r="G14" s="1212"/>
      <c r="H14" s="65"/>
      <c r="I14" s="1212"/>
      <c r="J14" s="1212"/>
    </row>
    <row r="15" spans="1:18" ht="18.75">
      <c r="A15" s="1222"/>
      <c r="B15" s="1223"/>
      <c r="C15" s="1224"/>
      <c r="D15" s="1224"/>
      <c r="E15" s="1225"/>
      <c r="F15" s="1225"/>
      <c r="G15" s="1225"/>
      <c r="H15" s="1225"/>
      <c r="I15" s="1224"/>
      <c r="J15" s="1224"/>
      <c r="K15" s="1224"/>
      <c r="L15" s="1225"/>
      <c r="M15" s="1225"/>
      <c r="N15" s="1225"/>
      <c r="P15" s="1212"/>
      <c r="Q15" s="1212"/>
      <c r="R15" s="1212"/>
    </row>
    <row r="16" spans="1:18" ht="12.75">
      <c r="B16" s="1226"/>
      <c r="C16" s="1226"/>
      <c r="D16" s="1227"/>
      <c r="E16" s="1227"/>
      <c r="F16" s="1227"/>
      <c r="G16" s="1227"/>
      <c r="H16" s="1227"/>
      <c r="I16" s="1227"/>
      <c r="J16" s="1227"/>
      <c r="K16" s="1228"/>
      <c r="L16" s="1228"/>
      <c r="M16" s="1228"/>
      <c r="N16" s="1228"/>
      <c r="O16" s="1228"/>
    </row>
    <row r="17" spans="2:11">
      <c r="B17" s="1210" t="s">
        <v>337</v>
      </c>
      <c r="C17" s="1211"/>
      <c r="D17" s="1212"/>
      <c r="E17" s="1212"/>
      <c r="F17" s="1212"/>
      <c r="G17" s="1212"/>
      <c r="H17" s="1212"/>
      <c r="I17" s="1212"/>
      <c r="J17" s="1212"/>
    </row>
    <row r="18" spans="2:11">
      <c r="B18" s="1212" t="s">
        <v>3</v>
      </c>
      <c r="C18" s="1212"/>
      <c r="D18" s="1212"/>
      <c r="E18" s="1212"/>
      <c r="F18" s="1212"/>
      <c r="G18" s="1212"/>
      <c r="H18" s="1212"/>
      <c r="I18" s="1212"/>
      <c r="J18" s="1212"/>
    </row>
    <row r="19" spans="2:11">
      <c r="B19" s="1212" t="s">
        <v>344</v>
      </c>
      <c r="C19" s="1212"/>
      <c r="D19" s="1212"/>
      <c r="E19" s="1212"/>
      <c r="F19" s="1212"/>
      <c r="G19" s="1212"/>
      <c r="H19" s="1212"/>
      <c r="I19" s="1212"/>
      <c r="J19" s="1212"/>
    </row>
    <row r="20" spans="2:11">
      <c r="B20" s="1212" t="s">
        <v>4</v>
      </c>
      <c r="C20" s="1212"/>
      <c r="D20" s="1212"/>
      <c r="E20" s="1212"/>
      <c r="F20" s="1212"/>
      <c r="G20" s="1212"/>
      <c r="H20" s="1212"/>
      <c r="I20" s="1212"/>
      <c r="J20" s="1212"/>
    </row>
    <row r="21" spans="2:11">
      <c r="B21" s="1212" t="s">
        <v>5</v>
      </c>
      <c r="C21" s="1212"/>
      <c r="D21" s="1212"/>
      <c r="E21" s="1212"/>
      <c r="F21" s="1212"/>
      <c r="G21" s="1212"/>
      <c r="H21" s="1212"/>
      <c r="I21" s="1212"/>
      <c r="J21" s="1212"/>
    </row>
    <row r="22" spans="2:11">
      <c r="B22" s="1212" t="s">
        <v>86</v>
      </c>
      <c r="C22" s="1212"/>
      <c r="D22" s="1212"/>
      <c r="E22" s="1212"/>
      <c r="F22" s="1212"/>
      <c r="G22" s="1212"/>
      <c r="H22" s="1212"/>
      <c r="I22" s="1212"/>
      <c r="J22" s="1212"/>
    </row>
    <row r="23" spans="2:11">
      <c r="B23" s="1212" t="s">
        <v>6</v>
      </c>
      <c r="C23" s="1212"/>
      <c r="D23" s="1212"/>
      <c r="E23" s="1212"/>
      <c r="F23" s="1212"/>
      <c r="G23" s="1212"/>
      <c r="H23" s="1212"/>
      <c r="I23" s="1212"/>
      <c r="J23" s="1212"/>
    </row>
    <row r="24" spans="2:11">
      <c r="B24" s="1212" t="s">
        <v>97</v>
      </c>
      <c r="C24" s="1212"/>
      <c r="D24" s="1212"/>
      <c r="E24" s="1212"/>
      <c r="F24" s="1212"/>
      <c r="G24" s="1212"/>
      <c r="H24" s="1212"/>
      <c r="I24" s="1212"/>
      <c r="J24" s="1212"/>
    </row>
    <row r="25" spans="2:11">
      <c r="B25" s="1212" t="s">
        <v>7</v>
      </c>
      <c r="C25" s="1212"/>
      <c r="D25" s="1212"/>
      <c r="E25" s="1212"/>
      <c r="F25" s="1212"/>
      <c r="G25" s="1212"/>
      <c r="H25" s="1212"/>
      <c r="I25" s="1212"/>
      <c r="J25" s="1212"/>
    </row>
    <row r="26" spans="2:11">
      <c r="C26" s="1212"/>
      <c r="D26" s="1212"/>
      <c r="E26" s="1212"/>
      <c r="F26" s="1212"/>
      <c r="G26" s="1212"/>
      <c r="H26" s="1212"/>
      <c r="I26" s="1212"/>
      <c r="J26" s="1212"/>
    </row>
    <row r="27" spans="2:11" ht="11.25" customHeight="1">
      <c r="B27" s="1229" t="s">
        <v>319</v>
      </c>
      <c r="C27" s="1212"/>
      <c r="D27" s="1212"/>
      <c r="E27" s="1212"/>
      <c r="F27" s="1212"/>
      <c r="G27" s="1212"/>
      <c r="H27" s="1212"/>
      <c r="I27" s="1212"/>
    </row>
    <row r="28" spans="2:11" ht="12.75">
      <c r="B28" s="1229"/>
    </row>
    <row r="29" spans="2:11" ht="12.75">
      <c r="B29" s="1229" t="s">
        <v>331</v>
      </c>
    </row>
    <row r="30" spans="2:11">
      <c r="B30" s="1230"/>
      <c r="C30" s="1231"/>
      <c r="D30" s="1231"/>
      <c r="E30" s="1231"/>
      <c r="F30" s="1231"/>
      <c r="G30" s="1231"/>
      <c r="H30" s="1231"/>
      <c r="I30" s="1231"/>
      <c r="J30" s="1231"/>
      <c r="K30" s="1231"/>
    </row>
    <row r="31" spans="2:11">
      <c r="B31" s="1232"/>
      <c r="C31" s="1231"/>
      <c r="D31" s="1231"/>
      <c r="E31" s="1231"/>
      <c r="F31" s="1231"/>
      <c r="G31" s="1231"/>
      <c r="H31" s="1231"/>
      <c r="I31" s="1231"/>
      <c r="J31" s="1231"/>
      <c r="K31" s="1231"/>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L36" sqref="L36"/>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429</v>
      </c>
      <c r="M3" s="1084"/>
      <c r="N3" s="1084"/>
      <c r="O3" s="1084"/>
      <c r="P3" s="1085"/>
      <c r="Q3" s="1084"/>
      <c r="R3" s="1084"/>
      <c r="S3" s="1084"/>
      <c r="T3" s="1084"/>
      <c r="U3" s="1084"/>
      <c r="V3" s="1120"/>
      <c r="W3" s="1119"/>
      <c r="X3" s="1122"/>
      <c r="Y3" s="1123" t="s">
        <v>482</v>
      </c>
      <c r="Z3" s="1122"/>
      <c r="AA3" s="1119"/>
      <c r="AB3" s="1087"/>
      <c r="AC3" s="106"/>
      <c r="AD3" s="106"/>
      <c r="AE3" s="106"/>
      <c r="AF3" s="106"/>
      <c r="AG3" s="106"/>
      <c r="AH3" s="106"/>
    </row>
    <row r="4" spans="1:34" s="1090" customFormat="1" ht="15.75">
      <c r="A4" s="1240" t="s">
        <v>485</v>
      </c>
      <c r="B4" s="1296"/>
      <c r="C4" s="1297"/>
      <c r="D4" s="1297"/>
      <c r="E4" s="1297"/>
      <c r="F4" s="1298"/>
      <c r="G4" s="1299"/>
      <c r="H4" s="1298"/>
      <c r="I4" s="1296"/>
      <c r="J4" s="1297"/>
      <c r="K4" s="1086"/>
      <c r="L4" s="1086"/>
      <c r="M4" s="1086"/>
      <c r="N4" s="1086"/>
      <c r="O4" s="1087"/>
      <c r="P4" s="1088"/>
      <c r="Q4" s="1086"/>
      <c r="R4" s="1086"/>
      <c r="S4" s="1086"/>
      <c r="T4" s="1086"/>
      <c r="U4" s="1086"/>
      <c r="V4" s="1118"/>
      <c r="W4" s="1117"/>
      <c r="X4" s="1121"/>
      <c r="Y4" s="1148" t="s">
        <v>483</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3" t="s">
        <v>380</v>
      </c>
      <c r="B6" s="1171"/>
      <c r="C6" s="1371" t="s">
        <v>456</v>
      </c>
      <c r="D6" s="1372"/>
      <c r="E6" s="1372"/>
      <c r="F6" s="1372"/>
      <c r="G6" s="1372"/>
      <c r="H6" s="1373"/>
      <c r="I6" s="1172"/>
      <c r="J6" s="1371" t="s">
        <v>457</v>
      </c>
      <c r="K6" s="1372"/>
      <c r="L6" s="1372"/>
      <c r="M6" s="1372"/>
      <c r="N6" s="1372"/>
      <c r="O6" s="1373"/>
      <c r="P6" s="1172"/>
      <c r="Q6" s="1371" t="s">
        <v>458</v>
      </c>
      <c r="R6" s="1372"/>
      <c r="S6" s="1372"/>
      <c r="T6" s="1372"/>
      <c r="U6" s="1372"/>
      <c r="V6" s="1373"/>
      <c r="W6" s="1172"/>
      <c r="X6" s="1363" t="s">
        <v>459</v>
      </c>
      <c r="Y6" s="1364"/>
      <c r="Z6" s="1364"/>
      <c r="AA6" s="1365"/>
      <c r="AB6" s="1139"/>
      <c r="AC6" s="106"/>
      <c r="AD6" s="106"/>
      <c r="AE6" s="106"/>
      <c r="AF6" s="106"/>
      <c r="AG6" s="106"/>
      <c r="AH6" s="106"/>
    </row>
    <row r="7" spans="1:34">
      <c r="A7" s="1171"/>
      <c r="B7" s="1171"/>
      <c r="C7" s="1366" t="s">
        <v>381</v>
      </c>
      <c r="D7" s="1366" t="s">
        <v>382</v>
      </c>
      <c r="E7" s="1366" t="s">
        <v>383</v>
      </c>
      <c r="F7" s="1366" t="s">
        <v>384</v>
      </c>
      <c r="G7" s="1174" t="s">
        <v>433</v>
      </c>
      <c r="H7" s="1175"/>
      <c r="I7" s="1172"/>
      <c r="J7" s="1368" t="s">
        <v>385</v>
      </c>
      <c r="K7" s="1368" t="s">
        <v>386</v>
      </c>
      <c r="L7" s="1368" t="s">
        <v>387</v>
      </c>
      <c r="M7" s="1368" t="s">
        <v>384</v>
      </c>
      <c r="N7" s="1174" t="s">
        <v>433</v>
      </c>
      <c r="O7" s="1174"/>
      <c r="P7" s="1172"/>
      <c r="Q7" s="1366" t="s">
        <v>381</v>
      </c>
      <c r="R7" s="1366" t="s">
        <v>382</v>
      </c>
      <c r="S7" s="1366" t="s">
        <v>383</v>
      </c>
      <c r="T7" s="1366" t="s">
        <v>384</v>
      </c>
      <c r="U7" s="1174" t="s">
        <v>433</v>
      </c>
      <c r="V7" s="1175"/>
      <c r="W7" s="1172"/>
      <c r="X7" s="1369" t="s">
        <v>388</v>
      </c>
      <c r="Y7" s="1176" t="s">
        <v>389</v>
      </c>
      <c r="Z7" s="1174" t="s">
        <v>433</v>
      </c>
      <c r="AA7" s="1174"/>
      <c r="AB7" s="1139"/>
      <c r="AC7" s="106"/>
      <c r="AD7" s="106"/>
      <c r="AE7" s="106"/>
      <c r="AF7" s="106"/>
      <c r="AG7" s="106"/>
      <c r="AH7" s="106"/>
    </row>
    <row r="8" spans="1:34" ht="13.5" thickBot="1">
      <c r="A8" s="1177" t="s">
        <v>434</v>
      </c>
      <c r="B8" s="1171"/>
      <c r="C8" s="1367"/>
      <c r="D8" s="1367"/>
      <c r="E8" s="1367"/>
      <c r="F8" s="1367"/>
      <c r="G8" s="1178" t="s">
        <v>435</v>
      </c>
      <c r="H8" s="1179" t="s">
        <v>390</v>
      </c>
      <c r="I8" s="1180"/>
      <c r="J8" s="1367"/>
      <c r="K8" s="1367"/>
      <c r="L8" s="1367"/>
      <c r="M8" s="1367"/>
      <c r="N8" s="1178" t="s">
        <v>435</v>
      </c>
      <c r="O8" s="1179" t="s">
        <v>390</v>
      </c>
      <c r="P8" s="1171"/>
      <c r="Q8" s="1367"/>
      <c r="R8" s="1367"/>
      <c r="S8" s="1367"/>
      <c r="T8" s="1367"/>
      <c r="U8" s="1178" t="s">
        <v>435</v>
      </c>
      <c r="V8" s="1179" t="s">
        <v>390</v>
      </c>
      <c r="W8" s="1171"/>
      <c r="X8" s="1370"/>
      <c r="Y8" s="1181" t="s">
        <v>391</v>
      </c>
      <c r="Z8" s="1178" t="s">
        <v>435</v>
      </c>
      <c r="AA8" s="1178" t="s">
        <v>390</v>
      </c>
      <c r="AB8" s="1138"/>
      <c r="AC8" s="106"/>
    </row>
    <row r="9" spans="1:34" ht="13.5" thickBot="1">
      <c r="A9" s="1182" t="s">
        <v>436</v>
      </c>
      <c r="B9" s="1171"/>
      <c r="C9" s="1183">
        <v>361.24</v>
      </c>
      <c r="D9" s="1184">
        <v>343.06</v>
      </c>
      <c r="E9" s="1185"/>
      <c r="F9" s="1186">
        <v>350.18</v>
      </c>
      <c r="G9" s="1243">
        <v>-0.13</v>
      </c>
      <c r="H9" s="1244">
        <v>-4.0000000000000002E-4</v>
      </c>
      <c r="I9" s="1180"/>
      <c r="J9" s="1183">
        <v>292.23</v>
      </c>
      <c r="K9" s="1184">
        <v>346.18</v>
      </c>
      <c r="L9" s="1185">
        <v>345.7</v>
      </c>
      <c r="M9" s="1186">
        <v>344.25</v>
      </c>
      <c r="N9" s="1243">
        <v>0.09</v>
      </c>
      <c r="O9" s="1244">
        <v>0</v>
      </c>
      <c r="P9" s="1171"/>
      <c r="Q9" s="1183">
        <v>366.64</v>
      </c>
      <c r="R9" s="1184">
        <v>358.23</v>
      </c>
      <c r="S9" s="1185"/>
      <c r="T9" s="1186">
        <v>352.07</v>
      </c>
      <c r="U9" s="1243">
        <v>2.75</v>
      </c>
      <c r="V9" s="1244">
        <v>8.0000000000000002E-3</v>
      </c>
      <c r="W9" s="1171"/>
      <c r="X9" s="1187">
        <v>350.4</v>
      </c>
      <c r="Y9" s="1170">
        <v>157.55000000000001</v>
      </c>
      <c r="Z9" s="1243">
        <v>0.69</v>
      </c>
      <c r="AA9" s="1244">
        <v>2E-3</v>
      </c>
      <c r="AB9" s="1139"/>
      <c r="AC9" s="106"/>
    </row>
    <row r="10" spans="1:34" ht="3.75" customHeight="1">
      <c r="A10" s="1188"/>
      <c r="B10" s="1171"/>
      <c r="C10" s="1188"/>
      <c r="D10" s="1189"/>
      <c r="E10" s="1189"/>
      <c r="F10" s="1189"/>
      <c r="G10" s="1189"/>
      <c r="H10" s="1190"/>
      <c r="I10" s="1189"/>
      <c r="J10" s="1189"/>
      <c r="K10" s="1189"/>
      <c r="L10" s="1189"/>
      <c r="M10" s="1189"/>
      <c r="N10" s="1189"/>
      <c r="O10" s="1191"/>
      <c r="P10" s="1171"/>
      <c r="Q10" s="1188"/>
      <c r="R10" s="1189"/>
      <c r="S10" s="1189"/>
      <c r="T10" s="1189"/>
      <c r="U10" s="1189"/>
      <c r="V10" s="1190"/>
      <c r="W10" s="1171"/>
      <c r="X10" s="1192"/>
      <c r="Y10" s="1193"/>
      <c r="Z10" s="1188"/>
      <c r="AA10" s="1188"/>
      <c r="AB10" s="1139"/>
      <c r="AC10" s="106"/>
    </row>
    <row r="11" spans="1:34" ht="13.5" thickBot="1">
      <c r="A11" s="1246"/>
      <c r="B11" s="1241"/>
      <c r="C11" s="1248" t="s">
        <v>392</v>
      </c>
      <c r="D11" s="1248" t="s">
        <v>393</v>
      </c>
      <c r="E11" s="1248" t="s">
        <v>394</v>
      </c>
      <c r="F11" s="1248" t="s">
        <v>395</v>
      </c>
      <c r="G11" s="1248"/>
      <c r="H11" s="1249"/>
      <c r="I11" s="1242"/>
      <c r="J11" s="1248" t="s">
        <v>392</v>
      </c>
      <c r="K11" s="1248" t="s">
        <v>393</v>
      </c>
      <c r="L11" s="1248" t="s">
        <v>394</v>
      </c>
      <c r="M11" s="1248" t="s">
        <v>395</v>
      </c>
      <c r="N11" s="1250"/>
      <c r="O11" s="1251"/>
      <c r="P11" s="1242"/>
      <c r="Q11" s="1248" t="s">
        <v>392</v>
      </c>
      <c r="R11" s="1248" t="s">
        <v>393</v>
      </c>
      <c r="S11" s="1248" t="s">
        <v>394</v>
      </c>
      <c r="T11" s="1248" t="s">
        <v>395</v>
      </c>
      <c r="U11" s="1248"/>
      <c r="V11" s="1249"/>
      <c r="W11" s="1241"/>
      <c r="X11" s="1252" t="s">
        <v>388</v>
      </c>
      <c r="Y11" s="1242"/>
      <c r="Z11" s="1247"/>
      <c r="AA11" s="1247"/>
      <c r="AB11" s="1139"/>
      <c r="AC11" s="106"/>
    </row>
    <row r="12" spans="1:34">
      <c r="A12" s="1253" t="s">
        <v>396</v>
      </c>
      <c r="B12" s="1241"/>
      <c r="C12" s="1254">
        <v>345.17</v>
      </c>
      <c r="D12" s="1255">
        <v>314.45</v>
      </c>
      <c r="E12" s="1255"/>
      <c r="F12" s="1256">
        <v>340.86</v>
      </c>
      <c r="G12" s="1257">
        <v>-2</v>
      </c>
      <c r="H12" s="1258">
        <v>-6.0000000000000001E-3</v>
      </c>
      <c r="I12" s="1259"/>
      <c r="J12" s="1254"/>
      <c r="K12" s="1255"/>
      <c r="L12" s="1255"/>
      <c r="M12" s="1256"/>
      <c r="N12" s="1257"/>
      <c r="O12" s="1258"/>
      <c r="P12" s="1241"/>
      <c r="Q12" s="1254"/>
      <c r="R12" s="1255"/>
      <c r="S12" s="1255"/>
      <c r="T12" s="1256"/>
      <c r="U12" s="1257"/>
      <c r="V12" s="1260"/>
      <c r="W12" s="1241"/>
      <c r="X12" s="1261">
        <v>340.86</v>
      </c>
      <c r="Y12" s="1262"/>
      <c r="Z12" s="1263">
        <v>-2</v>
      </c>
      <c r="AA12" s="1260">
        <v>-6.0000000000000001E-3</v>
      </c>
      <c r="AB12" s="1138"/>
    </row>
    <row r="13" spans="1:34">
      <c r="A13" s="1264" t="s">
        <v>397</v>
      </c>
      <c r="B13" s="1241"/>
      <c r="C13" s="1265"/>
      <c r="D13" s="1266"/>
      <c r="E13" s="1266"/>
      <c r="F13" s="1267"/>
      <c r="G13" s="1268"/>
      <c r="H13" s="1269"/>
      <c r="I13" s="1259"/>
      <c r="J13" s="1265"/>
      <c r="K13" s="1266"/>
      <c r="L13" s="1266"/>
      <c r="M13" s="1267"/>
      <c r="N13" s="1268"/>
      <c r="O13" s="1270"/>
      <c r="P13" s="1241"/>
      <c r="Q13" s="1265"/>
      <c r="R13" s="1266"/>
      <c r="S13" s="1266"/>
      <c r="T13" s="1267"/>
      <c r="U13" s="1268"/>
      <c r="V13" s="1270"/>
      <c r="W13" s="1241"/>
      <c r="X13" s="1271"/>
      <c r="Y13" s="1245"/>
      <c r="Z13" s="1272"/>
      <c r="AA13" s="1270"/>
      <c r="AB13" s="1139"/>
    </row>
    <row r="14" spans="1:34">
      <c r="A14" s="1264" t="s">
        <v>398</v>
      </c>
      <c r="B14" s="1241"/>
      <c r="C14" s="1265">
        <v>297.35000000000002</v>
      </c>
      <c r="D14" s="1266">
        <v>299.54000000000002</v>
      </c>
      <c r="E14" s="1266">
        <v>295.42</v>
      </c>
      <c r="F14" s="1267">
        <v>298.05</v>
      </c>
      <c r="G14" s="1268">
        <v>-7.43</v>
      </c>
      <c r="H14" s="1269">
        <v>-2.4E-2</v>
      </c>
      <c r="I14" s="1259"/>
      <c r="J14" s="1265"/>
      <c r="K14" s="1266"/>
      <c r="L14" s="1266"/>
      <c r="M14" s="1267"/>
      <c r="N14" s="1268"/>
      <c r="O14" s="1270"/>
      <c r="P14" s="1241"/>
      <c r="Q14" s="1265"/>
      <c r="R14" s="1266"/>
      <c r="S14" s="1266" t="s">
        <v>402</v>
      </c>
      <c r="T14" s="1267" t="s">
        <v>402</v>
      </c>
      <c r="U14" s="1268"/>
      <c r="V14" s="1270"/>
      <c r="W14" s="1241"/>
      <c r="X14" s="1271" t="s">
        <v>402</v>
      </c>
      <c r="Y14" s="1245"/>
      <c r="Z14" s="1272"/>
      <c r="AA14" s="1270"/>
      <c r="AB14" s="1139"/>
    </row>
    <row r="15" spans="1:34">
      <c r="A15" s="1264" t="s">
        <v>399</v>
      </c>
      <c r="B15" s="1241"/>
      <c r="C15" s="1265"/>
      <c r="D15" s="1266">
        <v>320.77</v>
      </c>
      <c r="E15" s="1266">
        <v>313.69</v>
      </c>
      <c r="F15" s="1267">
        <v>315.95999999999998</v>
      </c>
      <c r="G15" s="1268">
        <v>-1.33</v>
      </c>
      <c r="H15" s="1269">
        <v>-4.0000000000000001E-3</v>
      </c>
      <c r="I15" s="1259"/>
      <c r="J15" s="1265"/>
      <c r="K15" s="1266"/>
      <c r="L15" s="1266"/>
      <c r="M15" s="1267"/>
      <c r="N15" s="1268"/>
      <c r="O15" s="1270"/>
      <c r="P15" s="1241"/>
      <c r="Q15" s="1265"/>
      <c r="R15" s="1266">
        <v>336.87</v>
      </c>
      <c r="S15" s="1266">
        <v>348.33</v>
      </c>
      <c r="T15" s="1267">
        <v>345.9</v>
      </c>
      <c r="U15" s="1268">
        <v>-1.25</v>
      </c>
      <c r="V15" s="1270">
        <v>-4.0000000000000001E-3</v>
      </c>
      <c r="W15" s="1241"/>
      <c r="X15" s="1273">
        <v>334.67</v>
      </c>
      <c r="Y15" s="1241"/>
      <c r="Z15" s="1272">
        <v>-1.28</v>
      </c>
      <c r="AA15" s="1270">
        <v>-4.0000000000000001E-3</v>
      </c>
      <c r="AB15" s="1138"/>
    </row>
    <row r="16" spans="1:34">
      <c r="A16" s="1264" t="s">
        <v>400</v>
      </c>
      <c r="B16" s="1241"/>
      <c r="C16" s="1265">
        <v>341.4</v>
      </c>
      <c r="D16" s="1266">
        <v>351.56</v>
      </c>
      <c r="E16" s="1266"/>
      <c r="F16" s="1267">
        <v>346.1</v>
      </c>
      <c r="G16" s="1268">
        <v>-1.69</v>
      </c>
      <c r="H16" s="1269">
        <v>-5.0000000000000001E-3</v>
      </c>
      <c r="I16" s="1259"/>
      <c r="J16" s="1265"/>
      <c r="K16" s="1266"/>
      <c r="L16" s="1266"/>
      <c r="M16" s="1267"/>
      <c r="N16" s="1268"/>
      <c r="O16" s="1270"/>
      <c r="P16" s="1241"/>
      <c r="Q16" s="1265"/>
      <c r="R16" s="1266"/>
      <c r="S16" s="1266"/>
      <c r="T16" s="1267"/>
      <c r="U16" s="1268"/>
      <c r="V16" s="1270"/>
      <c r="W16" s="1241"/>
      <c r="X16" s="1273">
        <v>346.1</v>
      </c>
      <c r="Y16" s="1245"/>
      <c r="Z16" s="1272">
        <v>-1.69</v>
      </c>
      <c r="AA16" s="1270">
        <v>-5.0000000000000001E-3</v>
      </c>
      <c r="AB16" s="1139"/>
    </row>
    <row r="17" spans="1:28">
      <c r="A17" s="1264" t="s">
        <v>401</v>
      </c>
      <c r="B17" s="1241"/>
      <c r="C17" s="1265"/>
      <c r="D17" s="1266"/>
      <c r="E17" s="1266"/>
      <c r="F17" s="1267"/>
      <c r="G17" s="1268"/>
      <c r="H17" s="1269"/>
      <c r="I17" s="1259"/>
      <c r="J17" s="1265"/>
      <c r="K17" s="1266"/>
      <c r="L17" s="1266"/>
      <c r="M17" s="1267"/>
      <c r="N17" s="1268"/>
      <c r="O17" s="1270"/>
      <c r="P17" s="1241"/>
      <c r="Q17" s="1265"/>
      <c r="R17" s="1266"/>
      <c r="S17" s="1266"/>
      <c r="T17" s="1267"/>
      <c r="U17" s="1268"/>
      <c r="V17" s="1270"/>
      <c r="W17" s="1241"/>
      <c r="X17" s="1273"/>
      <c r="Y17" s="1245"/>
      <c r="Z17" s="1272"/>
      <c r="AA17" s="1270"/>
      <c r="AB17" s="1139"/>
    </row>
    <row r="18" spans="1:28">
      <c r="A18" s="1264" t="s">
        <v>403</v>
      </c>
      <c r="B18" s="1241"/>
      <c r="C18" s="1274"/>
      <c r="D18" s="1275"/>
      <c r="E18" s="1275"/>
      <c r="F18" s="1276"/>
      <c r="G18" s="1268"/>
      <c r="H18" s="1269"/>
      <c r="I18" s="1277"/>
      <c r="J18" s="1274">
        <v>336.92</v>
      </c>
      <c r="K18" s="1275">
        <v>344.79</v>
      </c>
      <c r="L18" s="1275">
        <v>350.64</v>
      </c>
      <c r="M18" s="1276">
        <v>346.33</v>
      </c>
      <c r="N18" s="1268">
        <v>0.56999999999999995</v>
      </c>
      <c r="O18" s="1270">
        <v>2E-3</v>
      </c>
      <c r="P18" s="1241"/>
      <c r="Q18" s="1274"/>
      <c r="R18" s="1275"/>
      <c r="S18" s="1275"/>
      <c r="T18" s="1276"/>
      <c r="U18" s="1268"/>
      <c r="V18" s="1270"/>
      <c r="W18" s="1241"/>
      <c r="X18" s="1273">
        <v>346.33</v>
      </c>
      <c r="Y18" s="1262"/>
      <c r="Z18" s="1272">
        <v>0.56999999999999995</v>
      </c>
      <c r="AA18" s="1270">
        <v>2E-3</v>
      </c>
      <c r="AB18" s="1138"/>
    </row>
    <row r="19" spans="1:28">
      <c r="A19" s="1264" t="s">
        <v>404</v>
      </c>
      <c r="B19" s="1241"/>
      <c r="C19" s="1265"/>
      <c r="D19" s="1266">
        <v>407.54</v>
      </c>
      <c r="E19" s="1266">
        <v>407.65</v>
      </c>
      <c r="F19" s="1267">
        <v>407.92</v>
      </c>
      <c r="G19" s="1268" t="s">
        <v>484</v>
      </c>
      <c r="H19" s="1269" t="s">
        <v>484</v>
      </c>
      <c r="I19" s="1259"/>
      <c r="J19" s="1265"/>
      <c r="K19" s="1266"/>
      <c r="L19" s="1266"/>
      <c r="M19" s="1267"/>
      <c r="N19" s="1268"/>
      <c r="O19" s="1270"/>
      <c r="P19" s="1241"/>
      <c r="Q19" s="1265"/>
      <c r="R19" s="1266"/>
      <c r="S19" s="1266">
        <v>439.64</v>
      </c>
      <c r="T19" s="1267">
        <v>439.64</v>
      </c>
      <c r="U19" s="1268"/>
      <c r="V19" s="1270"/>
      <c r="W19" s="1241"/>
      <c r="X19" s="1273">
        <v>421.11</v>
      </c>
      <c r="Y19" s="1262"/>
      <c r="Z19" s="1272"/>
      <c r="AA19" s="1270"/>
      <c r="AB19" s="1139"/>
    </row>
    <row r="20" spans="1:28">
      <c r="A20" s="1264" t="s">
        <v>405</v>
      </c>
      <c r="B20" s="1241"/>
      <c r="C20" s="1265">
        <v>346.86</v>
      </c>
      <c r="D20" s="1266">
        <v>342.56</v>
      </c>
      <c r="E20" s="1266"/>
      <c r="F20" s="1267">
        <v>345.49</v>
      </c>
      <c r="G20" s="1268">
        <v>-2.2000000000000002</v>
      </c>
      <c r="H20" s="1269">
        <v>-6.0000000000000001E-3</v>
      </c>
      <c r="I20" s="1259"/>
      <c r="J20" s="1265"/>
      <c r="K20" s="1266"/>
      <c r="L20" s="1266"/>
      <c r="M20" s="1267"/>
      <c r="N20" s="1268"/>
      <c r="O20" s="1270"/>
      <c r="P20" s="1241"/>
      <c r="Q20" s="1265">
        <v>356.59</v>
      </c>
      <c r="R20" s="1266">
        <v>364.18</v>
      </c>
      <c r="S20" s="1266">
        <v>439.64</v>
      </c>
      <c r="T20" s="1267">
        <v>363.86</v>
      </c>
      <c r="U20" s="1268">
        <v>-0.26</v>
      </c>
      <c r="V20" s="1270">
        <v>-1E-3</v>
      </c>
      <c r="W20" s="1241"/>
      <c r="X20" s="1273">
        <v>357.55</v>
      </c>
      <c r="Y20" s="1262"/>
      <c r="Z20" s="1272">
        <v>-0.93</v>
      </c>
      <c r="AA20" s="1270">
        <v>-3.0000000000000001E-3</v>
      </c>
      <c r="AB20" s="1139"/>
    </row>
    <row r="21" spans="1:28">
      <c r="A21" s="1264" t="s">
        <v>406</v>
      </c>
      <c r="B21" s="1241"/>
      <c r="C21" s="1274">
        <v>372.1</v>
      </c>
      <c r="D21" s="1275">
        <v>365.5</v>
      </c>
      <c r="E21" s="1275">
        <v>333.4</v>
      </c>
      <c r="F21" s="1276">
        <v>363.79</v>
      </c>
      <c r="G21" s="1268">
        <v>-0.68</v>
      </c>
      <c r="H21" s="1269">
        <v>-2E-3</v>
      </c>
      <c r="I21" s="1259"/>
      <c r="J21" s="1274">
        <v>376.44</v>
      </c>
      <c r="K21" s="1275">
        <v>348.48</v>
      </c>
      <c r="L21" s="1275">
        <v>321.66000000000003</v>
      </c>
      <c r="M21" s="1276">
        <v>336.2</v>
      </c>
      <c r="N21" s="1268">
        <v>-1.76</v>
      </c>
      <c r="O21" s="1270">
        <v>-5.0000000000000001E-3</v>
      </c>
      <c r="P21" s="1241"/>
      <c r="Q21" s="1274"/>
      <c r="R21" s="1275"/>
      <c r="S21" s="1275"/>
      <c r="T21" s="1276"/>
      <c r="U21" s="1268"/>
      <c r="V21" s="1270"/>
      <c r="W21" s="1241"/>
      <c r="X21" s="1273">
        <v>359.74</v>
      </c>
      <c r="Y21" s="1245"/>
      <c r="Z21" s="1272">
        <v>-0.84</v>
      </c>
      <c r="AA21" s="1270">
        <v>-2E-3</v>
      </c>
      <c r="AB21" s="1138"/>
    </row>
    <row r="22" spans="1:28">
      <c r="A22" s="1264" t="s">
        <v>407</v>
      </c>
      <c r="B22" s="1241"/>
      <c r="C22" s="1274">
        <v>327.57</v>
      </c>
      <c r="D22" s="1275">
        <v>340.79</v>
      </c>
      <c r="E22" s="1275"/>
      <c r="F22" s="1276">
        <v>337.11</v>
      </c>
      <c r="G22" s="1268">
        <v>-3.87</v>
      </c>
      <c r="H22" s="1269">
        <v>-1.0999999999999999E-2</v>
      </c>
      <c r="I22" s="1259"/>
      <c r="J22" s="1274"/>
      <c r="K22" s="1275"/>
      <c r="L22" s="1275"/>
      <c r="M22" s="1276"/>
      <c r="N22" s="1268"/>
      <c r="O22" s="1270"/>
      <c r="P22" s="1241"/>
      <c r="Q22" s="1274"/>
      <c r="R22" s="1275"/>
      <c r="S22" s="1275"/>
      <c r="T22" s="1276"/>
      <c r="U22" s="1268"/>
      <c r="V22" s="1270"/>
      <c r="W22" s="1241"/>
      <c r="X22" s="1273">
        <v>337.11</v>
      </c>
      <c r="Y22" s="1245"/>
      <c r="Z22" s="1272">
        <v>-3.87</v>
      </c>
      <c r="AA22" s="1270">
        <v>-1.0999999999999999E-2</v>
      </c>
      <c r="AB22" s="1139"/>
    </row>
    <row r="23" spans="1:28">
      <c r="A23" s="1264" t="s">
        <v>408</v>
      </c>
      <c r="B23" s="1241"/>
      <c r="C23" s="1265">
        <v>402.46</v>
      </c>
      <c r="D23" s="1266">
        <v>365.82</v>
      </c>
      <c r="E23" s="1266">
        <v>331.29</v>
      </c>
      <c r="F23" s="1267">
        <v>395.58</v>
      </c>
      <c r="G23" s="1278">
        <v>0.54</v>
      </c>
      <c r="H23" s="1269">
        <v>1E-3</v>
      </c>
      <c r="I23" s="1259"/>
      <c r="J23" s="1265"/>
      <c r="K23" s="1266"/>
      <c r="L23" s="1266"/>
      <c r="M23" s="1267"/>
      <c r="N23" s="1268"/>
      <c r="O23" s="1270"/>
      <c r="P23" s="1241"/>
      <c r="Q23" s="1265">
        <v>477.67</v>
      </c>
      <c r="R23" s="1266">
        <v>393.55</v>
      </c>
      <c r="S23" s="1266">
        <v>366.23</v>
      </c>
      <c r="T23" s="1267">
        <v>419.61</v>
      </c>
      <c r="U23" s="1268">
        <v>94.49</v>
      </c>
      <c r="V23" s="1270">
        <v>0.29099999999999998</v>
      </c>
      <c r="W23" s="1241"/>
      <c r="X23" s="1273">
        <v>397.31</v>
      </c>
      <c r="Y23" s="1245"/>
      <c r="Z23" s="1272">
        <v>7.31</v>
      </c>
      <c r="AA23" s="1270">
        <v>1.9E-2</v>
      </c>
      <c r="AB23" s="1139"/>
    </row>
    <row r="24" spans="1:28">
      <c r="A24" s="1264" t="s">
        <v>409</v>
      </c>
      <c r="B24" s="1241"/>
      <c r="C24" s="1265"/>
      <c r="D24" s="1266"/>
      <c r="E24" s="1266"/>
      <c r="F24" s="1267"/>
      <c r="G24" s="1268" t="s">
        <v>484</v>
      </c>
      <c r="H24" s="1269" t="s">
        <v>484</v>
      </c>
      <c r="I24" s="1259"/>
      <c r="J24" s="1265"/>
      <c r="K24" s="1266"/>
      <c r="L24" s="1266"/>
      <c r="M24" s="1267"/>
      <c r="N24" s="1268"/>
      <c r="O24" s="1270"/>
      <c r="P24" s="1241"/>
      <c r="Q24" s="1265"/>
      <c r="R24" s="1266"/>
      <c r="S24" s="1266"/>
      <c r="T24" s="1267"/>
      <c r="U24" s="1268"/>
      <c r="V24" s="1270"/>
      <c r="W24" s="1241"/>
      <c r="X24" s="1273"/>
      <c r="Y24" s="1262"/>
      <c r="Z24" s="1272"/>
      <c r="AA24" s="1270"/>
      <c r="AB24" s="1138"/>
    </row>
    <row r="25" spans="1:28">
      <c r="A25" s="1264" t="s">
        <v>410</v>
      </c>
      <c r="B25" s="1241"/>
      <c r="C25" s="1265"/>
      <c r="D25" s="1266">
        <v>247.33</v>
      </c>
      <c r="E25" s="1266"/>
      <c r="F25" s="1267">
        <v>247.33</v>
      </c>
      <c r="G25" s="1268">
        <v>-9.43</v>
      </c>
      <c r="H25" s="1269">
        <v>-3.6999999999999998E-2</v>
      </c>
      <c r="I25" s="1259"/>
      <c r="J25" s="1265"/>
      <c r="K25" s="1266"/>
      <c r="L25" s="1266"/>
      <c r="M25" s="1267"/>
      <c r="N25" s="1268"/>
      <c r="O25" s="1270"/>
      <c r="P25" s="1241"/>
      <c r="Q25" s="1265"/>
      <c r="R25" s="1266"/>
      <c r="S25" s="1266"/>
      <c r="T25" s="1267"/>
      <c r="U25" s="1268"/>
      <c r="V25" s="1270"/>
      <c r="W25" s="1241"/>
      <c r="X25" s="1273">
        <v>247.33</v>
      </c>
      <c r="Y25" s="1262"/>
      <c r="Z25" s="1272">
        <v>-9.43</v>
      </c>
      <c r="AA25" s="1270">
        <v>-3.6999999999999998E-2</v>
      </c>
      <c r="AB25" s="1139"/>
    </row>
    <row r="26" spans="1:28">
      <c r="A26" s="1264" t="s">
        <v>411</v>
      </c>
      <c r="B26" s="1241"/>
      <c r="C26" s="1265"/>
      <c r="D26" s="1266">
        <v>266.75</v>
      </c>
      <c r="E26" s="1266">
        <v>275.45999999999998</v>
      </c>
      <c r="F26" s="1267">
        <v>273.29000000000002</v>
      </c>
      <c r="G26" s="1268">
        <v>-3.22</v>
      </c>
      <c r="H26" s="1269">
        <v>-1.2E-2</v>
      </c>
      <c r="I26" s="1259"/>
      <c r="J26" s="1265"/>
      <c r="K26" s="1266"/>
      <c r="L26" s="1266"/>
      <c r="M26" s="1267"/>
      <c r="N26" s="1268"/>
      <c r="O26" s="1270"/>
      <c r="P26" s="1241"/>
      <c r="Q26" s="1265"/>
      <c r="R26" s="1266"/>
      <c r="S26" s="1266"/>
      <c r="T26" s="1267"/>
      <c r="U26" s="1268"/>
      <c r="V26" s="1270"/>
      <c r="W26" s="1241"/>
      <c r="X26" s="1273">
        <v>273.29000000000002</v>
      </c>
      <c r="Y26" s="1262"/>
      <c r="Z26" s="1272">
        <v>-1.1000000000000001</v>
      </c>
      <c r="AA26" s="1270">
        <v>-4.0000000000000001E-3</v>
      </c>
      <c r="AB26" s="1139"/>
    </row>
    <row r="27" spans="1:28">
      <c r="A27" s="1264" t="s">
        <v>412</v>
      </c>
      <c r="B27" s="1241"/>
      <c r="C27" s="1265">
        <v>360.02</v>
      </c>
      <c r="D27" s="1275">
        <v>338.6</v>
      </c>
      <c r="E27" s="1275"/>
      <c r="F27" s="1276">
        <v>354.48</v>
      </c>
      <c r="G27" s="1268">
        <v>-4.62</v>
      </c>
      <c r="H27" s="1269">
        <v>-1.2999999999999999E-2</v>
      </c>
      <c r="I27" s="1259"/>
      <c r="J27" s="1265"/>
      <c r="K27" s="1275"/>
      <c r="L27" s="1275"/>
      <c r="M27" s="1276"/>
      <c r="N27" s="1268"/>
      <c r="O27" s="1270"/>
      <c r="P27" s="1241"/>
      <c r="Q27" s="1265"/>
      <c r="R27" s="1275"/>
      <c r="S27" s="1275"/>
      <c r="T27" s="1276"/>
      <c r="U27" s="1268"/>
      <c r="V27" s="1270"/>
      <c r="W27" s="1241"/>
      <c r="X27" s="1273">
        <v>354.48</v>
      </c>
      <c r="Y27" s="1262"/>
      <c r="Z27" s="1272">
        <v>-4.62</v>
      </c>
      <c r="AA27" s="1270">
        <v>-1.2999999999999999E-2</v>
      </c>
      <c r="AB27" s="1138"/>
    </row>
    <row r="28" spans="1:28">
      <c r="A28" s="1264" t="s">
        <v>413</v>
      </c>
      <c r="B28" s="1241"/>
      <c r="C28" s="1265"/>
      <c r="D28" s="1275"/>
      <c r="E28" s="1275"/>
      <c r="F28" s="1276"/>
      <c r="G28" s="1268"/>
      <c r="H28" s="1269"/>
      <c r="I28" s="1259"/>
      <c r="J28" s="1265"/>
      <c r="K28" s="1275"/>
      <c r="L28" s="1275"/>
      <c r="M28" s="1276"/>
      <c r="N28" s="1268"/>
      <c r="O28" s="1270"/>
      <c r="P28" s="1241"/>
      <c r="Q28" s="1265"/>
      <c r="R28" s="1275"/>
      <c r="S28" s="1275"/>
      <c r="T28" s="1276"/>
      <c r="U28" s="1268"/>
      <c r="V28" s="1270"/>
      <c r="W28" s="1241"/>
      <c r="X28" s="1273"/>
      <c r="Y28" s="1262"/>
      <c r="Z28" s="1272"/>
      <c r="AA28" s="1270"/>
      <c r="AB28" s="1139"/>
    </row>
    <row r="29" spans="1:28">
      <c r="A29" s="1264" t="s">
        <v>414</v>
      </c>
      <c r="B29" s="1241"/>
      <c r="C29" s="1265"/>
      <c r="D29" s="1275"/>
      <c r="E29" s="1275"/>
      <c r="F29" s="1276"/>
      <c r="G29" s="1268" t="s">
        <v>484</v>
      </c>
      <c r="H29" s="1269"/>
      <c r="I29" s="1259"/>
      <c r="J29" s="1265"/>
      <c r="K29" s="1275"/>
      <c r="L29" s="1275"/>
      <c r="M29" s="1276"/>
      <c r="N29" s="1268"/>
      <c r="O29" s="1270"/>
      <c r="P29" s="1241"/>
      <c r="Q29" s="1265"/>
      <c r="R29" s="1275"/>
      <c r="S29" s="1275"/>
      <c r="T29" s="1276"/>
      <c r="U29" s="1268"/>
      <c r="V29" s="1270"/>
      <c r="W29" s="1241"/>
      <c r="X29" s="1273"/>
      <c r="Y29" s="1262"/>
      <c r="Z29" s="1272"/>
      <c r="AA29" s="1270"/>
      <c r="AB29" s="1139"/>
    </row>
    <row r="30" spans="1:28">
      <c r="A30" s="1264" t="s">
        <v>415</v>
      </c>
      <c r="B30" s="1241"/>
      <c r="C30" s="1265"/>
      <c r="D30" s="1266">
        <v>270.54000000000002</v>
      </c>
      <c r="E30" s="1266">
        <v>267.57</v>
      </c>
      <c r="F30" s="1267">
        <v>269.02999999999997</v>
      </c>
      <c r="G30" s="1268">
        <v>-8.1999999999999993</v>
      </c>
      <c r="H30" s="1269">
        <v>-0.03</v>
      </c>
      <c r="I30" s="1259"/>
      <c r="J30" s="1265"/>
      <c r="K30" s="1266"/>
      <c r="L30" s="1266"/>
      <c r="M30" s="1267"/>
      <c r="N30" s="1268"/>
      <c r="O30" s="1270"/>
      <c r="P30" s="1241"/>
      <c r="Q30" s="1265"/>
      <c r="R30" s="1266">
        <v>257.37</v>
      </c>
      <c r="S30" s="1266">
        <v>247.88</v>
      </c>
      <c r="T30" s="1267">
        <v>248.89</v>
      </c>
      <c r="U30" s="1268">
        <v>-6.22</v>
      </c>
      <c r="V30" s="1270">
        <v>-2.4E-2</v>
      </c>
      <c r="W30" s="1241"/>
      <c r="X30" s="1273">
        <v>253.64</v>
      </c>
      <c r="Y30" s="1245"/>
      <c r="Z30" s="1272">
        <v>-6.69</v>
      </c>
      <c r="AA30" s="1270">
        <v>-2.5999999999999999E-2</v>
      </c>
      <c r="AB30" s="1138"/>
    </row>
    <row r="31" spans="1:28">
      <c r="A31" s="1264" t="s">
        <v>416</v>
      </c>
      <c r="B31" s="1241"/>
      <c r="C31" s="1265">
        <v>338.35</v>
      </c>
      <c r="D31" s="1266">
        <v>341.2</v>
      </c>
      <c r="E31" s="1266"/>
      <c r="F31" s="1267">
        <v>339.41</v>
      </c>
      <c r="G31" s="1268">
        <v>1.46</v>
      </c>
      <c r="H31" s="1269">
        <v>4.0000000000000001E-3</v>
      </c>
      <c r="I31" s="1259"/>
      <c r="J31" s="1265"/>
      <c r="K31" s="1266"/>
      <c r="L31" s="1266"/>
      <c r="M31" s="1267"/>
      <c r="N31" s="1268"/>
      <c r="O31" s="1270"/>
      <c r="P31" s="1241"/>
      <c r="Q31" s="1265">
        <v>450.33</v>
      </c>
      <c r="R31" s="1266">
        <v>438.16</v>
      </c>
      <c r="S31" s="1266"/>
      <c r="T31" s="1267">
        <v>445.25</v>
      </c>
      <c r="U31" s="1268">
        <v>-11.46</v>
      </c>
      <c r="V31" s="1270">
        <v>-2.5000000000000001E-2</v>
      </c>
      <c r="W31" s="1241"/>
      <c r="X31" s="1273">
        <v>343.84</v>
      </c>
      <c r="Y31" s="1245"/>
      <c r="Z31" s="1272">
        <v>0.92</v>
      </c>
      <c r="AA31" s="1270">
        <v>3.0000000000000001E-3</v>
      </c>
      <c r="AB31" s="1139"/>
    </row>
    <row r="32" spans="1:28">
      <c r="A32" s="1264" t="s">
        <v>417</v>
      </c>
      <c r="B32" s="1241"/>
      <c r="C32" s="1265"/>
      <c r="D32" s="1266">
        <v>273.3</v>
      </c>
      <c r="E32" s="1266">
        <v>283.56</v>
      </c>
      <c r="F32" s="1267">
        <v>279.81</v>
      </c>
      <c r="G32" s="1268">
        <v>2.76</v>
      </c>
      <c r="H32" s="1269">
        <v>0.01</v>
      </c>
      <c r="I32" s="1259"/>
      <c r="J32" s="1265"/>
      <c r="K32" s="1266"/>
      <c r="L32" s="1266"/>
      <c r="M32" s="1267"/>
      <c r="N32" s="1268"/>
      <c r="O32" s="1270"/>
      <c r="P32" s="1241"/>
      <c r="Q32" s="1265"/>
      <c r="R32" s="1266"/>
      <c r="S32" s="1266">
        <v>264.38</v>
      </c>
      <c r="T32" s="1267">
        <v>264.41000000000003</v>
      </c>
      <c r="U32" s="1268"/>
      <c r="V32" s="1270"/>
      <c r="W32" s="1241"/>
      <c r="X32" s="1273">
        <v>279.72000000000003</v>
      </c>
      <c r="Y32" s="1245"/>
      <c r="Z32" s="1272">
        <v>2.66</v>
      </c>
      <c r="AA32" s="1270">
        <v>0.01</v>
      </c>
      <c r="AB32" s="1139"/>
    </row>
    <row r="33" spans="1:28">
      <c r="A33" s="1264" t="s">
        <v>418</v>
      </c>
      <c r="B33" s="1241"/>
      <c r="C33" s="1265">
        <v>362.9</v>
      </c>
      <c r="D33" s="1266">
        <v>370.01</v>
      </c>
      <c r="E33" s="1266"/>
      <c r="F33" s="1267">
        <v>366.25</v>
      </c>
      <c r="G33" s="1268">
        <v>-1.04</v>
      </c>
      <c r="H33" s="1269">
        <v>-3.0000000000000001E-3</v>
      </c>
      <c r="I33" s="1259"/>
      <c r="J33" s="1265"/>
      <c r="K33" s="1266"/>
      <c r="L33" s="1266"/>
      <c r="M33" s="1267"/>
      <c r="N33" s="1268"/>
      <c r="O33" s="1270"/>
      <c r="P33" s="1241"/>
      <c r="Q33" s="1265">
        <v>370.36</v>
      </c>
      <c r="R33" s="1266">
        <v>353.91</v>
      </c>
      <c r="S33" s="1266"/>
      <c r="T33" s="1267">
        <v>356.35</v>
      </c>
      <c r="U33" s="1268">
        <v>-8.43</v>
      </c>
      <c r="V33" s="1270">
        <v>-2.3E-2</v>
      </c>
      <c r="W33" s="1241"/>
      <c r="X33" s="1273">
        <v>361.86</v>
      </c>
      <c r="Y33" s="1245"/>
      <c r="Z33" s="1272">
        <v>-4.32</v>
      </c>
      <c r="AA33" s="1270">
        <v>-1.2E-2</v>
      </c>
      <c r="AB33" s="1138"/>
    </row>
    <row r="34" spans="1:28">
      <c r="A34" s="1264" t="s">
        <v>419</v>
      </c>
      <c r="B34" s="1241"/>
      <c r="C34" s="1265"/>
      <c r="D34" s="1266">
        <v>310.48</v>
      </c>
      <c r="E34" s="1266">
        <v>307.36</v>
      </c>
      <c r="F34" s="1267">
        <v>308</v>
      </c>
      <c r="G34" s="1268">
        <v>4.88</v>
      </c>
      <c r="H34" s="1269">
        <v>1.6E-2</v>
      </c>
      <c r="I34" s="1259"/>
      <c r="J34" s="1265"/>
      <c r="K34" s="1266"/>
      <c r="L34" s="1266"/>
      <c r="M34" s="1267"/>
      <c r="N34" s="1268"/>
      <c r="O34" s="1270"/>
      <c r="P34" s="1241"/>
      <c r="Q34" s="1265"/>
      <c r="R34" s="1266">
        <v>419.08</v>
      </c>
      <c r="S34" s="1266">
        <v>312.24</v>
      </c>
      <c r="T34" s="1267">
        <v>323.33999999999997</v>
      </c>
      <c r="U34" s="1268">
        <v>36.25</v>
      </c>
      <c r="V34" s="1270">
        <v>0.126</v>
      </c>
      <c r="W34" s="1241"/>
      <c r="X34" s="1273">
        <v>318.19</v>
      </c>
      <c r="Y34" s="1245"/>
      <c r="Z34" s="1272">
        <v>25.72</v>
      </c>
      <c r="AA34" s="1270">
        <v>8.7999999999999995E-2</v>
      </c>
      <c r="AB34" s="1139"/>
    </row>
    <row r="35" spans="1:28">
      <c r="A35" s="1264" t="s">
        <v>420</v>
      </c>
      <c r="B35" s="1241"/>
      <c r="C35" s="1265">
        <v>310.67</v>
      </c>
      <c r="D35" s="1266">
        <v>315.62</v>
      </c>
      <c r="E35" s="1266">
        <v>304.22000000000003</v>
      </c>
      <c r="F35" s="1267">
        <v>312.66000000000003</v>
      </c>
      <c r="G35" s="1268">
        <v>3.83</v>
      </c>
      <c r="H35" s="1269">
        <v>1.2E-2</v>
      </c>
      <c r="I35" s="1259"/>
      <c r="J35" s="1265"/>
      <c r="K35" s="1266"/>
      <c r="L35" s="1266"/>
      <c r="M35" s="1267"/>
      <c r="N35" s="1268"/>
      <c r="O35" s="1270"/>
      <c r="P35" s="1241"/>
      <c r="Q35" s="1265"/>
      <c r="R35" s="1266"/>
      <c r="S35" s="1266"/>
      <c r="T35" s="1267"/>
      <c r="U35" s="1268"/>
      <c r="V35" s="1270"/>
      <c r="W35" s="1241"/>
      <c r="X35" s="1273">
        <v>312.66000000000003</v>
      </c>
      <c r="Y35" s="1245"/>
      <c r="Z35" s="1272">
        <v>-4.41</v>
      </c>
      <c r="AA35" s="1270">
        <v>-1.4E-2</v>
      </c>
      <c r="AB35" s="1139"/>
    </row>
    <row r="36" spans="1:28">
      <c r="A36" s="1264" t="s">
        <v>421</v>
      </c>
      <c r="B36" s="1241"/>
      <c r="C36" s="1265"/>
      <c r="D36" s="1266">
        <v>338.37</v>
      </c>
      <c r="E36" s="1266">
        <v>324.89</v>
      </c>
      <c r="F36" s="1267">
        <v>330.01</v>
      </c>
      <c r="G36" s="1268">
        <v>7.11</v>
      </c>
      <c r="H36" s="1269">
        <v>2.1999999999999999E-2</v>
      </c>
      <c r="I36" s="1259"/>
      <c r="J36" s="1265"/>
      <c r="K36" s="1266"/>
      <c r="L36" s="1266"/>
      <c r="M36" s="1267"/>
      <c r="N36" s="1268"/>
      <c r="O36" s="1270"/>
      <c r="P36" s="1241"/>
      <c r="Q36" s="1265"/>
      <c r="R36" s="1266"/>
      <c r="S36" s="1266"/>
      <c r="T36" s="1267"/>
      <c r="U36" s="1268"/>
      <c r="V36" s="1270"/>
      <c r="W36" s="1241"/>
      <c r="X36" s="1273">
        <v>330.01</v>
      </c>
      <c r="Y36" s="1245"/>
      <c r="Z36" s="1272">
        <v>7.11</v>
      </c>
      <c r="AA36" s="1270">
        <v>2.1999999999999999E-2</v>
      </c>
      <c r="AB36" s="1138"/>
    </row>
    <row r="37" spans="1:28">
      <c r="A37" s="1264" t="s">
        <v>422</v>
      </c>
      <c r="B37" s="1241"/>
      <c r="C37" s="1265"/>
      <c r="D37" s="1266">
        <v>378.86</v>
      </c>
      <c r="E37" s="1266">
        <v>368.73</v>
      </c>
      <c r="F37" s="1267">
        <v>370.15</v>
      </c>
      <c r="G37" s="1268">
        <v>-1.86</v>
      </c>
      <c r="H37" s="1269">
        <v>-5.0000000000000001E-3</v>
      </c>
      <c r="I37" s="1259"/>
      <c r="J37" s="1265"/>
      <c r="K37" s="1266"/>
      <c r="L37" s="1266"/>
      <c r="M37" s="1267"/>
      <c r="N37" s="1268"/>
      <c r="O37" s="1270"/>
      <c r="P37" s="1241"/>
      <c r="Q37" s="1265"/>
      <c r="R37" s="1266"/>
      <c r="S37" s="1266"/>
      <c r="T37" s="1267"/>
      <c r="U37" s="1268"/>
      <c r="V37" s="1270"/>
      <c r="W37" s="1241"/>
      <c r="X37" s="1273">
        <v>370.15</v>
      </c>
      <c r="Y37" s="1245"/>
      <c r="Z37" s="1272">
        <v>-1.86</v>
      </c>
      <c r="AA37" s="1270">
        <v>-5.0000000000000001E-3</v>
      </c>
      <c r="AB37" s="1139"/>
    </row>
    <row r="38" spans="1:28">
      <c r="A38" s="1264" t="s">
        <v>423</v>
      </c>
      <c r="B38" s="1241"/>
      <c r="C38" s="1265"/>
      <c r="D38" s="1266">
        <v>399.45</v>
      </c>
      <c r="E38" s="1266">
        <v>410.09</v>
      </c>
      <c r="F38" s="1267">
        <v>406.05</v>
      </c>
      <c r="G38" s="1268">
        <v>0.31</v>
      </c>
      <c r="H38" s="1269">
        <v>1E-3</v>
      </c>
      <c r="I38" s="1259"/>
      <c r="J38" s="1265"/>
      <c r="K38" s="1266"/>
      <c r="L38" s="1266"/>
      <c r="M38" s="1267"/>
      <c r="N38" s="1268"/>
      <c r="O38" s="1270"/>
      <c r="P38" s="1241"/>
      <c r="Q38" s="1265"/>
      <c r="R38" s="1266">
        <v>403.84</v>
      </c>
      <c r="S38" s="1266"/>
      <c r="T38" s="1267">
        <v>403.84</v>
      </c>
      <c r="U38" s="1268">
        <v>8.6300000000000008</v>
      </c>
      <c r="V38" s="1270">
        <v>2.1999999999999999E-2</v>
      </c>
      <c r="W38" s="1241"/>
      <c r="X38" s="1273">
        <v>405.91</v>
      </c>
      <c r="Y38" s="1245"/>
      <c r="Z38" s="1272">
        <v>0.84</v>
      </c>
      <c r="AA38" s="1270">
        <v>2E-3</v>
      </c>
      <c r="AB38" s="1084"/>
    </row>
    <row r="39" spans="1:28">
      <c r="A39" s="1279" t="s">
        <v>424</v>
      </c>
      <c r="B39" s="1241"/>
      <c r="C39" s="1280">
        <v>351.44</v>
      </c>
      <c r="D39" s="1281">
        <v>357.66</v>
      </c>
      <c r="E39" s="1282">
        <v>343.38</v>
      </c>
      <c r="F39" s="1281">
        <v>350.83</v>
      </c>
      <c r="G39" s="1283">
        <v>0.11</v>
      </c>
      <c r="H39" s="1284">
        <v>0</v>
      </c>
      <c r="I39" s="1277"/>
      <c r="J39" s="1280">
        <v>367.85</v>
      </c>
      <c r="K39" s="1282">
        <v>380.62</v>
      </c>
      <c r="L39" s="1282">
        <v>374.47</v>
      </c>
      <c r="M39" s="1281">
        <v>375.96</v>
      </c>
      <c r="N39" s="1283">
        <v>-6.51</v>
      </c>
      <c r="O39" s="1285">
        <v>-1.7000000000000001E-2</v>
      </c>
      <c r="P39" s="1241"/>
      <c r="Q39" s="1280"/>
      <c r="R39" s="1281"/>
      <c r="S39" s="1282">
        <v>344.92</v>
      </c>
      <c r="T39" s="1281">
        <v>344.92</v>
      </c>
      <c r="U39" s="1283">
        <v>103.41</v>
      </c>
      <c r="V39" s="1285">
        <v>0.42799999999999999</v>
      </c>
      <c r="W39" s="1241"/>
      <c r="X39" s="1286">
        <v>369.44</v>
      </c>
      <c r="Y39" s="1245"/>
      <c r="Z39" s="1287">
        <v>-4.42</v>
      </c>
      <c r="AA39" s="1285">
        <v>-1.2E-2</v>
      </c>
      <c r="AB39" s="106"/>
    </row>
    <row r="40" spans="1:28" ht="13.5" thickBot="1">
      <c r="A40" s="1288" t="s">
        <v>425</v>
      </c>
      <c r="B40" s="1241"/>
      <c r="C40" s="1289">
        <v>335.63</v>
      </c>
      <c r="D40" s="1290">
        <v>349.64</v>
      </c>
      <c r="E40" s="1290">
        <v>346.5</v>
      </c>
      <c r="F40" s="1290">
        <v>344.74</v>
      </c>
      <c r="G40" s="1291">
        <v>-1.83</v>
      </c>
      <c r="H40" s="1292">
        <v>-5.0000000000000001E-3</v>
      </c>
      <c r="I40" s="1277"/>
      <c r="J40" s="1289">
        <v>352.24</v>
      </c>
      <c r="K40" s="1290">
        <v>369.57</v>
      </c>
      <c r="L40" s="1290">
        <v>381.74</v>
      </c>
      <c r="M40" s="1290">
        <v>370.98</v>
      </c>
      <c r="N40" s="1291">
        <v>-0.28000000000000003</v>
      </c>
      <c r="O40" s="1293">
        <v>-1E-3</v>
      </c>
      <c r="P40" s="1241"/>
      <c r="Q40" s="1289"/>
      <c r="R40" s="1290"/>
      <c r="S40" s="1290"/>
      <c r="T40" s="1290"/>
      <c r="U40" s="1291"/>
      <c r="V40" s="1293"/>
      <c r="W40" s="1241"/>
      <c r="X40" s="1294">
        <v>362.12</v>
      </c>
      <c r="Y40" s="1245"/>
      <c r="Z40" s="1295">
        <v>-0.8</v>
      </c>
      <c r="AA40" s="1293">
        <v>-2E-3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C28" sqref="C28"/>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2.285156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74" t="s">
        <v>466</v>
      </c>
      <c r="B5" s="1374"/>
      <c r="C5" s="1374"/>
      <c r="D5" s="1374"/>
      <c r="E5" s="1374"/>
      <c r="F5" s="1374"/>
      <c r="H5" s="651" t="s">
        <v>332</v>
      </c>
    </row>
    <row r="6" spans="1:10" ht="15.75" customHeight="1" thickBot="1">
      <c r="A6" s="1375" t="s">
        <v>170</v>
      </c>
      <c r="B6" s="1377" t="s">
        <v>468</v>
      </c>
      <c r="C6" s="1378"/>
      <c r="D6" s="1379"/>
      <c r="E6" s="1380" t="s">
        <v>469</v>
      </c>
      <c r="F6" s="1382" t="s">
        <v>470</v>
      </c>
    </row>
    <row r="7" spans="1:10" ht="21" customHeight="1" thickBot="1">
      <c r="A7" s="1376"/>
      <c r="B7" s="1164" t="s">
        <v>312</v>
      </c>
      <c r="C7" s="1164" t="s">
        <v>321</v>
      </c>
      <c r="D7" s="1164" t="s">
        <v>322</v>
      </c>
      <c r="E7" s="1381"/>
      <c r="F7" s="1383"/>
    </row>
    <row r="8" spans="1:10" ht="17.25" customHeight="1" thickBot="1">
      <c r="A8" s="850" t="s">
        <v>171</v>
      </c>
      <c r="B8" s="735">
        <v>1999.3579999999999</v>
      </c>
      <c r="C8" s="735">
        <v>260.62400000000002</v>
      </c>
      <c r="D8" s="888">
        <f>(C8/B8)*100</f>
        <v>13.035384358379041</v>
      </c>
      <c r="E8" s="735">
        <v>1676.229</v>
      </c>
      <c r="F8" s="888">
        <f>((B8-E8)/E8)*100</f>
        <v>19.277139340746395</v>
      </c>
      <c r="H8" s="680" t="s">
        <v>172</v>
      </c>
    </row>
    <row r="9" spans="1:10" ht="18" customHeight="1" thickBot="1">
      <c r="A9" s="851" t="s">
        <v>173</v>
      </c>
      <c r="B9" s="736">
        <v>6539</v>
      </c>
      <c r="C9" s="736">
        <v>707</v>
      </c>
      <c r="D9" s="889">
        <f t="shared" ref="D9:D13" si="0">(C9/B9)*100</f>
        <v>10.812050772289341</v>
      </c>
      <c r="E9" s="736">
        <v>5185</v>
      </c>
      <c r="F9" s="889">
        <f t="shared" ref="F9:F13" si="1">((B9-E9)/E9)*100</f>
        <v>26.113789778206364</v>
      </c>
      <c r="H9" s="650">
        <f>B9-E9</f>
        <v>1354</v>
      </c>
    </row>
    <row r="10" spans="1:10" ht="15" customHeight="1" thickBot="1">
      <c r="A10" s="852" t="s">
        <v>306</v>
      </c>
      <c r="B10" s="737">
        <v>2399</v>
      </c>
      <c r="C10" s="1102">
        <v>0</v>
      </c>
      <c r="D10" s="889">
        <f t="shared" si="0"/>
        <v>0</v>
      </c>
      <c r="E10" s="738">
        <v>1223</v>
      </c>
      <c r="F10" s="889">
        <f t="shared" si="1"/>
        <v>96.15699100572364</v>
      </c>
    </row>
    <row r="11" spans="1:10" ht="17.25" customHeight="1" thickBot="1">
      <c r="A11" s="851" t="s">
        <v>174</v>
      </c>
      <c r="B11" s="1300">
        <v>43743.095999999998</v>
      </c>
      <c r="C11" s="740">
        <v>1952.5309999999999</v>
      </c>
      <c r="D11" s="890">
        <f t="shared" si="0"/>
        <v>4.4636323866970917</v>
      </c>
      <c r="E11" s="740">
        <v>39051.716999999997</v>
      </c>
      <c r="F11" s="890">
        <f t="shared" si="1"/>
        <v>12.013246434209284</v>
      </c>
      <c r="J11" s="847"/>
    </row>
    <row r="12" spans="1:10" ht="15" customHeight="1" thickBot="1">
      <c r="A12" s="850" t="s">
        <v>175</v>
      </c>
      <c r="B12" s="735">
        <v>17698.072</v>
      </c>
      <c r="C12" s="735">
        <v>3602.172</v>
      </c>
      <c r="D12" s="889">
        <f t="shared" si="0"/>
        <v>20.353471270768932</v>
      </c>
      <c r="E12" s="735">
        <v>16738.662</v>
      </c>
      <c r="F12" s="889">
        <f t="shared" si="1"/>
        <v>5.7317006580334784</v>
      </c>
    </row>
    <row r="13" spans="1:10" ht="15" customHeight="1" thickBot="1">
      <c r="A13" s="850" t="s">
        <v>176</v>
      </c>
      <c r="B13" s="735">
        <f t="shared" ref="B13:C13" si="2">B11+B12</f>
        <v>61441.167999999998</v>
      </c>
      <c r="C13" s="735">
        <f t="shared" si="2"/>
        <v>5554.7029999999995</v>
      </c>
      <c r="D13" s="891">
        <f t="shared" si="0"/>
        <v>9.0406858801902974</v>
      </c>
      <c r="E13" s="735">
        <f t="shared" ref="E13" si="3">E11+E12</f>
        <v>55790.379000000001</v>
      </c>
      <c r="F13" s="891">
        <f t="shared" si="1"/>
        <v>10.128608375289936</v>
      </c>
    </row>
    <row r="16" spans="1:10" ht="15.75">
      <c r="A16" s="570" t="s">
        <v>307</v>
      </c>
    </row>
    <row r="18" spans="1:16" ht="33" customHeight="1" thickBot="1">
      <c r="A18" s="1374" t="s">
        <v>467</v>
      </c>
      <c r="B18" s="1374"/>
      <c r="C18" s="1374"/>
      <c r="D18" s="1374"/>
      <c r="E18" s="1374"/>
      <c r="F18" s="1374"/>
    </row>
    <row r="19" spans="1:16" ht="16.5" thickBot="1">
      <c r="A19" s="1385" t="s">
        <v>177</v>
      </c>
      <c r="B19" s="1377" t="s">
        <v>468</v>
      </c>
      <c r="C19" s="1378"/>
      <c r="D19" s="1379"/>
      <c r="E19" s="1380" t="s">
        <v>469</v>
      </c>
      <c r="F19" s="1375" t="s">
        <v>470</v>
      </c>
    </row>
    <row r="20" spans="1:16" ht="21" customHeight="1" thickBot="1">
      <c r="A20" s="1386"/>
      <c r="B20" s="849" t="s">
        <v>312</v>
      </c>
      <c r="C20" s="849" t="s">
        <v>460</v>
      </c>
      <c r="D20" s="849" t="s">
        <v>461</v>
      </c>
      <c r="E20" s="1381"/>
      <c r="F20" s="1376"/>
      <c r="L20" s="1194"/>
    </row>
    <row r="21" spans="1:16" ht="15.75" thickBot="1">
      <c r="A21" s="568" t="s">
        <v>171</v>
      </c>
      <c r="B21" s="735">
        <v>5320.4759999999997</v>
      </c>
      <c r="C21" s="741">
        <v>0</v>
      </c>
      <c r="D21" s="888">
        <f>(C21/B21)*100</f>
        <v>0</v>
      </c>
      <c r="E21" s="735">
        <v>6428.6459999999997</v>
      </c>
      <c r="F21" s="888">
        <f>((B21-E21)/E21)*100</f>
        <v>-17.238000039199548</v>
      </c>
      <c r="H21" s="680" t="s">
        <v>178</v>
      </c>
    </row>
    <row r="22" spans="1:16" ht="15.75" thickBot="1">
      <c r="A22" s="568" t="s">
        <v>173</v>
      </c>
      <c r="B22" s="735">
        <v>20096</v>
      </c>
      <c r="C22" s="741">
        <v>0</v>
      </c>
      <c r="D22" s="889">
        <f t="shared" ref="D22:D26" si="4">(C22/B22)*100</f>
        <v>0</v>
      </c>
      <c r="E22" s="735">
        <v>28495</v>
      </c>
      <c r="F22" s="889">
        <f t="shared" ref="F22:F26" si="5">((B22-E22)/E22)*100</f>
        <v>-29.475346552026672</v>
      </c>
      <c r="H22" s="650">
        <f>B22-E22</f>
        <v>-8399</v>
      </c>
    </row>
    <row r="23" spans="1:16" ht="15.75" thickBot="1">
      <c r="A23" s="569" t="s">
        <v>306</v>
      </c>
      <c r="B23" s="738">
        <v>4201</v>
      </c>
      <c r="C23" s="742">
        <v>0</v>
      </c>
      <c r="D23" s="889">
        <f t="shared" si="4"/>
        <v>0</v>
      </c>
      <c r="E23" s="738">
        <v>9783</v>
      </c>
      <c r="F23" s="889">
        <f t="shared" si="5"/>
        <v>-57.058162117959718</v>
      </c>
    </row>
    <row r="24" spans="1:16" ht="15.75" thickBot="1">
      <c r="A24" s="568" t="s">
        <v>174</v>
      </c>
      <c r="B24" s="735">
        <v>2626.5070000000001</v>
      </c>
      <c r="C24" s="743">
        <v>9.4019999999999992</v>
      </c>
      <c r="D24" s="890">
        <f t="shared" si="4"/>
        <v>0.3579659220401849</v>
      </c>
      <c r="E24" s="735">
        <v>2919.598</v>
      </c>
      <c r="F24" s="890">
        <f t="shared" si="5"/>
        <v>-10.038745060107587</v>
      </c>
    </row>
    <row r="25" spans="1:16" ht="15.75" thickBot="1">
      <c r="A25" s="568" t="s">
        <v>175</v>
      </c>
      <c r="B25" s="735">
        <v>829.69100000000003</v>
      </c>
      <c r="C25" s="743">
        <v>4.0839999999999996</v>
      </c>
      <c r="D25" s="889">
        <f t="shared" si="4"/>
        <v>0.49223144520068307</v>
      </c>
      <c r="E25" s="735">
        <v>743.70500000000004</v>
      </c>
      <c r="F25" s="889">
        <f t="shared" si="5"/>
        <v>11.561842397187053</v>
      </c>
    </row>
    <row r="26" spans="1:16" ht="15.75" thickBot="1">
      <c r="A26" s="568" t="s">
        <v>176</v>
      </c>
      <c r="B26" s="735">
        <f t="shared" ref="B26:C26" si="6">B24+B25</f>
        <v>3456.1980000000003</v>
      </c>
      <c r="C26" s="744">
        <f t="shared" si="6"/>
        <v>13.485999999999999</v>
      </c>
      <c r="D26" s="891">
        <f t="shared" si="4"/>
        <v>0.39019755233930459</v>
      </c>
      <c r="E26" s="735">
        <f>E24+E25</f>
        <v>3663.3029999999999</v>
      </c>
      <c r="F26" s="891">
        <f t="shared" si="5"/>
        <v>-5.6535045012656493</v>
      </c>
      <c r="P26" s="1089"/>
    </row>
    <row r="27" spans="1:16" ht="16.5" customHeight="1">
      <c r="A27" s="1387"/>
      <c r="B27" s="1387"/>
      <c r="C27" s="1387"/>
      <c r="D27" s="1387"/>
      <c r="E27" s="1387"/>
      <c r="F27" s="1387"/>
    </row>
    <row r="28" spans="1:16">
      <c r="B28" s="573"/>
      <c r="C28" s="574"/>
      <c r="D28" s="574"/>
      <c r="E28" s="574"/>
      <c r="F28" s="575"/>
    </row>
    <row r="29" spans="1:16" ht="15">
      <c r="A29" s="1303" t="s">
        <v>478</v>
      </c>
      <c r="B29" s="577"/>
      <c r="C29" s="578"/>
      <c r="D29" s="578"/>
      <c r="E29" s="578"/>
      <c r="F29" s="575"/>
      <c r="K29" s="1194"/>
    </row>
    <row r="30" spans="1:16">
      <c r="A30" s="573"/>
      <c r="B30" s="582"/>
      <c r="C30" s="571"/>
      <c r="D30" s="571"/>
      <c r="E30" s="571"/>
      <c r="F30" s="571"/>
      <c r="G30" s="571"/>
    </row>
    <row r="31" spans="1:16">
      <c r="A31" s="573"/>
      <c r="B31" s="583"/>
      <c r="C31" s="571"/>
      <c r="D31" s="584"/>
      <c r="E31" s="585"/>
      <c r="F31" s="571"/>
      <c r="G31" s="571"/>
      <c r="H31" s="576"/>
    </row>
    <row r="32" spans="1:16">
      <c r="A32" s="577"/>
      <c r="B32" s="571"/>
      <c r="C32" s="1384"/>
      <c r="D32" s="1384"/>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94"/>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84"/>
      <c r="C43" s="1384"/>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A27" sqref="A27"/>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9.85546875" style="1147" bestFit="1" customWidth="1"/>
    <col min="14" max="14" width="8.85546875" style="1147" bestFit="1" customWidth="1"/>
    <col min="15" max="15" width="4.42578125" style="1147" customWidth="1"/>
    <col min="16" max="16" width="14.5703125" style="1147" customWidth="1"/>
    <col min="17" max="17" width="12.42578125" style="1147" customWidth="1"/>
    <col min="18" max="18" width="9.85546875" style="1147" bestFit="1"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388" t="s">
        <v>475</v>
      </c>
      <c r="B2" s="1388"/>
      <c r="C2" s="1388"/>
      <c r="D2" s="1388"/>
      <c r="E2" s="1388"/>
      <c r="F2" s="1388"/>
      <c r="G2" s="1388"/>
      <c r="H2" s="1388"/>
      <c r="I2" s="1388"/>
      <c r="J2" s="1388"/>
      <c r="K2" s="1388"/>
      <c r="L2" s="1388"/>
      <c r="M2" s="1388"/>
      <c r="N2" s="1388"/>
      <c r="O2" s="1388"/>
      <c r="P2" s="1388"/>
      <c r="Q2" s="1388"/>
      <c r="R2" s="1388"/>
      <c r="S2" s="1388"/>
      <c r="T2" s="1388"/>
      <c r="U2" s="1388"/>
      <c r="V2" s="1388"/>
      <c r="W2" s="1388"/>
      <c r="X2" s="1388"/>
    </row>
    <row r="3" spans="1:24" ht="15.75" customHeight="1">
      <c r="A3" s="1389" t="s">
        <v>471</v>
      </c>
      <c r="B3" s="1389"/>
      <c r="C3" s="1389"/>
      <c r="D3" s="1389"/>
      <c r="E3" s="1389"/>
      <c r="F3" s="1389"/>
      <c r="P3" s="589"/>
    </row>
    <row r="4" spans="1:24" ht="4.5" customHeight="1">
      <c r="A4" s="590"/>
      <c r="B4" s="590"/>
      <c r="C4" s="588"/>
      <c r="D4" s="588"/>
    </row>
    <row r="5" spans="1:24" ht="30.75" thickBot="1">
      <c r="A5" s="591" t="s">
        <v>179</v>
      </c>
      <c r="B5" s="1390" t="s">
        <v>180</v>
      </c>
      <c r="C5" s="1390"/>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2054.06</v>
      </c>
      <c r="C7" s="603">
        <v>3249</v>
      </c>
      <c r="D7" s="871">
        <v>2.3209429035345321</v>
      </c>
      <c r="F7" s="745" t="s">
        <v>192</v>
      </c>
      <c r="G7" s="603">
        <v>290.767</v>
      </c>
      <c r="H7" s="603">
        <v>1281</v>
      </c>
      <c r="I7" s="871">
        <v>3.0440112645386876</v>
      </c>
      <c r="K7" s="745" t="s">
        <v>192</v>
      </c>
      <c r="L7" s="603">
        <v>52304.078999999998</v>
      </c>
      <c r="M7" s="603">
        <v>13448.474</v>
      </c>
      <c r="N7" s="733">
        <f>L7/M7</f>
        <v>3.8892203680506796</v>
      </c>
      <c r="P7" s="745" t="s">
        <v>195</v>
      </c>
      <c r="Q7" s="603">
        <v>8397.8529999999992</v>
      </c>
      <c r="R7" s="603">
        <v>2620.3409999999999</v>
      </c>
      <c r="S7" s="733">
        <f t="shared" ref="S7:S25" si="0">Q7/R7</f>
        <v>3.2048702821503001</v>
      </c>
    </row>
    <row r="8" spans="1:24" ht="16.5" thickBot="1">
      <c r="A8" s="604" t="s">
        <v>202</v>
      </c>
      <c r="B8" s="605">
        <v>788.70500000000004</v>
      </c>
      <c r="C8" s="605">
        <v>584</v>
      </c>
      <c r="D8" s="854">
        <v>2.3874901997584375</v>
      </c>
      <c r="F8" s="604" t="s">
        <v>194</v>
      </c>
      <c r="G8" s="605" t="s">
        <v>472</v>
      </c>
      <c r="H8" s="605">
        <v>1118</v>
      </c>
      <c r="I8" s="854" t="s">
        <v>472</v>
      </c>
      <c r="K8" s="604" t="s">
        <v>195</v>
      </c>
      <c r="L8" s="605">
        <v>26551.366999999998</v>
      </c>
      <c r="M8" s="605">
        <v>7446.3609999999999</v>
      </c>
      <c r="N8" s="652">
        <f t="shared" ref="N8:N25" si="1">L8/M8</f>
        <v>3.5656835600637677</v>
      </c>
      <c r="P8" s="604" t="s">
        <v>193</v>
      </c>
      <c r="Q8" s="605">
        <v>9011.5020000000004</v>
      </c>
      <c r="R8" s="605">
        <v>2298.9969999999998</v>
      </c>
      <c r="S8" s="652">
        <f t="shared" si="0"/>
        <v>3.919753701287997</v>
      </c>
    </row>
    <row r="9" spans="1:24" ht="16.5" thickBot="1">
      <c r="A9" s="604" t="s">
        <v>355</v>
      </c>
      <c r="B9" s="605">
        <v>412.339</v>
      </c>
      <c r="C9" s="605">
        <v>283</v>
      </c>
      <c r="D9" s="854">
        <v>2.1429002032002744</v>
      </c>
      <c r="F9" s="946" t="s">
        <v>323</v>
      </c>
      <c r="G9" s="608" t="s">
        <v>472</v>
      </c>
      <c r="H9" s="608">
        <v>1870</v>
      </c>
      <c r="I9" s="947" t="s">
        <v>472</v>
      </c>
      <c r="K9" s="604" t="s">
        <v>437</v>
      </c>
      <c r="L9" s="605">
        <v>14424.432000000001</v>
      </c>
      <c r="M9" s="605">
        <v>4569.9350000000004</v>
      </c>
      <c r="N9" s="652">
        <f t="shared" si="1"/>
        <v>3.1563757471386351</v>
      </c>
      <c r="P9" s="604" t="s">
        <v>194</v>
      </c>
      <c r="Q9" s="605">
        <v>5790.08</v>
      </c>
      <c r="R9" s="605">
        <v>1575.421</v>
      </c>
      <c r="S9" s="652">
        <f t="shared" si="0"/>
        <v>3.675258867312293</v>
      </c>
    </row>
    <row r="10" spans="1:24" ht="15.75">
      <c r="A10" s="604" t="s">
        <v>204</v>
      </c>
      <c r="B10" s="605">
        <v>453.24799999999999</v>
      </c>
      <c r="C10" s="605">
        <v>295</v>
      </c>
      <c r="D10" s="854">
        <v>2.3716975307026953</v>
      </c>
      <c r="H10" s="1147"/>
      <c r="K10" s="604" t="s">
        <v>194</v>
      </c>
      <c r="L10" s="605">
        <v>13276.67</v>
      </c>
      <c r="M10" s="605">
        <v>3395.1930000000002</v>
      </c>
      <c r="N10" s="652">
        <f t="shared" si="1"/>
        <v>3.9104316013846634</v>
      </c>
      <c r="P10" s="604" t="s">
        <v>437</v>
      </c>
      <c r="Q10" s="605">
        <v>3967.2020000000002</v>
      </c>
      <c r="R10" s="605">
        <v>1440.836</v>
      </c>
      <c r="S10" s="652">
        <f t="shared" si="0"/>
        <v>2.7534028855470019</v>
      </c>
    </row>
    <row r="11" spans="1:24" ht="15.75">
      <c r="A11" s="604" t="s">
        <v>205</v>
      </c>
      <c r="B11" s="605">
        <v>340.94299999999998</v>
      </c>
      <c r="C11" s="605">
        <v>233</v>
      </c>
      <c r="D11" s="854">
        <v>2.2912836021505378</v>
      </c>
      <c r="F11" s="1147" t="s">
        <v>473</v>
      </c>
      <c r="K11" s="604" t="s">
        <v>201</v>
      </c>
      <c r="L11" s="605">
        <v>10568.204</v>
      </c>
      <c r="M11" s="605">
        <v>2173.819</v>
      </c>
      <c r="N11" s="652">
        <f t="shared" si="1"/>
        <v>4.8615841521304208</v>
      </c>
      <c r="P11" s="604" t="s">
        <v>199</v>
      </c>
      <c r="Q11" s="605">
        <v>8031.3090000000002</v>
      </c>
      <c r="R11" s="605">
        <v>1425.2339999999999</v>
      </c>
      <c r="S11" s="652">
        <f t="shared" si="0"/>
        <v>5.6350809761765444</v>
      </c>
    </row>
    <row r="12" spans="1:24" ht="15.75">
      <c r="A12" s="604" t="s">
        <v>200</v>
      </c>
      <c r="B12" s="605">
        <v>213.54400000000001</v>
      </c>
      <c r="C12" s="605">
        <v>309</v>
      </c>
      <c r="D12" s="854">
        <v>2.8847161808013402</v>
      </c>
      <c r="H12" s="1147"/>
      <c r="K12" s="604" t="s">
        <v>202</v>
      </c>
      <c r="L12" s="605">
        <v>7226.0609999999997</v>
      </c>
      <c r="M12" s="605">
        <v>1955.0730000000001</v>
      </c>
      <c r="N12" s="652">
        <f t="shared" si="1"/>
        <v>3.6960568735796562</v>
      </c>
      <c r="P12" s="604" t="s">
        <v>196</v>
      </c>
      <c r="Q12" s="605">
        <v>4443.308</v>
      </c>
      <c r="R12" s="605">
        <v>1082.1759999999999</v>
      </c>
      <c r="S12" s="652">
        <f t="shared" si="0"/>
        <v>4.105901443018511</v>
      </c>
    </row>
    <row r="13" spans="1:24" ht="16.5" thickBot="1">
      <c r="A13" s="604" t="s">
        <v>198</v>
      </c>
      <c r="B13" s="605">
        <v>137.83199999999999</v>
      </c>
      <c r="C13" s="605">
        <v>381</v>
      </c>
      <c r="D13" s="854">
        <v>2.6096143287199198</v>
      </c>
      <c r="H13" s="1147"/>
      <c r="K13" s="604" t="s">
        <v>197</v>
      </c>
      <c r="L13" s="605">
        <v>5718.0119999999997</v>
      </c>
      <c r="M13" s="605">
        <v>1453.5219999999999</v>
      </c>
      <c r="N13" s="652">
        <f t="shared" si="1"/>
        <v>3.933901241260882</v>
      </c>
      <c r="P13" s="604" t="s">
        <v>201</v>
      </c>
      <c r="Q13" s="605">
        <v>2865.31</v>
      </c>
      <c r="R13" s="605">
        <v>765.30799999999999</v>
      </c>
      <c r="S13" s="652">
        <f t="shared" si="0"/>
        <v>3.7439958813967711</v>
      </c>
    </row>
    <row r="14" spans="1:24" ht="16.5" thickBot="1">
      <c r="A14" s="1150" t="s">
        <v>323</v>
      </c>
      <c r="B14" s="1301">
        <v>5509.3249999999998</v>
      </c>
      <c r="C14" s="1302">
        <v>6539</v>
      </c>
      <c r="D14" s="1149">
        <v>2.7555470305968215</v>
      </c>
      <c r="K14" s="604" t="s">
        <v>209</v>
      </c>
      <c r="L14" s="605">
        <v>3581.6559999999999</v>
      </c>
      <c r="M14" s="605">
        <v>1138.5740000000001</v>
      </c>
      <c r="N14" s="652">
        <f t="shared" si="1"/>
        <v>3.1457384412431688</v>
      </c>
      <c r="P14" s="604" t="s">
        <v>192</v>
      </c>
      <c r="Q14" s="605">
        <v>2432.6489999999999</v>
      </c>
      <c r="R14" s="605">
        <v>720.57299999999998</v>
      </c>
      <c r="S14" s="652">
        <f t="shared" si="0"/>
        <v>3.3759924393503504</v>
      </c>
    </row>
    <row r="15" spans="1:24" ht="15.75">
      <c r="E15" s="825"/>
      <c r="K15" s="604" t="s">
        <v>199</v>
      </c>
      <c r="L15" s="605">
        <v>6554.4639999999999</v>
      </c>
      <c r="M15" s="605">
        <v>1013.6130000000001</v>
      </c>
      <c r="N15" s="652">
        <f t="shared" si="1"/>
        <v>6.4664364012695179</v>
      </c>
      <c r="P15" s="604" t="s">
        <v>342</v>
      </c>
      <c r="Q15" s="605">
        <v>2473.6819999999998</v>
      </c>
      <c r="R15" s="605">
        <v>666.98900000000003</v>
      </c>
      <c r="S15" s="652">
        <f t="shared" si="0"/>
        <v>3.7087298291276163</v>
      </c>
    </row>
    <row r="16" spans="1:24" ht="15.75">
      <c r="E16" s="661"/>
      <c r="K16" s="604" t="s">
        <v>356</v>
      </c>
      <c r="L16" s="605">
        <v>5243.2209999999995</v>
      </c>
      <c r="M16" s="605">
        <v>1006.439</v>
      </c>
      <c r="N16" s="652">
        <f t="shared" si="1"/>
        <v>5.2096758968998618</v>
      </c>
      <c r="P16" s="604" t="s">
        <v>209</v>
      </c>
      <c r="Q16" s="605">
        <v>1658.617</v>
      </c>
      <c r="R16" s="605">
        <v>641.22799999999995</v>
      </c>
      <c r="S16" s="652">
        <f t="shared" si="0"/>
        <v>2.5866259739125552</v>
      </c>
    </row>
    <row r="17" spans="1:19" ht="15.75">
      <c r="K17" s="604" t="s">
        <v>206</v>
      </c>
      <c r="L17" s="605">
        <v>3857.0990000000002</v>
      </c>
      <c r="M17" s="605">
        <v>952.59400000000005</v>
      </c>
      <c r="N17" s="652">
        <f t="shared" si="1"/>
        <v>4.0490481779225984</v>
      </c>
      <c r="P17" s="604" t="s">
        <v>202</v>
      </c>
      <c r="Q17" s="605">
        <v>1593.4559999999999</v>
      </c>
      <c r="R17" s="605">
        <v>431.55</v>
      </c>
      <c r="S17" s="652">
        <f t="shared" si="0"/>
        <v>3.6924018074383036</v>
      </c>
    </row>
    <row r="18" spans="1:19" ht="15.75">
      <c r="K18" s="604" t="s">
        <v>193</v>
      </c>
      <c r="L18" s="605">
        <v>3745.8389999999999</v>
      </c>
      <c r="M18" s="605">
        <v>826.81399999999996</v>
      </c>
      <c r="N18" s="652">
        <f t="shared" si="1"/>
        <v>4.5304494118386964</v>
      </c>
      <c r="P18" s="604" t="s">
        <v>203</v>
      </c>
      <c r="Q18" s="605">
        <v>635.95899999999995</v>
      </c>
      <c r="R18" s="605">
        <v>425.21499999999997</v>
      </c>
      <c r="S18" s="652">
        <f t="shared" si="0"/>
        <v>1.4956175111414225</v>
      </c>
    </row>
    <row r="19" spans="1:19" ht="15.75">
      <c r="K19" s="604" t="s">
        <v>200</v>
      </c>
      <c r="L19" s="605">
        <v>2200.1689999999999</v>
      </c>
      <c r="M19" s="605">
        <v>763.93</v>
      </c>
      <c r="N19" s="652">
        <f t="shared" si="1"/>
        <v>2.8800662364352756</v>
      </c>
      <c r="P19" s="604" t="s">
        <v>208</v>
      </c>
      <c r="Q19" s="605">
        <v>1096.877</v>
      </c>
      <c r="R19" s="605">
        <v>383.79500000000002</v>
      </c>
      <c r="S19" s="652">
        <f t="shared" si="0"/>
        <v>2.8579762633697676</v>
      </c>
    </row>
    <row r="20" spans="1:19" ht="15.75">
      <c r="K20" s="604" t="s">
        <v>357</v>
      </c>
      <c r="L20" s="605">
        <v>2151.4969999999998</v>
      </c>
      <c r="M20" s="605">
        <v>664.69399999999996</v>
      </c>
      <c r="N20" s="652">
        <f t="shared" si="1"/>
        <v>3.236823260026418</v>
      </c>
      <c r="P20" s="604" t="s">
        <v>474</v>
      </c>
      <c r="Q20" s="605">
        <v>299.36500000000001</v>
      </c>
      <c r="R20" s="605">
        <v>338.12700000000001</v>
      </c>
      <c r="S20" s="652">
        <f t="shared" si="0"/>
        <v>0.88536260044302884</v>
      </c>
    </row>
    <row r="21" spans="1:19" ht="15.75">
      <c r="K21" s="604" t="s">
        <v>207</v>
      </c>
      <c r="L21" s="605">
        <v>2114.1260000000002</v>
      </c>
      <c r="M21" s="605">
        <v>490.06099999999998</v>
      </c>
      <c r="N21" s="652">
        <f t="shared" si="1"/>
        <v>4.3140058074402985</v>
      </c>
      <c r="P21" s="604" t="s">
        <v>205</v>
      </c>
      <c r="Q21" s="605">
        <v>749.72799999999995</v>
      </c>
      <c r="R21" s="605">
        <v>253.30799999999999</v>
      </c>
      <c r="S21" s="652">
        <f t="shared" si="0"/>
        <v>2.9597486064395913</v>
      </c>
    </row>
    <row r="22" spans="1:19" ht="15.75">
      <c r="H22" s="1147"/>
      <c r="K22" s="604" t="s">
        <v>210</v>
      </c>
      <c r="L22" s="605">
        <v>1004.4880000000001</v>
      </c>
      <c r="M22" s="605">
        <v>402.76600000000002</v>
      </c>
      <c r="N22" s="652">
        <f t="shared" si="1"/>
        <v>2.4939741686239651</v>
      </c>
      <c r="P22" s="604" t="s">
        <v>213</v>
      </c>
      <c r="Q22" s="605">
        <v>637.76499999999999</v>
      </c>
      <c r="R22" s="605">
        <v>246.536</v>
      </c>
      <c r="S22" s="652">
        <f t="shared" si="0"/>
        <v>2.5869041438167244</v>
      </c>
    </row>
    <row r="23" spans="1:19" ht="15.75">
      <c r="H23" s="1147"/>
      <c r="K23" s="604" t="s">
        <v>198</v>
      </c>
      <c r="L23" s="605">
        <v>983.899</v>
      </c>
      <c r="M23" s="605">
        <v>394.15499999999997</v>
      </c>
      <c r="N23" s="652">
        <f t="shared" si="1"/>
        <v>2.4962235668709014</v>
      </c>
      <c r="P23" s="604" t="s">
        <v>206</v>
      </c>
      <c r="Q23" s="605">
        <v>829.87599999999998</v>
      </c>
      <c r="R23" s="605">
        <v>231.69800000000001</v>
      </c>
      <c r="S23" s="652">
        <f t="shared" si="0"/>
        <v>3.5817141278733522</v>
      </c>
    </row>
    <row r="24" spans="1:19" ht="16.5" thickBot="1">
      <c r="H24" s="1147"/>
      <c r="K24" s="604" t="s">
        <v>196</v>
      </c>
      <c r="L24" s="605">
        <v>1296.5029999999999</v>
      </c>
      <c r="M24" s="605">
        <v>282.77199999999999</v>
      </c>
      <c r="N24" s="652">
        <f t="shared" si="1"/>
        <v>4.5849765889126219</v>
      </c>
      <c r="P24" s="604" t="s">
        <v>211</v>
      </c>
      <c r="Q24" s="605">
        <v>742.96</v>
      </c>
      <c r="R24" s="605">
        <v>228.345</v>
      </c>
      <c r="S24" s="652">
        <f t="shared" si="0"/>
        <v>3.2536731699840158</v>
      </c>
    </row>
    <row r="25" spans="1:19" ht="16.5" thickBot="1">
      <c r="H25" s="1147"/>
      <c r="K25" s="946" t="s">
        <v>323</v>
      </c>
      <c r="L25" s="608">
        <v>167830.245</v>
      </c>
      <c r="M25" s="608">
        <v>43743.095999999998</v>
      </c>
      <c r="N25" s="732">
        <f t="shared" si="1"/>
        <v>3.8367253428975396</v>
      </c>
      <c r="P25" s="946" t="s">
        <v>323</v>
      </c>
      <c r="Q25" s="608">
        <v>61572.675999999999</v>
      </c>
      <c r="R25" s="608">
        <v>17698.072</v>
      </c>
      <c r="S25" s="732">
        <f t="shared" si="0"/>
        <v>3.4790612220359369</v>
      </c>
    </row>
    <row r="26" spans="1:19">
      <c r="H26" s="1147"/>
    </row>
    <row r="27" spans="1:19">
      <c r="A27" s="1303" t="s">
        <v>478</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D30" sqref="D30"/>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388" t="s">
        <v>477</v>
      </c>
      <c r="B2" s="1388"/>
      <c r="C2" s="1388"/>
      <c r="D2" s="1388"/>
      <c r="E2" s="1388"/>
      <c r="F2" s="1388"/>
      <c r="G2" s="1388"/>
      <c r="H2" s="1388"/>
      <c r="I2" s="1388"/>
      <c r="J2" s="1388"/>
      <c r="K2" s="1388"/>
      <c r="L2" s="1388"/>
      <c r="M2" s="1388"/>
      <c r="N2" s="1388"/>
      <c r="O2" s="1388"/>
      <c r="P2" s="1388"/>
      <c r="Q2" s="1388"/>
      <c r="R2" s="1388"/>
      <c r="S2" s="1388"/>
      <c r="T2" s="1388"/>
      <c r="U2" s="1388"/>
      <c r="V2" s="1388"/>
      <c r="W2" s="1388"/>
      <c r="X2" s="1388"/>
      <c r="Y2" s="1388"/>
      <c r="Z2" s="1388"/>
      <c r="AA2" s="1388"/>
    </row>
    <row r="3" spans="1:27" ht="18" customHeight="1">
      <c r="A3" s="1391" t="s">
        <v>476</v>
      </c>
      <c r="B3" s="1391"/>
      <c r="C3" s="1391"/>
      <c r="D3" s="1391"/>
      <c r="E3" s="1391"/>
      <c r="F3" s="1391"/>
      <c r="G3" s="139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2980.2289999999998</v>
      </c>
      <c r="C8" s="603">
        <v>4406</v>
      </c>
      <c r="D8" s="733">
        <v>2.2772960333773984</v>
      </c>
      <c r="E8" s="828"/>
      <c r="F8" s="827" t="s">
        <v>210</v>
      </c>
      <c r="G8" s="603">
        <v>609.59500000000003</v>
      </c>
      <c r="H8" s="893">
        <v>3204</v>
      </c>
      <c r="I8" s="894">
        <v>2.4752513440205299</v>
      </c>
      <c r="J8" s="661"/>
      <c r="K8" s="745" t="s">
        <v>201</v>
      </c>
      <c r="L8" s="603">
        <v>1451.796</v>
      </c>
      <c r="M8" s="603">
        <v>501.09899999999999</v>
      </c>
      <c r="N8" s="733">
        <f>L8/M8</f>
        <v>2.8972239018637036</v>
      </c>
      <c r="O8" s="661"/>
      <c r="P8" s="745" t="s">
        <v>197</v>
      </c>
      <c r="Q8" s="603">
        <v>902.57500000000005</v>
      </c>
      <c r="R8" s="603">
        <v>288.29500000000002</v>
      </c>
      <c r="S8" s="733">
        <f t="shared" ref="S8:S16" si="0">Q8/R8</f>
        <v>3.1307341438457135</v>
      </c>
    </row>
    <row r="9" spans="1:27" ht="15.75">
      <c r="A9" s="606" t="s">
        <v>210</v>
      </c>
      <c r="B9" s="605">
        <v>1780.941</v>
      </c>
      <c r="C9" s="607">
        <v>5637</v>
      </c>
      <c r="D9" s="653">
        <v>1.8006727722381861</v>
      </c>
      <c r="E9" s="829"/>
      <c r="F9" s="606" t="s">
        <v>214</v>
      </c>
      <c r="G9" s="605">
        <v>79.161000000000001</v>
      </c>
      <c r="H9" s="607">
        <v>832</v>
      </c>
      <c r="I9" s="653">
        <v>1.4913245794163636</v>
      </c>
      <c r="J9" s="661"/>
      <c r="K9" s="604" t="s">
        <v>197</v>
      </c>
      <c r="L9" s="605">
        <v>1316.6980000000001</v>
      </c>
      <c r="M9" s="605">
        <v>401.81400000000002</v>
      </c>
      <c r="N9" s="652">
        <v>3.2317403424930307</v>
      </c>
      <c r="O9" s="661"/>
      <c r="P9" s="604" t="s">
        <v>437</v>
      </c>
      <c r="Q9" s="605">
        <v>712.99199999999996</v>
      </c>
      <c r="R9" s="605">
        <v>148.732</v>
      </c>
      <c r="S9" s="652">
        <f t="shared" si="0"/>
        <v>4.7938036199338407</v>
      </c>
    </row>
    <row r="10" spans="1:27" ht="16.5" thickBot="1">
      <c r="A10" s="606" t="s">
        <v>197</v>
      </c>
      <c r="B10" s="605">
        <v>1452.173</v>
      </c>
      <c r="C10" s="605">
        <v>1338</v>
      </c>
      <c r="D10" s="652">
        <v>1.7637585930478297</v>
      </c>
      <c r="E10" s="828"/>
      <c r="F10" s="952" t="s">
        <v>192</v>
      </c>
      <c r="G10" s="945">
        <v>21.779</v>
      </c>
      <c r="H10" s="953">
        <v>165</v>
      </c>
      <c r="I10" s="954">
        <v>2.5143154006003234</v>
      </c>
      <c r="J10" s="661"/>
      <c r="K10" s="604" t="s">
        <v>195</v>
      </c>
      <c r="L10" s="605">
        <v>1194.393</v>
      </c>
      <c r="M10" s="605">
        <v>323.03899999999999</v>
      </c>
      <c r="N10" s="652">
        <v>2.5733953939574841</v>
      </c>
      <c r="O10" s="661"/>
      <c r="P10" s="604" t="s">
        <v>195</v>
      </c>
      <c r="Q10" s="605">
        <v>478.05700000000002</v>
      </c>
      <c r="R10" s="605">
        <v>103.875</v>
      </c>
      <c r="S10" s="652">
        <f t="shared" si="0"/>
        <v>4.6022334536702774</v>
      </c>
    </row>
    <row r="11" spans="1:27" ht="16.5" thickBot="1">
      <c r="A11" s="606" t="s">
        <v>195</v>
      </c>
      <c r="B11" s="605">
        <v>1237.846</v>
      </c>
      <c r="C11" s="607">
        <v>1108</v>
      </c>
      <c r="D11" s="653">
        <v>2.2371977690302947</v>
      </c>
      <c r="E11" s="829"/>
      <c r="F11" s="1041" t="s">
        <v>323</v>
      </c>
      <c r="G11" s="1113">
        <v>710.53499999999997</v>
      </c>
      <c r="H11" s="1114">
        <v>4201</v>
      </c>
      <c r="I11" s="1115">
        <v>2.3067895162311416</v>
      </c>
      <c r="J11" s="661"/>
      <c r="K11" s="604" t="s">
        <v>213</v>
      </c>
      <c r="L11" s="605">
        <v>822.29200000000003</v>
      </c>
      <c r="M11" s="605">
        <v>321.89999999999998</v>
      </c>
      <c r="N11" s="652">
        <v>3.4685944956126917</v>
      </c>
      <c r="O11" s="661"/>
      <c r="P11" s="604" t="s">
        <v>194</v>
      </c>
      <c r="Q11" s="605">
        <v>473.38299999999998</v>
      </c>
      <c r="R11" s="605">
        <v>71.209000000000003</v>
      </c>
      <c r="S11" s="652">
        <f t="shared" si="0"/>
        <v>6.6477973289893129</v>
      </c>
    </row>
    <row r="12" spans="1:27" ht="15.75">
      <c r="A12" s="606" t="s">
        <v>206</v>
      </c>
      <c r="B12" s="605">
        <v>1259.0999999999999</v>
      </c>
      <c r="C12" s="607">
        <v>805</v>
      </c>
      <c r="D12" s="653">
        <v>3.0566763287838841</v>
      </c>
      <c r="E12" s="829"/>
      <c r="J12" s="661"/>
      <c r="K12" s="604" t="s">
        <v>192</v>
      </c>
      <c r="L12" s="605">
        <v>762.11699999999996</v>
      </c>
      <c r="M12" s="605">
        <v>309.83600000000001</v>
      </c>
      <c r="N12" s="652">
        <v>4.5970279399346481</v>
      </c>
      <c r="O12" s="661"/>
      <c r="P12" s="604" t="s">
        <v>201</v>
      </c>
      <c r="Q12" s="605">
        <v>86.765000000000001</v>
      </c>
      <c r="R12" s="605">
        <v>59.152999999999999</v>
      </c>
      <c r="S12" s="652">
        <f t="shared" si="0"/>
        <v>1.4667895119436039</v>
      </c>
    </row>
    <row r="13" spans="1:27" ht="15.75">
      <c r="A13" s="606" t="s">
        <v>214</v>
      </c>
      <c r="B13" s="605">
        <v>667.97199999999998</v>
      </c>
      <c r="C13" s="605">
        <v>1982</v>
      </c>
      <c r="D13" s="652">
        <v>1.7083595480330025</v>
      </c>
      <c r="E13" s="829"/>
      <c r="J13" s="661"/>
      <c r="K13" s="604" t="s">
        <v>210</v>
      </c>
      <c r="L13" s="605">
        <v>595.30999999999995</v>
      </c>
      <c r="M13" s="605">
        <v>240.893</v>
      </c>
      <c r="N13" s="652">
        <v>2.9630257847383312</v>
      </c>
      <c r="O13" s="661"/>
      <c r="P13" s="604" t="s">
        <v>212</v>
      </c>
      <c r="Q13" s="605">
        <v>299.053</v>
      </c>
      <c r="R13" s="605">
        <v>56.2</v>
      </c>
      <c r="S13" s="652">
        <f t="shared" si="0"/>
        <v>5.321227758007117</v>
      </c>
    </row>
    <row r="14" spans="1:27" ht="15.75">
      <c r="A14" s="606" t="s">
        <v>437</v>
      </c>
      <c r="B14" s="605">
        <v>883.62800000000004</v>
      </c>
      <c r="C14" s="607">
        <v>1884</v>
      </c>
      <c r="D14" s="653">
        <v>3.2533089846065484</v>
      </c>
      <c r="E14" s="829"/>
      <c r="J14" s="661"/>
      <c r="K14" s="604" t="s">
        <v>212</v>
      </c>
      <c r="L14" s="605">
        <v>940.72799999999995</v>
      </c>
      <c r="M14" s="605">
        <v>202.005</v>
      </c>
      <c r="N14" s="652">
        <v>2.3718258165942947</v>
      </c>
      <c r="O14" s="661"/>
      <c r="P14" s="604" t="s">
        <v>206</v>
      </c>
      <c r="Q14" s="605">
        <v>112.407</v>
      </c>
      <c r="R14" s="605">
        <v>39.069000000000003</v>
      </c>
      <c r="S14" s="652">
        <f t="shared" si="0"/>
        <v>2.8771404438301462</v>
      </c>
    </row>
    <row r="15" spans="1:27" ht="16.5" thickBot="1">
      <c r="A15" s="952" t="s">
        <v>205</v>
      </c>
      <c r="B15" s="945">
        <v>382.16899999999998</v>
      </c>
      <c r="C15" s="953">
        <v>432</v>
      </c>
      <c r="D15" s="954">
        <v>2.3417218137254903</v>
      </c>
      <c r="E15" s="829"/>
      <c r="J15" s="661"/>
      <c r="K15" s="604" t="s">
        <v>437</v>
      </c>
      <c r="L15" s="605">
        <v>758.50300000000004</v>
      </c>
      <c r="M15" s="605">
        <v>93.688000000000002</v>
      </c>
      <c r="N15" s="652">
        <v>3.2657497832912896</v>
      </c>
      <c r="O15" s="661"/>
      <c r="P15" s="604" t="s">
        <v>192</v>
      </c>
      <c r="Q15" s="605">
        <v>177.51900000000001</v>
      </c>
      <c r="R15" s="605">
        <v>35.316000000000003</v>
      </c>
      <c r="S15" s="652">
        <f t="shared" si="0"/>
        <v>5.0265885151206247</v>
      </c>
    </row>
    <row r="16" spans="1:27" ht="16.5" thickBot="1">
      <c r="A16" s="606" t="s">
        <v>211</v>
      </c>
      <c r="B16" s="605">
        <v>338.26</v>
      </c>
      <c r="C16" s="607">
        <v>490</v>
      </c>
      <c r="D16" s="653">
        <v>2.3054483990130996</v>
      </c>
      <c r="E16" s="829"/>
      <c r="J16" s="661"/>
      <c r="K16" s="946" t="s">
        <v>323</v>
      </c>
      <c r="L16" s="608">
        <v>8874.9320000000007</v>
      </c>
      <c r="M16" s="608">
        <v>2626.5070000000001</v>
      </c>
      <c r="N16" s="732">
        <v>3.2657497832912896</v>
      </c>
      <c r="O16" s="661"/>
      <c r="P16" s="946" t="s">
        <v>323</v>
      </c>
      <c r="Q16" s="608">
        <v>3301.1210000000001</v>
      </c>
      <c r="R16" s="608">
        <v>829.69100000000003</v>
      </c>
      <c r="S16" s="732">
        <f t="shared" si="0"/>
        <v>3.9787354569351723</v>
      </c>
    </row>
    <row r="17" spans="1:15" ht="15.75">
      <c r="A17" s="606" t="s">
        <v>192</v>
      </c>
      <c r="B17" s="605">
        <v>425.05</v>
      </c>
      <c r="C17" s="605">
        <v>1805</v>
      </c>
      <c r="D17" s="652">
        <v>2.9947861621926304</v>
      </c>
      <c r="E17" s="828"/>
      <c r="J17" s="661"/>
      <c r="O17" s="661"/>
    </row>
    <row r="18" spans="1:15" ht="16.5" thickBot="1">
      <c r="A18" s="952" t="s">
        <v>193</v>
      </c>
      <c r="B18" s="945">
        <v>151.28100000000001</v>
      </c>
      <c r="C18" s="953">
        <v>145</v>
      </c>
      <c r="D18" s="954">
        <v>1.8530027804656974</v>
      </c>
      <c r="E18" s="830"/>
      <c r="O18" s="661"/>
    </row>
    <row r="19" spans="1:15" ht="16.5" thickBot="1">
      <c r="A19" s="1041" t="s">
        <v>323</v>
      </c>
      <c r="B19" s="608">
        <v>11631.665000000001</v>
      </c>
      <c r="C19" s="1103">
        <v>20096</v>
      </c>
      <c r="D19" s="1104">
        <v>2.1862075874414244</v>
      </c>
      <c r="E19" s="831"/>
      <c r="J19" s="661"/>
      <c r="O19" s="661"/>
    </row>
    <row r="20" spans="1:15" ht="15" customHeight="1">
      <c r="E20" s="831"/>
      <c r="J20" s="661"/>
      <c r="O20" s="661"/>
    </row>
    <row r="21" spans="1:15">
      <c r="E21" s="832"/>
      <c r="J21" s="661"/>
    </row>
    <row r="22" spans="1:15">
      <c r="A22" s="1303" t="s">
        <v>478</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F35" sqref="F35"/>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74" t="s">
        <v>443</v>
      </c>
      <c r="B5" s="1374"/>
      <c r="C5" s="1374"/>
      <c r="D5" s="1374"/>
      <c r="E5" s="1374"/>
      <c r="F5" s="1374"/>
      <c r="H5" s="651" t="s">
        <v>332</v>
      </c>
    </row>
    <row r="6" spans="1:10" ht="15.75" customHeight="1" thickBot="1">
      <c r="A6" s="1375" t="s">
        <v>170</v>
      </c>
      <c r="B6" s="1377" t="s">
        <v>444</v>
      </c>
      <c r="C6" s="1378"/>
      <c r="D6" s="1379"/>
      <c r="E6" s="1380" t="s">
        <v>445</v>
      </c>
      <c r="F6" s="1375" t="s">
        <v>446</v>
      </c>
    </row>
    <row r="7" spans="1:10" ht="31.5" customHeight="1" thickBot="1">
      <c r="A7" s="1376"/>
      <c r="B7" s="849" t="s">
        <v>312</v>
      </c>
      <c r="C7" s="849" t="s">
        <v>321</v>
      </c>
      <c r="D7" s="849" t="s">
        <v>322</v>
      </c>
      <c r="E7" s="1381"/>
      <c r="F7" s="1376"/>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74" t="s">
        <v>447</v>
      </c>
      <c r="B18" s="1374"/>
      <c r="C18" s="1374"/>
      <c r="D18" s="1374"/>
      <c r="E18" s="1374"/>
      <c r="F18" s="1374"/>
      <c r="K18" s="106"/>
      <c r="L18" s="106"/>
    </row>
    <row r="19" spans="1:16" ht="24.75" customHeight="1" thickBot="1">
      <c r="A19" s="1385" t="s">
        <v>177</v>
      </c>
      <c r="B19" s="1393" t="s">
        <v>444</v>
      </c>
      <c r="C19" s="1394"/>
      <c r="D19" s="1395"/>
      <c r="E19" s="1396" t="s">
        <v>445</v>
      </c>
      <c r="F19" s="1385" t="s">
        <v>446</v>
      </c>
      <c r="J19" s="106"/>
      <c r="K19" s="106"/>
      <c r="L19" s="106"/>
    </row>
    <row r="20" spans="1:16" ht="21" customHeight="1" thickBot="1">
      <c r="A20" s="1386"/>
      <c r="B20" s="879" t="s">
        <v>312</v>
      </c>
      <c r="C20" s="879" t="s">
        <v>321</v>
      </c>
      <c r="D20" s="879" t="s">
        <v>322</v>
      </c>
      <c r="E20" s="1397"/>
      <c r="F20" s="1392"/>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387"/>
      <c r="B27" s="1387"/>
      <c r="C27" s="1387"/>
      <c r="D27" s="1387"/>
      <c r="E27" s="1387"/>
      <c r="F27" s="1387"/>
      <c r="J27" s="106"/>
      <c r="K27" s="106"/>
      <c r="L27" s="106"/>
    </row>
    <row r="28" spans="1:16">
      <c r="B28" s="573"/>
      <c r="C28" s="574"/>
      <c r="D28" s="574"/>
      <c r="E28" s="574"/>
      <c r="F28" s="575"/>
      <c r="I28" s="106"/>
      <c r="J28" s="106"/>
      <c r="K28" s="106"/>
      <c r="L28" s="106"/>
    </row>
    <row r="29" spans="1:16" ht="15">
      <c r="A29" s="1303" t="s">
        <v>478</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84"/>
      <c r="D32" s="1384"/>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84"/>
      <c r="C43" s="138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88" t="s">
        <v>448</v>
      </c>
      <c r="B2" s="1388"/>
      <c r="C2" s="1388"/>
      <c r="D2" s="1388"/>
      <c r="E2" s="1388"/>
      <c r="F2" s="1388"/>
      <c r="G2" s="1388"/>
      <c r="H2" s="1388"/>
      <c r="I2" s="1388"/>
      <c r="J2" s="1388"/>
      <c r="K2" s="1388"/>
      <c r="L2" s="1388"/>
      <c r="M2" s="1388"/>
      <c r="N2" s="1388"/>
      <c r="O2" s="1388"/>
      <c r="P2" s="1388"/>
      <c r="Q2" s="1388"/>
      <c r="R2" s="1388"/>
      <c r="S2" s="1388"/>
      <c r="T2" s="1388"/>
      <c r="U2" s="1388"/>
      <c r="V2" s="1388"/>
      <c r="W2" s="1388"/>
      <c r="X2" s="1388"/>
    </row>
    <row r="3" spans="1:24" ht="15.75" customHeight="1">
      <c r="A3" s="1389" t="s">
        <v>449</v>
      </c>
      <c r="B3" s="1389"/>
      <c r="C3" s="1389"/>
      <c r="D3" s="1389"/>
      <c r="E3" s="1389"/>
      <c r="F3" s="1389"/>
      <c r="P3" s="589"/>
    </row>
    <row r="4" spans="1:24" ht="4.5" customHeight="1">
      <c r="A4" s="590"/>
      <c r="B4" s="590"/>
      <c r="C4" s="588"/>
      <c r="D4" s="588"/>
    </row>
    <row r="5" spans="1:24" ht="15.75" thickBot="1">
      <c r="A5" s="591" t="s">
        <v>179</v>
      </c>
      <c r="B5" s="1390" t="s">
        <v>180</v>
      </c>
      <c r="C5" s="1390"/>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437</v>
      </c>
      <c r="G9" s="945">
        <v>451.22199999999998</v>
      </c>
      <c r="H9" s="945">
        <v>2476</v>
      </c>
      <c r="I9" s="1063">
        <v>2.8889856390096482</v>
      </c>
      <c r="K9" s="604" t="s">
        <v>437</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323</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355</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378</v>
      </c>
      <c r="B12" s="605">
        <v>1735.22</v>
      </c>
      <c r="C12" s="605">
        <v>848</v>
      </c>
      <c r="D12" s="854">
        <v>4.2556291033410423</v>
      </c>
      <c r="K12" s="604" t="s">
        <v>199</v>
      </c>
      <c r="L12" s="605">
        <v>41922.322</v>
      </c>
      <c r="M12" s="605">
        <v>6536.9639999999999</v>
      </c>
      <c r="N12" s="652">
        <v>6.4131180774439018</v>
      </c>
      <c r="P12" s="604" t="s">
        <v>437</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323</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356</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342</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357</v>
      </c>
      <c r="L21" s="605">
        <v>11590.084000000001</v>
      </c>
      <c r="M21" s="605">
        <v>3803.1149999999998</v>
      </c>
      <c r="N21" s="652">
        <v>3.0475239376142982</v>
      </c>
      <c r="P21" s="604" t="s">
        <v>355</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356</v>
      </c>
      <c r="Q25" s="605">
        <v>4146.3220000000001</v>
      </c>
      <c r="R25" s="605">
        <v>1046.4290000000001</v>
      </c>
      <c r="S25" s="652">
        <v>3.9623538720734994</v>
      </c>
    </row>
    <row r="26" spans="1:19" ht="15.75">
      <c r="E26" s="106"/>
      <c r="F26" s="106"/>
      <c r="G26" s="106"/>
      <c r="H26" s="106"/>
      <c r="I26" s="106"/>
      <c r="J26" s="106"/>
      <c r="K26" s="604" t="s">
        <v>355</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450</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451</v>
      </c>
      <c r="Q28" s="605">
        <v>3130.011</v>
      </c>
      <c r="R28" s="605">
        <v>1242.9870000000001</v>
      </c>
      <c r="S28" s="652">
        <v>2.5181365533187394</v>
      </c>
    </row>
    <row r="29" spans="1:19" ht="16.5" thickBot="1">
      <c r="A29" s="106"/>
      <c r="B29" s="106"/>
      <c r="C29" s="106"/>
      <c r="D29" s="106"/>
      <c r="E29" s="106"/>
      <c r="F29" s="106"/>
      <c r="G29" s="106"/>
      <c r="H29" s="106"/>
      <c r="I29" s="106"/>
      <c r="J29" s="106"/>
      <c r="K29" s="946" t="s">
        <v>323</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452</v>
      </c>
      <c r="Q31" s="945">
        <v>2408.4180000000001</v>
      </c>
      <c r="R31" s="945">
        <v>607.25099999999998</v>
      </c>
      <c r="S31" s="1049">
        <v>3.9660996853031123</v>
      </c>
    </row>
    <row r="32" spans="1:19" ht="16.5" thickBot="1">
      <c r="A32" s="1303" t="s">
        <v>478</v>
      </c>
      <c r="B32" s="106"/>
      <c r="C32" s="106"/>
      <c r="D32" s="106"/>
      <c r="E32" s="106"/>
      <c r="F32" s="106"/>
      <c r="G32" s="106"/>
      <c r="H32" s="106"/>
      <c r="I32" s="106"/>
      <c r="J32" s="106"/>
      <c r="K32" s="106"/>
      <c r="L32" s="106"/>
      <c r="M32" s="106"/>
      <c r="N32" s="106"/>
      <c r="P32" s="946" t="s">
        <v>323</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88" t="s">
        <v>453</v>
      </c>
      <c r="B2" s="1388"/>
      <c r="C2" s="1388"/>
      <c r="D2" s="1388"/>
      <c r="E2" s="1388"/>
      <c r="F2" s="1388"/>
      <c r="G2" s="1388"/>
      <c r="H2" s="1388"/>
      <c r="I2" s="1388"/>
      <c r="J2" s="1388"/>
      <c r="K2" s="1388"/>
      <c r="L2" s="1388"/>
      <c r="M2" s="1388"/>
      <c r="N2" s="1388"/>
      <c r="O2" s="1388"/>
      <c r="P2" s="1388"/>
      <c r="Q2" s="1388"/>
      <c r="R2" s="1388"/>
      <c r="S2" s="1388"/>
      <c r="T2" s="1388"/>
      <c r="U2" s="1388"/>
      <c r="V2" s="1388"/>
      <c r="W2" s="1388"/>
      <c r="X2" s="1388"/>
      <c r="Y2" s="1388"/>
      <c r="Z2" s="1388"/>
      <c r="AA2" s="1388"/>
    </row>
    <row r="3" spans="1:27" ht="18" customHeight="1">
      <c r="A3" s="1391" t="s">
        <v>454</v>
      </c>
      <c r="B3" s="1391"/>
      <c r="C3" s="1391"/>
      <c r="D3" s="1391"/>
      <c r="E3" s="1391"/>
      <c r="F3" s="1391"/>
      <c r="G3" s="139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437</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437</v>
      </c>
      <c r="B11" s="605">
        <v>6821.4780000000001</v>
      </c>
      <c r="C11" s="607">
        <v>16667</v>
      </c>
      <c r="D11" s="653">
        <v>3.2050621492286262</v>
      </c>
      <c r="E11" s="829"/>
      <c r="F11" s="606" t="s">
        <v>437</v>
      </c>
      <c r="G11" s="605">
        <v>602.09</v>
      </c>
      <c r="H11" s="607">
        <v>3722</v>
      </c>
      <c r="I11" s="653">
        <v>2.431498136264695</v>
      </c>
      <c r="J11" s="661"/>
      <c r="K11" s="604" t="s">
        <v>437</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323</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438</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455</v>
      </c>
      <c r="Q18" s="605">
        <v>339.60500000000002</v>
      </c>
      <c r="R18" s="605">
        <v>43.82</v>
      </c>
      <c r="S18" s="652">
        <v>7.75</v>
      </c>
      <c r="T18" s="106"/>
    </row>
    <row r="19" spans="1:20" ht="16.5" thickBot="1">
      <c r="A19" s="1041" t="s">
        <v>323</v>
      </c>
      <c r="B19" s="608">
        <v>74448.308999999994</v>
      </c>
      <c r="C19" s="1103">
        <v>157627</v>
      </c>
      <c r="D19" s="1104">
        <v>2.2766163288074988</v>
      </c>
      <c r="E19" s="831"/>
      <c r="F19" s="106"/>
      <c r="G19" s="106"/>
      <c r="H19" s="106"/>
      <c r="I19" s="106"/>
      <c r="J19" s="661"/>
      <c r="K19" s="946" t="s">
        <v>323</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323</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303" t="s">
        <v>478</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64" t="s">
        <v>258</v>
      </c>
      <c r="C5" s="1464"/>
      <c r="D5" s="1464"/>
      <c r="E5" s="1464"/>
      <c r="F5" s="1464"/>
      <c r="G5" s="1464"/>
      <c r="H5" s="1464"/>
      <c r="I5" s="1464"/>
      <c r="J5" s="1464"/>
      <c r="K5" s="1464"/>
      <c r="L5" s="1464"/>
    </row>
    <row r="6" spans="2:13" ht="18">
      <c r="B6" s="666"/>
      <c r="C6" s="666"/>
      <c r="D6" s="666"/>
      <c r="E6" s="666"/>
      <c r="F6" s="439" t="s">
        <v>259</v>
      </c>
      <c r="G6" s="666"/>
      <c r="H6" s="666"/>
      <c r="I6" s="666"/>
      <c r="J6" s="666"/>
      <c r="K6" s="666"/>
      <c r="L6" s="666"/>
    </row>
    <row r="7" spans="2:13" s="440" customFormat="1" ht="15">
      <c r="B7" s="1465" t="s">
        <v>260</v>
      </c>
      <c r="C7" s="1457" t="s">
        <v>22</v>
      </c>
      <c r="D7" s="1457" t="s">
        <v>261</v>
      </c>
      <c r="E7" s="1468" t="s">
        <v>262</v>
      </c>
      <c r="F7" s="1469"/>
      <c r="G7" s="1470"/>
      <c r="H7" s="1471" t="s">
        <v>263</v>
      </c>
      <c r="I7" s="1473" t="s">
        <v>264</v>
      </c>
      <c r="J7" s="1474"/>
      <c r="K7" s="1474"/>
      <c r="L7" s="1465"/>
    </row>
    <row r="8" spans="2:13">
      <c r="B8" s="1466"/>
      <c r="C8" s="1467"/>
      <c r="D8" s="1467"/>
      <c r="E8" s="1459" t="s">
        <v>265</v>
      </c>
      <c r="F8" s="1457" t="s">
        <v>266</v>
      </c>
      <c r="G8" s="1457" t="s">
        <v>267</v>
      </c>
      <c r="H8" s="1472"/>
      <c r="I8" s="1459" t="s">
        <v>268</v>
      </c>
      <c r="J8" s="1459" t="s">
        <v>24</v>
      </c>
      <c r="K8" s="1457" t="s">
        <v>269</v>
      </c>
      <c r="L8" s="1459" t="s">
        <v>270</v>
      </c>
    </row>
    <row r="9" spans="2:13">
      <c r="B9" s="1466"/>
      <c r="C9" s="1467"/>
      <c r="D9" s="1467"/>
      <c r="E9" s="1460"/>
      <c r="F9" s="1467"/>
      <c r="G9" s="1467"/>
      <c r="H9" s="1472"/>
      <c r="I9" s="1460"/>
      <c r="J9" s="1460"/>
      <c r="K9" s="1458"/>
      <c r="L9" s="1460"/>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63"/>
      <c r="O105" s="1463"/>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63"/>
      <c r="O121" s="1463"/>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63"/>
      <c r="O145" s="1463"/>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63"/>
      <c r="O171" s="1463"/>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26" t="s">
        <v>296</v>
      </c>
      <c r="D177" s="1426"/>
      <c r="E177" s="1426"/>
      <c r="F177" s="1426"/>
      <c r="G177" s="1426"/>
      <c r="H177" s="1426"/>
      <c r="I177" s="1426"/>
      <c r="J177" s="1426"/>
      <c r="K177" s="1426"/>
      <c r="L177" s="1455"/>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75" t="s">
        <v>260</v>
      </c>
      <c r="C194" s="1430" t="s">
        <v>22</v>
      </c>
      <c r="D194" s="1430" t="s">
        <v>261</v>
      </c>
      <c r="E194" s="1432" t="s">
        <v>262</v>
      </c>
      <c r="F194" s="1433"/>
      <c r="G194" s="1434"/>
      <c r="H194" s="1435" t="s">
        <v>263</v>
      </c>
      <c r="I194" s="1437" t="s">
        <v>264</v>
      </c>
      <c r="J194" s="1438"/>
      <c r="K194" s="1438"/>
      <c r="L194" s="1477"/>
    </row>
    <row r="195" spans="2:12" ht="12.75" customHeight="1">
      <c r="B195" s="1476"/>
      <c r="C195" s="1431"/>
      <c r="D195" s="1431"/>
      <c r="E195" s="1445" t="s">
        <v>265</v>
      </c>
      <c r="F195" s="1430" t="s">
        <v>266</v>
      </c>
      <c r="G195" s="1430" t="s">
        <v>267</v>
      </c>
      <c r="H195" s="1436"/>
      <c r="I195" s="1445" t="s">
        <v>268</v>
      </c>
      <c r="J195" s="1445" t="s">
        <v>24</v>
      </c>
      <c r="K195" s="1430" t="s">
        <v>269</v>
      </c>
      <c r="L195" s="1461" t="s">
        <v>270</v>
      </c>
    </row>
    <row r="196" spans="2:12" ht="12.75" customHeight="1">
      <c r="B196" s="1476"/>
      <c r="C196" s="1431"/>
      <c r="D196" s="1431"/>
      <c r="E196" s="1452"/>
      <c r="F196" s="1431"/>
      <c r="G196" s="1431"/>
      <c r="H196" s="1436"/>
      <c r="I196" s="1446"/>
      <c r="J196" s="1446"/>
      <c r="K196" s="1447"/>
      <c r="L196" s="146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26" t="s">
        <v>297</v>
      </c>
      <c r="D199" s="1426"/>
      <c r="E199" s="1426"/>
      <c r="F199" s="1426"/>
      <c r="G199" s="1426"/>
      <c r="H199" s="1426"/>
      <c r="I199" s="1426"/>
      <c r="J199" s="1426"/>
      <c r="K199" s="1426"/>
      <c r="L199" s="1455"/>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39" t="s">
        <v>260</v>
      </c>
      <c r="C234" s="1430" t="s">
        <v>22</v>
      </c>
      <c r="D234" s="1430" t="s">
        <v>261</v>
      </c>
      <c r="E234" s="1432" t="s">
        <v>262</v>
      </c>
      <c r="F234" s="1433"/>
      <c r="G234" s="1434"/>
      <c r="H234" s="1435" t="s">
        <v>263</v>
      </c>
      <c r="I234" s="1432" t="s">
        <v>264</v>
      </c>
      <c r="J234" s="1433"/>
      <c r="K234" s="1433"/>
      <c r="L234" s="1433"/>
    </row>
    <row r="235" spans="2:12">
      <c r="B235" s="1456"/>
      <c r="C235" s="1431"/>
      <c r="D235" s="1431"/>
      <c r="E235" s="1445" t="s">
        <v>265</v>
      </c>
      <c r="F235" s="1430" t="s">
        <v>266</v>
      </c>
      <c r="G235" s="1430" t="s">
        <v>267</v>
      </c>
      <c r="H235" s="1436"/>
      <c r="I235" s="1445" t="s">
        <v>268</v>
      </c>
      <c r="J235" s="1445" t="s">
        <v>24</v>
      </c>
      <c r="K235" s="1430" t="s">
        <v>269</v>
      </c>
      <c r="L235" s="1437" t="s">
        <v>270</v>
      </c>
    </row>
    <row r="236" spans="2:12">
      <c r="B236" s="1456"/>
      <c r="C236" s="1431"/>
      <c r="D236" s="1431"/>
      <c r="E236" s="1452"/>
      <c r="F236" s="1431"/>
      <c r="G236" s="1431"/>
      <c r="H236" s="1436"/>
      <c r="I236" s="1452"/>
      <c r="J236" s="1452"/>
      <c r="K236" s="1431"/>
      <c r="L236" s="1451"/>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49" t="s">
        <v>271</v>
      </c>
      <c r="D239" s="1449"/>
      <c r="E239" s="1449"/>
      <c r="F239" s="1449"/>
      <c r="G239" s="1449"/>
      <c r="H239" s="1449"/>
      <c r="I239" s="1449"/>
      <c r="J239" s="1449"/>
      <c r="K239" s="1449"/>
      <c r="L239" s="1449"/>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26" t="s">
        <v>296</v>
      </c>
      <c r="D256" s="1426"/>
      <c r="E256" s="1426"/>
      <c r="F256" s="1426"/>
      <c r="G256" s="1426"/>
      <c r="H256" s="1426"/>
      <c r="I256" s="1426"/>
      <c r="J256" s="1426"/>
      <c r="K256" s="1426"/>
      <c r="L256" s="1426"/>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3" t="s">
        <v>260</v>
      </c>
      <c r="C273" s="1430" t="s">
        <v>22</v>
      </c>
      <c r="D273" s="1430" t="s">
        <v>261</v>
      </c>
      <c r="E273" s="1432" t="s">
        <v>262</v>
      </c>
      <c r="F273" s="1433"/>
      <c r="G273" s="1434"/>
      <c r="H273" s="1435" t="s">
        <v>263</v>
      </c>
      <c r="I273" s="1437" t="s">
        <v>264</v>
      </c>
      <c r="J273" s="1438"/>
      <c r="K273" s="1438"/>
      <c r="L273" s="1438"/>
    </row>
    <row r="274" spans="2:12" ht="11.25" customHeight="1">
      <c r="B274" s="1454"/>
      <c r="C274" s="1431"/>
      <c r="D274" s="1431"/>
      <c r="E274" s="1445" t="s">
        <v>265</v>
      </c>
      <c r="F274" s="1430" t="s">
        <v>266</v>
      </c>
      <c r="G274" s="1430" t="s">
        <v>267</v>
      </c>
      <c r="H274" s="1436"/>
      <c r="I274" s="1445" t="s">
        <v>268</v>
      </c>
      <c r="J274" s="1445" t="s">
        <v>24</v>
      </c>
      <c r="K274" s="1430" t="s">
        <v>269</v>
      </c>
      <c r="L274" s="1437" t="s">
        <v>270</v>
      </c>
    </row>
    <row r="275" spans="2:12" ht="11.25" customHeight="1">
      <c r="B275" s="1454"/>
      <c r="C275" s="1431"/>
      <c r="D275" s="1431"/>
      <c r="E275" s="1452"/>
      <c r="F275" s="1431"/>
      <c r="G275" s="1431"/>
      <c r="H275" s="1436"/>
      <c r="I275" s="1446"/>
      <c r="J275" s="1446"/>
      <c r="K275" s="1447"/>
      <c r="L275" s="1451"/>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26" t="s">
        <v>297</v>
      </c>
      <c r="D278" s="1426"/>
      <c r="E278" s="1426"/>
      <c r="F278" s="1426"/>
      <c r="G278" s="1426"/>
      <c r="H278" s="1426"/>
      <c r="I278" s="1426"/>
      <c r="J278" s="1426"/>
      <c r="K278" s="1426"/>
      <c r="L278" s="1426"/>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5" t="s">
        <v>260</v>
      </c>
      <c r="C313" s="1430" t="s">
        <v>22</v>
      </c>
      <c r="D313" s="1430" t="s">
        <v>261</v>
      </c>
      <c r="E313" s="1432" t="s">
        <v>262</v>
      </c>
      <c r="F313" s="1433"/>
      <c r="G313" s="1434"/>
      <c r="H313" s="1430" t="s">
        <v>263</v>
      </c>
      <c r="I313" s="1432" t="s">
        <v>264</v>
      </c>
      <c r="J313" s="1433"/>
      <c r="K313" s="1433"/>
      <c r="L313" s="1434"/>
    </row>
    <row r="314" spans="2:12" ht="11.25" customHeight="1">
      <c r="B314" s="1452"/>
      <c r="C314" s="1431"/>
      <c r="D314" s="1431"/>
      <c r="E314" s="1440" t="s">
        <v>301</v>
      </c>
      <c r="F314" s="1443" t="s">
        <v>302</v>
      </c>
      <c r="G314" s="1443" t="s">
        <v>303</v>
      </c>
      <c r="H314" s="1431"/>
      <c r="I314" s="1445" t="s">
        <v>268</v>
      </c>
      <c r="J314" s="1445" t="s">
        <v>24</v>
      </c>
      <c r="K314" s="1430" t="s">
        <v>269</v>
      </c>
      <c r="L314" s="1445" t="s">
        <v>270</v>
      </c>
    </row>
    <row r="315" spans="2:12" ht="11.25" customHeight="1">
      <c r="B315" s="1446"/>
      <c r="C315" s="1447"/>
      <c r="D315" s="1447"/>
      <c r="E315" s="1442"/>
      <c r="F315" s="1444"/>
      <c r="G315" s="1444"/>
      <c r="H315" s="1447"/>
      <c r="I315" s="1446"/>
      <c r="J315" s="1446"/>
      <c r="K315" s="1447"/>
      <c r="L315" s="1446"/>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49" t="s">
        <v>271</v>
      </c>
      <c r="D318" s="1449"/>
      <c r="E318" s="1449"/>
      <c r="F318" s="1449"/>
      <c r="G318" s="1449"/>
      <c r="H318" s="1449"/>
      <c r="I318" s="1449"/>
      <c r="J318" s="1449"/>
      <c r="K318" s="1449"/>
      <c r="L318" s="1450"/>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26" t="s">
        <v>296</v>
      </c>
      <c r="D335" s="1426"/>
      <c r="E335" s="1426"/>
      <c r="F335" s="1426"/>
      <c r="G335" s="1426"/>
      <c r="H335" s="1426"/>
      <c r="I335" s="1426"/>
      <c r="J335" s="1426"/>
      <c r="K335" s="1426"/>
      <c r="L335" s="1427"/>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28" t="s">
        <v>260</v>
      </c>
      <c r="C352" s="1430" t="s">
        <v>22</v>
      </c>
      <c r="D352" s="1430" t="s">
        <v>261</v>
      </c>
      <c r="E352" s="1432" t="s">
        <v>262</v>
      </c>
      <c r="F352" s="1433"/>
      <c r="G352" s="1434"/>
      <c r="H352" s="1435" t="s">
        <v>263</v>
      </c>
      <c r="I352" s="1437" t="s">
        <v>264</v>
      </c>
      <c r="J352" s="1438"/>
      <c r="K352" s="1438"/>
      <c r="L352" s="1439"/>
    </row>
    <row r="353" spans="2:12" ht="11.25" customHeight="1">
      <c r="B353" s="1429"/>
      <c r="C353" s="1431"/>
      <c r="D353" s="1431"/>
      <c r="E353" s="1440" t="s">
        <v>301</v>
      </c>
      <c r="F353" s="1443" t="s">
        <v>302</v>
      </c>
      <c r="G353" s="1443" t="s">
        <v>303</v>
      </c>
      <c r="H353" s="1436"/>
      <c r="I353" s="1445" t="s">
        <v>268</v>
      </c>
      <c r="J353" s="1445" t="s">
        <v>24</v>
      </c>
      <c r="K353" s="1430" t="s">
        <v>269</v>
      </c>
      <c r="L353" s="1445" t="s">
        <v>270</v>
      </c>
    </row>
    <row r="354" spans="2:12" ht="11.25" customHeight="1">
      <c r="B354" s="1429"/>
      <c r="C354" s="1431"/>
      <c r="D354" s="1431"/>
      <c r="E354" s="1441"/>
      <c r="F354" s="1448"/>
      <c r="G354" s="1448"/>
      <c r="H354" s="1436"/>
      <c r="I354" s="1446"/>
      <c r="J354" s="1446"/>
      <c r="K354" s="1447"/>
      <c r="L354" s="1446"/>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26" t="s">
        <v>297</v>
      </c>
      <c r="D357" s="1426"/>
      <c r="E357" s="1426"/>
      <c r="F357" s="1426"/>
      <c r="G357" s="1426"/>
      <c r="H357" s="1426"/>
      <c r="I357" s="1426"/>
      <c r="J357" s="1426"/>
      <c r="K357" s="1426"/>
      <c r="L357" s="1427"/>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320</v>
      </c>
    </row>
    <row r="393" spans="2:12" ht="12.75" customHeight="1">
      <c r="B393" s="1411" t="s">
        <v>260</v>
      </c>
      <c r="C393" s="1402" t="s">
        <v>22</v>
      </c>
      <c r="D393" s="1402" t="s">
        <v>261</v>
      </c>
      <c r="E393" s="1404" t="s">
        <v>262</v>
      </c>
      <c r="F393" s="1405"/>
      <c r="G393" s="1406"/>
      <c r="H393" s="1407" t="s">
        <v>263</v>
      </c>
      <c r="I393" s="1404" t="s">
        <v>264</v>
      </c>
      <c r="J393" s="1405"/>
      <c r="K393" s="1405"/>
      <c r="L393" s="1406"/>
    </row>
    <row r="394" spans="2:12" ht="11.25" customHeight="1">
      <c r="B394" s="1412"/>
      <c r="C394" s="1403"/>
      <c r="D394" s="1403"/>
      <c r="E394" s="1422" t="s">
        <v>301</v>
      </c>
      <c r="F394" s="1424" t="s">
        <v>302</v>
      </c>
      <c r="G394" s="1424" t="s">
        <v>303</v>
      </c>
      <c r="H394" s="1408"/>
      <c r="I394" s="1411" t="s">
        <v>268</v>
      </c>
      <c r="J394" s="1411" t="s">
        <v>24</v>
      </c>
      <c r="K394" s="1402" t="s">
        <v>269</v>
      </c>
      <c r="L394" s="1411" t="s">
        <v>270</v>
      </c>
    </row>
    <row r="395" spans="2:12" ht="11.25" customHeight="1">
      <c r="B395" s="1412"/>
      <c r="C395" s="1403"/>
      <c r="D395" s="1403"/>
      <c r="E395" s="1423"/>
      <c r="F395" s="1425"/>
      <c r="G395" s="1425"/>
      <c r="H395" s="1408"/>
      <c r="I395" s="1412"/>
      <c r="J395" s="1412"/>
      <c r="K395" s="1403"/>
      <c r="L395" s="1413"/>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399" t="s">
        <v>271</v>
      </c>
      <c r="D398" s="1399"/>
      <c r="E398" s="1399"/>
      <c r="F398" s="1399"/>
      <c r="G398" s="1399"/>
      <c r="H398" s="1399"/>
      <c r="I398" s="1399"/>
      <c r="J398" s="1399"/>
      <c r="K398" s="1399"/>
      <c r="L398" s="1419"/>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398" t="s">
        <v>296</v>
      </c>
      <c r="D415" s="1398"/>
      <c r="E415" s="1398"/>
      <c r="F415" s="1398"/>
      <c r="G415" s="1398"/>
      <c r="H415" s="1398"/>
      <c r="I415" s="1398"/>
      <c r="J415" s="1398"/>
      <c r="K415" s="1398"/>
      <c r="L415" s="1418"/>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20" t="s">
        <v>260</v>
      </c>
      <c r="C432" s="1402" t="s">
        <v>22</v>
      </c>
      <c r="D432" s="1402" t="s">
        <v>261</v>
      </c>
      <c r="E432" s="1404" t="s">
        <v>262</v>
      </c>
      <c r="F432" s="1405"/>
      <c r="G432" s="1406"/>
      <c r="H432" s="1407" t="s">
        <v>263</v>
      </c>
      <c r="I432" s="1409" t="s">
        <v>264</v>
      </c>
      <c r="J432" s="1410"/>
      <c r="K432" s="1410"/>
      <c r="L432" s="1416"/>
    </row>
    <row r="433" spans="2:12" ht="11.25" customHeight="1">
      <c r="B433" s="1421"/>
      <c r="C433" s="1403"/>
      <c r="D433" s="1403"/>
      <c r="E433" s="1422" t="s">
        <v>301</v>
      </c>
      <c r="F433" s="1424" t="s">
        <v>302</v>
      </c>
      <c r="G433" s="1424" t="s">
        <v>303</v>
      </c>
      <c r="H433" s="1408"/>
      <c r="I433" s="1411" t="s">
        <v>268</v>
      </c>
      <c r="J433" s="1411" t="s">
        <v>24</v>
      </c>
      <c r="K433" s="1402" t="s">
        <v>269</v>
      </c>
      <c r="L433" s="1411" t="s">
        <v>270</v>
      </c>
    </row>
    <row r="434" spans="2:12" ht="11.25" customHeight="1">
      <c r="B434" s="1421"/>
      <c r="C434" s="1403"/>
      <c r="D434" s="1403"/>
      <c r="E434" s="1423"/>
      <c r="F434" s="1425"/>
      <c r="G434" s="1425"/>
      <c r="H434" s="1408"/>
      <c r="I434" s="1413"/>
      <c r="J434" s="1413"/>
      <c r="K434" s="1414"/>
      <c r="L434" s="1413"/>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398" t="s">
        <v>297</v>
      </c>
      <c r="D437" s="1398"/>
      <c r="E437" s="1398"/>
      <c r="F437" s="1398"/>
      <c r="G437" s="1398"/>
      <c r="H437" s="1398"/>
      <c r="I437" s="1398"/>
      <c r="J437" s="1398"/>
      <c r="K437" s="1398"/>
      <c r="L437" s="1418"/>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341</v>
      </c>
    </row>
    <row r="474" spans="2:12" ht="18">
      <c r="B474" s="812"/>
      <c r="C474" s="812"/>
      <c r="D474" s="812"/>
      <c r="E474" s="812"/>
      <c r="F474" s="813" t="s">
        <v>259</v>
      </c>
      <c r="G474" s="812"/>
      <c r="H474" s="812"/>
      <c r="I474" s="812"/>
      <c r="J474" s="812"/>
      <c r="K474" s="812"/>
      <c r="L474" s="812"/>
    </row>
    <row r="475" spans="2:12" ht="12.75" customHeight="1">
      <c r="B475" s="1411" t="s">
        <v>260</v>
      </c>
      <c r="C475" s="1402" t="s">
        <v>22</v>
      </c>
      <c r="D475" s="1402" t="s">
        <v>261</v>
      </c>
      <c r="E475" s="1404" t="s">
        <v>262</v>
      </c>
      <c r="F475" s="1405"/>
      <c r="G475" s="1406"/>
      <c r="H475" s="1407" t="s">
        <v>263</v>
      </c>
      <c r="I475" s="1404" t="s">
        <v>264</v>
      </c>
      <c r="J475" s="1405"/>
      <c r="K475" s="1405"/>
      <c r="L475" s="1406"/>
    </row>
    <row r="476" spans="2:12" ht="11.25" customHeight="1">
      <c r="B476" s="1412"/>
      <c r="C476" s="1403"/>
      <c r="D476" s="1403"/>
      <c r="E476" s="1422" t="s">
        <v>301</v>
      </c>
      <c r="F476" s="1424" t="s">
        <v>302</v>
      </c>
      <c r="G476" s="1424" t="s">
        <v>303</v>
      </c>
      <c r="H476" s="1408"/>
      <c r="I476" s="1411" t="s">
        <v>268</v>
      </c>
      <c r="J476" s="1411" t="s">
        <v>24</v>
      </c>
      <c r="K476" s="1402" t="s">
        <v>269</v>
      </c>
      <c r="L476" s="1411" t="s">
        <v>270</v>
      </c>
    </row>
    <row r="477" spans="2:12" ht="11.25" customHeight="1">
      <c r="B477" s="1412"/>
      <c r="C477" s="1403"/>
      <c r="D477" s="1403"/>
      <c r="E477" s="1423"/>
      <c r="F477" s="1425"/>
      <c r="G477" s="1425"/>
      <c r="H477" s="1408"/>
      <c r="I477" s="1412"/>
      <c r="J477" s="1412"/>
      <c r="K477" s="1403"/>
      <c r="L477" s="1413"/>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399" t="s">
        <v>271</v>
      </c>
      <c r="D480" s="1399"/>
      <c r="E480" s="1399"/>
      <c r="F480" s="1399"/>
      <c r="G480" s="1399"/>
      <c r="H480" s="1399"/>
      <c r="I480" s="1399"/>
      <c r="J480" s="1399"/>
      <c r="K480" s="1399"/>
      <c r="L480" s="1419"/>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398" t="s">
        <v>296</v>
      </c>
      <c r="D497" s="1398"/>
      <c r="E497" s="1398"/>
      <c r="F497" s="1398"/>
      <c r="G497" s="1398"/>
      <c r="H497" s="1398"/>
      <c r="I497" s="1398"/>
      <c r="J497" s="1398"/>
      <c r="K497" s="1398"/>
      <c r="L497" s="1418"/>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20" t="s">
        <v>260</v>
      </c>
      <c r="C514" s="1402" t="s">
        <v>22</v>
      </c>
      <c r="D514" s="1402" t="s">
        <v>261</v>
      </c>
      <c r="E514" s="1404" t="s">
        <v>262</v>
      </c>
      <c r="F514" s="1405"/>
      <c r="G514" s="1406"/>
      <c r="H514" s="1407" t="s">
        <v>263</v>
      </c>
      <c r="I514" s="1409" t="s">
        <v>264</v>
      </c>
      <c r="J514" s="1410"/>
      <c r="K514" s="1410"/>
      <c r="L514" s="1416"/>
    </row>
    <row r="515" spans="2:12" ht="11.25" customHeight="1">
      <c r="B515" s="1421"/>
      <c r="C515" s="1403"/>
      <c r="D515" s="1403"/>
      <c r="E515" s="1422" t="s">
        <v>301</v>
      </c>
      <c r="F515" s="1424" t="s">
        <v>302</v>
      </c>
      <c r="G515" s="1424" t="s">
        <v>303</v>
      </c>
      <c r="H515" s="1408"/>
      <c r="I515" s="1411" t="s">
        <v>268</v>
      </c>
      <c r="J515" s="1411" t="s">
        <v>24</v>
      </c>
      <c r="K515" s="1402" t="s">
        <v>269</v>
      </c>
      <c r="L515" s="1411" t="s">
        <v>270</v>
      </c>
    </row>
    <row r="516" spans="2:12" ht="11.25" customHeight="1">
      <c r="B516" s="1421"/>
      <c r="C516" s="1403"/>
      <c r="D516" s="1403"/>
      <c r="E516" s="1423"/>
      <c r="F516" s="1425"/>
      <c r="G516" s="1425"/>
      <c r="H516" s="1408"/>
      <c r="I516" s="1413"/>
      <c r="J516" s="1413"/>
      <c r="K516" s="1414"/>
      <c r="L516" s="1413"/>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398" t="s">
        <v>297</v>
      </c>
      <c r="D519" s="1398"/>
      <c r="E519" s="1398"/>
      <c r="F519" s="1398"/>
      <c r="G519" s="1398"/>
      <c r="H519" s="1398"/>
      <c r="I519" s="1398"/>
      <c r="J519" s="1398"/>
      <c r="K519" s="1398"/>
      <c r="L519" s="1418"/>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351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16" t="s">
        <v>260</v>
      </c>
      <c r="C558" s="1402" t="s">
        <v>22</v>
      </c>
      <c r="D558" s="1402" t="s">
        <v>261</v>
      </c>
      <c r="E558" s="1404" t="s">
        <v>262</v>
      </c>
      <c r="F558" s="1405"/>
      <c r="G558" s="1406"/>
      <c r="H558" s="1407" t="s">
        <v>263</v>
      </c>
      <c r="I558" s="1404" t="s">
        <v>264</v>
      </c>
      <c r="J558" s="1405"/>
      <c r="K558" s="1405"/>
      <c r="L558"/>
    </row>
    <row r="559" spans="2:12" ht="12.75" customHeight="1">
      <c r="B559" s="1417"/>
      <c r="C559" s="1403"/>
      <c r="D559" s="1403"/>
      <c r="E559" s="1411" t="s">
        <v>301</v>
      </c>
      <c r="F559" s="1402" t="s">
        <v>302</v>
      </c>
      <c r="G559" s="1402" t="s">
        <v>303</v>
      </c>
      <c r="H559" s="1408"/>
      <c r="I559" s="1411" t="s">
        <v>268</v>
      </c>
      <c r="J559" s="1411" t="s">
        <v>24</v>
      </c>
      <c r="K559" s="1402" t="s">
        <v>352</v>
      </c>
      <c r="L559"/>
    </row>
    <row r="560" spans="2:12" ht="12.75">
      <c r="B560" s="1417"/>
      <c r="C560" s="1403"/>
      <c r="D560" s="1403"/>
      <c r="E560" s="1412"/>
      <c r="F560" s="1403"/>
      <c r="G560" s="1403"/>
      <c r="H560" s="1408"/>
      <c r="I560" s="1412"/>
      <c r="J560" s="1412"/>
      <c r="K560" s="1403"/>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399" t="s">
        <v>271</v>
      </c>
      <c r="D563" s="1399"/>
      <c r="E563" s="1399"/>
      <c r="F563" s="1399"/>
      <c r="G563" s="1399"/>
      <c r="H563" s="1399"/>
      <c r="I563" s="1399"/>
      <c r="J563" s="1399"/>
      <c r="K563" s="1399"/>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398" t="s">
        <v>296</v>
      </c>
      <c r="D580" s="1398"/>
      <c r="E580" s="1398"/>
      <c r="F580" s="1398"/>
      <c r="G580" s="1398"/>
      <c r="H580" s="1398"/>
      <c r="I580" s="1398"/>
      <c r="J580" s="1398"/>
      <c r="K580" s="1398"/>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00" t="s">
        <v>260</v>
      </c>
      <c r="C597" s="1402" t="s">
        <v>22</v>
      </c>
      <c r="D597" s="1402" t="s">
        <v>261</v>
      </c>
      <c r="E597" s="1404" t="s">
        <v>262</v>
      </c>
      <c r="F597" s="1405"/>
      <c r="G597" s="1406"/>
      <c r="H597" s="1407" t="s">
        <v>263</v>
      </c>
      <c r="I597" s="1409" t="s">
        <v>264</v>
      </c>
      <c r="J597" s="1410"/>
      <c r="K597" s="1410"/>
      <c r="L597"/>
    </row>
    <row r="598" spans="2:12" ht="12.75" customHeight="1">
      <c r="B598" s="1401"/>
      <c r="C598" s="1403"/>
      <c r="D598" s="1403"/>
      <c r="E598" s="1411" t="s">
        <v>301</v>
      </c>
      <c r="F598" s="1402" t="s">
        <v>302</v>
      </c>
      <c r="G598" s="1402" t="s">
        <v>303</v>
      </c>
      <c r="H598" s="1408"/>
      <c r="I598" s="1411" t="s">
        <v>268</v>
      </c>
      <c r="J598" s="1411" t="s">
        <v>24</v>
      </c>
      <c r="K598" s="1402" t="s">
        <v>269</v>
      </c>
      <c r="L598"/>
    </row>
    <row r="599" spans="2:12" ht="12.75" customHeight="1">
      <c r="B599" s="1401"/>
      <c r="C599" s="1403"/>
      <c r="D599" s="1403"/>
      <c r="E599" s="1412"/>
      <c r="F599" s="1403"/>
      <c r="G599" s="1403"/>
      <c r="H599" s="1408"/>
      <c r="I599" s="1413"/>
      <c r="J599" s="1413"/>
      <c r="K599" s="1414"/>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398" t="s">
        <v>297</v>
      </c>
      <c r="D602" s="1398"/>
      <c r="E602" s="1398"/>
      <c r="F602" s="1398"/>
      <c r="G602" s="1398"/>
      <c r="H602" s="1398"/>
      <c r="I602" s="1398"/>
      <c r="J602" s="1398"/>
      <c r="K602" s="1398"/>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15" t="s">
        <v>464</v>
      </c>
      <c r="C636" s="1415"/>
      <c r="D636" s="1415"/>
      <c r="E636" s="1415"/>
      <c r="F636" s="1415"/>
      <c r="G636" s="1415"/>
      <c r="H636" s="1415"/>
      <c r="I636" s="1415"/>
      <c r="J636" s="1415"/>
      <c r="K636" s="1415"/>
    </row>
    <row r="637" spans="2:12" ht="18">
      <c r="B637" s="812"/>
      <c r="C637" s="812"/>
      <c r="D637" s="812"/>
      <c r="E637" s="812"/>
      <c r="F637" s="813" t="s">
        <v>259</v>
      </c>
      <c r="G637" s="812"/>
      <c r="H637" s="812"/>
      <c r="I637" s="812"/>
      <c r="J637" s="812"/>
      <c r="K637" s="812"/>
    </row>
    <row r="638" spans="2:12" ht="12.75">
      <c r="B638" s="1416" t="s">
        <v>260</v>
      </c>
      <c r="C638" s="1402" t="s">
        <v>22</v>
      </c>
      <c r="D638" s="1402" t="s">
        <v>261</v>
      </c>
      <c r="E638" s="1404" t="s">
        <v>262</v>
      </c>
      <c r="F638" s="1405"/>
      <c r="G638" s="1406"/>
      <c r="H638" s="1407" t="s">
        <v>263</v>
      </c>
      <c r="I638" s="1404" t="s">
        <v>264</v>
      </c>
      <c r="J638" s="1405"/>
      <c r="K638" s="1405"/>
    </row>
    <row r="639" spans="2:12">
      <c r="B639" s="1417"/>
      <c r="C639" s="1403"/>
      <c r="D639" s="1403"/>
      <c r="E639" s="1411" t="s">
        <v>301</v>
      </c>
      <c r="F639" s="1402" t="s">
        <v>302</v>
      </c>
      <c r="G639" s="1402" t="s">
        <v>303</v>
      </c>
      <c r="H639" s="1408"/>
      <c r="I639" s="1411" t="s">
        <v>268</v>
      </c>
      <c r="J639" s="1411" t="s">
        <v>24</v>
      </c>
      <c r="K639" s="1402" t="s">
        <v>352</v>
      </c>
    </row>
    <row r="640" spans="2:12">
      <c r="B640" s="1417"/>
      <c r="C640" s="1403"/>
      <c r="D640" s="1403"/>
      <c r="E640" s="1412"/>
      <c r="F640" s="1403"/>
      <c r="G640" s="1403"/>
      <c r="H640" s="1408"/>
      <c r="I640" s="1412"/>
      <c r="J640" s="1412"/>
      <c r="K640" s="1403"/>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399" t="s">
        <v>271</v>
      </c>
      <c r="D643" s="1399"/>
      <c r="E643" s="1399"/>
      <c r="F643" s="1399"/>
      <c r="G643" s="1399"/>
      <c r="H643" s="1399"/>
      <c r="I643" s="1399"/>
      <c r="J643" s="1399"/>
      <c r="K643" s="1399"/>
    </row>
    <row r="644" spans="2:11" ht="12.75">
      <c r="B644" s="685"/>
      <c r="C644" s="685"/>
      <c r="D644" s="685"/>
      <c r="E644" s="685"/>
      <c r="F644" s="685"/>
      <c r="G644" s="685"/>
      <c r="H644" s="685"/>
      <c r="I644" s="685"/>
      <c r="J644" s="685"/>
      <c r="K644" s="685"/>
    </row>
    <row r="645" spans="2:11" ht="12.75">
      <c r="B645" s="1195" t="s">
        <v>272</v>
      </c>
      <c r="C645" s="903">
        <f>SUM(D645+H645)</f>
        <v>163247</v>
      </c>
      <c r="D645" s="903">
        <v>4183</v>
      </c>
      <c r="E645" s="903">
        <v>1936</v>
      </c>
      <c r="F645" s="903">
        <v>1878</v>
      </c>
      <c r="G645" s="903">
        <v>369</v>
      </c>
      <c r="H645" s="903">
        <v>159064</v>
      </c>
      <c r="I645" s="903">
        <v>25823</v>
      </c>
      <c r="J645" s="903">
        <v>47119</v>
      </c>
      <c r="K645" s="903">
        <v>86122</v>
      </c>
    </row>
    <row r="646" spans="2:11" ht="12.75">
      <c r="B646" s="1195"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95" t="s">
        <v>274</v>
      </c>
      <c r="C647" s="903">
        <f t="shared" si="54"/>
        <v>0</v>
      </c>
      <c r="D647" s="905"/>
      <c r="E647" s="905"/>
      <c r="F647" s="905"/>
      <c r="G647" s="906"/>
      <c r="H647" s="903"/>
      <c r="I647" s="905"/>
      <c r="J647" s="905"/>
      <c r="K647" s="905"/>
    </row>
    <row r="648" spans="2:11" ht="12.75">
      <c r="B648" s="1195" t="s">
        <v>275</v>
      </c>
      <c r="C648" s="903">
        <f>SUM(D648+H648)</f>
        <v>0</v>
      </c>
      <c r="D648" s="903"/>
      <c r="E648" s="904"/>
      <c r="F648" s="904"/>
      <c r="G648" s="903"/>
      <c r="H648" s="903"/>
      <c r="I648" s="903"/>
      <c r="J648" s="903"/>
      <c r="K648" s="903"/>
    </row>
    <row r="649" spans="2:11" ht="12.75">
      <c r="B649" s="1195" t="s">
        <v>276</v>
      </c>
      <c r="C649" s="903">
        <f>SUM(D649+H649)</f>
        <v>0</v>
      </c>
      <c r="D649" s="1043"/>
      <c r="E649" s="662"/>
      <c r="F649" s="664"/>
      <c r="G649" s="664"/>
      <c r="H649" s="1043"/>
      <c r="I649" s="662"/>
      <c r="J649" s="662"/>
      <c r="K649" s="664"/>
    </row>
    <row r="650" spans="2:11" ht="12.75">
      <c r="B650" s="1195" t="s">
        <v>277</v>
      </c>
      <c r="C650" s="903">
        <f t="shared" si="54"/>
        <v>0</v>
      </c>
      <c r="D650" s="903"/>
      <c r="E650" s="904"/>
      <c r="F650" s="904"/>
      <c r="G650" s="903"/>
      <c r="H650" s="903"/>
      <c r="I650" s="903"/>
      <c r="J650" s="903"/>
      <c r="K650" s="903"/>
    </row>
    <row r="651" spans="2:11" ht="12.75">
      <c r="B651" s="1195" t="s">
        <v>278</v>
      </c>
      <c r="C651" s="903">
        <f>SUM(D651+H651)</f>
        <v>0</v>
      </c>
      <c r="D651" s="898"/>
      <c r="E651" s="905"/>
      <c r="F651" s="906"/>
      <c r="G651" s="906"/>
      <c r="H651" s="903"/>
      <c r="I651" s="905"/>
      <c r="J651" s="905"/>
      <c r="K651" s="905"/>
    </row>
    <row r="652" spans="2:11" ht="12.75">
      <c r="B652" s="1195" t="s">
        <v>279</v>
      </c>
      <c r="C652" s="903">
        <f t="shared" si="54"/>
        <v>0</v>
      </c>
      <c r="D652" s="898"/>
      <c r="E652" s="905"/>
      <c r="F652" s="905"/>
      <c r="G652" s="906"/>
      <c r="H652" s="903"/>
      <c r="I652" s="905"/>
      <c r="J652" s="905"/>
      <c r="K652" s="905"/>
    </row>
    <row r="653" spans="2:11" ht="12.75">
      <c r="B653" s="1195" t="s">
        <v>280</v>
      </c>
      <c r="C653" s="903">
        <f t="shared" si="54"/>
        <v>0</v>
      </c>
      <c r="D653" s="903"/>
      <c r="E653" s="904"/>
      <c r="F653" s="904"/>
      <c r="G653" s="903"/>
      <c r="H653" s="903"/>
      <c r="I653" s="903"/>
      <c r="J653" s="903"/>
      <c r="K653" s="903"/>
    </row>
    <row r="654" spans="2:11" ht="12.75">
      <c r="B654" s="1196" t="s">
        <v>281</v>
      </c>
      <c r="C654" s="903">
        <f>SUM(D654+H654)</f>
        <v>0</v>
      </c>
      <c r="D654" s="898"/>
      <c r="E654" s="905"/>
      <c r="F654" s="905"/>
      <c r="G654" s="905"/>
      <c r="H654" s="904"/>
      <c r="I654" s="905"/>
      <c r="J654" s="905"/>
      <c r="K654" s="905"/>
    </row>
    <row r="655" spans="2:11" ht="12.75">
      <c r="B655" s="1197" t="s">
        <v>282</v>
      </c>
      <c r="C655" s="903">
        <f>SUM(D655+H655)</f>
        <v>0</v>
      </c>
      <c r="D655" s="905"/>
      <c r="E655" s="905"/>
      <c r="F655" s="905"/>
      <c r="G655" s="905"/>
      <c r="H655" s="905"/>
      <c r="I655" s="905"/>
      <c r="J655" s="905"/>
      <c r="K655" s="905"/>
    </row>
    <row r="656" spans="2:11" ht="12.75">
      <c r="B656" s="1197"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318044</v>
      </c>
      <c r="D658" s="690">
        <f>SUM(D645:D656)</f>
        <v>8038</v>
      </c>
      <c r="E658" s="690">
        <f t="shared" si="55"/>
        <v>3588</v>
      </c>
      <c r="F658" s="690">
        <f t="shared" si="55"/>
        <v>3762</v>
      </c>
      <c r="G658" s="690">
        <f>SUM(G645:G656)</f>
        <v>688</v>
      </c>
      <c r="H658" s="690">
        <f t="shared" si="55"/>
        <v>310006</v>
      </c>
      <c r="I658" s="690">
        <f t="shared" si="55"/>
        <v>50643</v>
      </c>
      <c r="J658" s="690">
        <f t="shared" si="55"/>
        <v>88370</v>
      </c>
      <c r="K658" s="690">
        <f t="shared" si="55"/>
        <v>170993</v>
      </c>
    </row>
    <row r="659" spans="2:11" ht="12.75">
      <c r="B659" s="5"/>
      <c r="C659" s="691"/>
      <c r="D659" s="691"/>
      <c r="E659" s="691"/>
      <c r="F659" s="691"/>
      <c r="G659" s="691"/>
      <c r="H659" s="691"/>
      <c r="I659" s="691"/>
      <c r="J659" s="691"/>
      <c r="K659" s="691"/>
    </row>
    <row r="660" spans="2:11" ht="12.75">
      <c r="B660" s="106"/>
      <c r="C660" s="1398" t="s">
        <v>296</v>
      </c>
      <c r="D660" s="1398"/>
      <c r="E660" s="1398"/>
      <c r="F660" s="1398"/>
      <c r="G660" s="1398"/>
      <c r="H660" s="1398"/>
      <c r="I660" s="1398"/>
      <c r="J660" s="1398"/>
      <c r="K660" s="1398"/>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0</v>
      </c>
      <c r="D664" s="905"/>
      <c r="E664" s="905"/>
      <c r="F664" s="905"/>
      <c r="G664" s="906"/>
      <c r="H664" s="903"/>
      <c r="I664" s="905"/>
      <c r="J664" s="905"/>
      <c r="K664" s="905"/>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97577875</v>
      </c>
      <c r="D675" s="690">
        <f t="shared" si="57"/>
        <v>444807</v>
      </c>
      <c r="E675" s="690">
        <f t="shared" si="57"/>
        <v>126611</v>
      </c>
      <c r="F675" s="690">
        <f t="shared" si="57"/>
        <v>219259</v>
      </c>
      <c r="G675" s="690">
        <f t="shared" si="57"/>
        <v>98937</v>
      </c>
      <c r="H675" s="690">
        <f t="shared" si="57"/>
        <v>97133068</v>
      </c>
      <c r="I675" s="690">
        <f t="shared" si="57"/>
        <v>14044388</v>
      </c>
      <c r="J675" s="690">
        <f t="shared" si="57"/>
        <v>24561482</v>
      </c>
      <c r="K675" s="690">
        <f t="shared" si="57"/>
        <v>58527198</v>
      </c>
    </row>
    <row r="676" spans="2:11" ht="12.75">
      <c r="B676" s="692"/>
      <c r="C676" s="693"/>
      <c r="D676" s="693"/>
      <c r="E676" s="693"/>
      <c r="F676" s="693"/>
      <c r="G676" s="693"/>
      <c r="H676" s="693"/>
      <c r="I676" s="693"/>
      <c r="J676" s="693"/>
      <c r="K676" s="693"/>
    </row>
    <row r="677" spans="2:11" ht="12.75">
      <c r="B677" s="1400" t="s">
        <v>260</v>
      </c>
      <c r="C677" s="1402" t="s">
        <v>22</v>
      </c>
      <c r="D677" s="1402" t="s">
        <v>261</v>
      </c>
      <c r="E677" s="1404" t="s">
        <v>262</v>
      </c>
      <c r="F677" s="1405"/>
      <c r="G677" s="1406"/>
      <c r="H677" s="1407" t="s">
        <v>263</v>
      </c>
      <c r="I677" s="1409" t="s">
        <v>264</v>
      </c>
      <c r="J677" s="1410"/>
      <c r="K677" s="1410"/>
    </row>
    <row r="678" spans="2:11">
      <c r="B678" s="1401"/>
      <c r="C678" s="1403"/>
      <c r="D678" s="1403"/>
      <c r="E678" s="1411" t="s">
        <v>301</v>
      </c>
      <c r="F678" s="1402" t="s">
        <v>302</v>
      </c>
      <c r="G678" s="1402" t="s">
        <v>303</v>
      </c>
      <c r="H678" s="1408"/>
      <c r="I678" s="1411" t="s">
        <v>268</v>
      </c>
      <c r="J678" s="1411" t="s">
        <v>24</v>
      </c>
      <c r="K678" s="1402" t="s">
        <v>269</v>
      </c>
    </row>
    <row r="679" spans="2:11">
      <c r="B679" s="1401"/>
      <c r="C679" s="1403"/>
      <c r="D679" s="1403"/>
      <c r="E679" s="1412"/>
      <c r="F679" s="1403"/>
      <c r="G679" s="1403"/>
      <c r="H679" s="1408"/>
      <c r="I679" s="1413"/>
      <c r="J679" s="1413"/>
      <c r="K679" s="1414"/>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398" t="s">
        <v>297</v>
      </c>
      <c r="D682" s="1398"/>
      <c r="E682" s="1398"/>
      <c r="F682" s="1398"/>
      <c r="G682" s="1398"/>
      <c r="H682" s="1398"/>
      <c r="I682" s="1398"/>
      <c r="J682" s="1398"/>
      <c r="K682" s="1398"/>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0</v>
      </c>
      <c r="D686" s="905"/>
      <c r="E686" s="905"/>
      <c r="F686" s="905"/>
      <c r="G686" s="906"/>
      <c r="H686" s="903"/>
      <c r="I686" s="905"/>
      <c r="J686" s="905"/>
      <c r="K686" s="905"/>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192680151</v>
      </c>
      <c r="D697" s="701">
        <f t="shared" si="59"/>
        <v>786783</v>
      </c>
      <c r="E697" s="701">
        <f t="shared" si="59"/>
        <v>223133</v>
      </c>
      <c r="F697" s="701">
        <f t="shared" si="59"/>
        <v>387709</v>
      </c>
      <c r="G697" s="701">
        <f t="shared" si="59"/>
        <v>175941</v>
      </c>
      <c r="H697" s="701">
        <f t="shared" si="59"/>
        <v>191893368</v>
      </c>
      <c r="I697" s="701">
        <f t="shared" si="59"/>
        <v>27718126</v>
      </c>
      <c r="J697" s="701">
        <f t="shared" si="59"/>
        <v>51391536</v>
      </c>
      <c r="K697" s="701">
        <f t="shared" si="59"/>
        <v>112783706</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8">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199">
        <f t="shared" si="62"/>
        <v>661.12921963921713</v>
      </c>
    </row>
    <row r="703" spans="2:12" ht="13.5" thickBot="1">
      <c r="B703" s="1200"/>
      <c r="C703" s="1201"/>
      <c r="D703" s="1201"/>
      <c r="E703" s="1201"/>
      <c r="F703" s="1201"/>
      <c r="G703" s="1201"/>
      <c r="H703" s="1201"/>
      <c r="I703" s="1201"/>
      <c r="J703" s="1201"/>
      <c r="K703" s="1202"/>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78" t="s">
        <v>441</v>
      </c>
      <c r="B1" s="1478"/>
      <c r="C1" s="1478"/>
      <c r="D1" s="1478"/>
      <c r="E1" s="1478"/>
      <c r="F1" s="1478"/>
      <c r="G1" s="1478"/>
      <c r="H1" s="1478"/>
      <c r="I1" s="1478"/>
      <c r="J1" s="1478"/>
      <c r="K1" s="1478"/>
      <c r="L1" s="1478"/>
      <c r="M1" s="1478"/>
      <c r="N1" s="1478"/>
    </row>
    <row r="2" spans="1:20" ht="13.5" thickBot="1">
      <c r="B2" s="919"/>
      <c r="C2" s="919"/>
      <c r="D2" s="919"/>
      <c r="E2" s="919"/>
      <c r="F2" s="919"/>
      <c r="G2" s="920" t="s">
        <v>347</v>
      </c>
      <c r="H2" s="919"/>
      <c r="I2" s="919"/>
      <c r="J2" s="919"/>
      <c r="K2" s="919"/>
      <c r="L2" s="919"/>
      <c r="M2" s="919"/>
      <c r="N2" s="919"/>
    </row>
    <row r="3" spans="1:20" ht="14.25" thickBot="1">
      <c r="A3" s="921" t="s">
        <v>348</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c r="E20" s="937"/>
      <c r="F20" s="937"/>
      <c r="G20" s="937"/>
      <c r="H20" s="937"/>
      <c r="I20" s="937"/>
      <c r="J20" s="937"/>
      <c r="K20" s="937"/>
      <c r="L20" s="937"/>
      <c r="M20" s="937"/>
      <c r="N20" s="938"/>
    </row>
    <row r="21" spans="1:20">
      <c r="Q21"/>
      <c r="R21"/>
      <c r="S21"/>
      <c r="T21"/>
    </row>
    <row r="22" spans="1:20" ht="13.5" thickBot="1">
      <c r="B22" s="919"/>
      <c r="C22" s="919"/>
      <c r="D22" s="919"/>
      <c r="E22" s="919"/>
      <c r="F22" s="919"/>
      <c r="G22" s="939" t="s">
        <v>349</v>
      </c>
      <c r="H22" s="919"/>
      <c r="I22" s="919"/>
      <c r="J22" s="919"/>
      <c r="K22" s="919"/>
      <c r="L22" s="919"/>
      <c r="M22" s="919"/>
      <c r="N22" s="940"/>
      <c r="Q22"/>
      <c r="R22"/>
      <c r="S22"/>
      <c r="T22"/>
    </row>
    <row r="23" spans="1:20" ht="14.25" thickBot="1">
      <c r="A23" s="921" t="s">
        <v>348</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c r="E40" s="937"/>
      <c r="F40" s="937"/>
      <c r="G40" s="937"/>
      <c r="H40" s="937"/>
      <c r="I40" s="937"/>
      <c r="J40" s="937"/>
      <c r="K40" s="937"/>
      <c r="L40" s="937"/>
      <c r="M40" s="937"/>
      <c r="N40" s="938"/>
    </row>
    <row r="41" spans="1:20" ht="13.5" thickBot="1">
      <c r="B41" s="919"/>
      <c r="C41" s="919"/>
      <c r="D41" s="919"/>
      <c r="E41" s="919"/>
      <c r="F41" s="919"/>
      <c r="G41" s="939" t="s">
        <v>350</v>
      </c>
      <c r="H41" s="919"/>
      <c r="I41" s="919"/>
      <c r="J41" s="919"/>
      <c r="K41" s="919"/>
      <c r="L41" s="919"/>
      <c r="M41" s="919"/>
      <c r="N41" s="940"/>
    </row>
    <row r="42" spans="1:20" ht="14.25" thickBot="1">
      <c r="A42" s="921" t="s">
        <v>348</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c r="E59" s="937"/>
      <c r="F59" s="937"/>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D169" sqref="D169"/>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80" t="s">
        <v>442</v>
      </c>
      <c r="B2" s="1480"/>
      <c r="C2" s="1480"/>
      <c r="D2" s="1480"/>
      <c r="E2" s="1480"/>
      <c r="F2" s="1480"/>
      <c r="G2" s="1480"/>
      <c r="H2" s="1480"/>
      <c r="I2" s="1480"/>
      <c r="J2" s="1480"/>
      <c r="K2" s="1480"/>
      <c r="L2" s="1480"/>
      <c r="M2" s="1480"/>
    </row>
    <row r="3" spans="1:29" ht="12.75" hidden="1" customHeight="1">
      <c r="A3" s="1480"/>
      <c r="B3" s="1480"/>
      <c r="C3" s="1480"/>
      <c r="D3" s="1480"/>
      <c r="E3" s="1480"/>
      <c r="F3" s="1480"/>
      <c r="G3" s="1480"/>
      <c r="H3" s="1480"/>
      <c r="I3" s="1480"/>
      <c r="J3" s="1480"/>
      <c r="K3" s="1480"/>
      <c r="L3" s="1480"/>
      <c r="M3" s="1480"/>
    </row>
    <row r="4" spans="1:29" ht="12.75" hidden="1" customHeight="1">
      <c r="A4" s="1480"/>
      <c r="B4" s="1480"/>
      <c r="C4" s="1480"/>
      <c r="D4" s="1480"/>
      <c r="E4" s="1480"/>
      <c r="F4" s="1480"/>
      <c r="G4" s="1480"/>
      <c r="H4" s="1480"/>
      <c r="I4" s="1480"/>
      <c r="J4" s="1480"/>
      <c r="K4" s="1480"/>
      <c r="L4" s="1480"/>
      <c r="M4" s="1480"/>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79" t="s">
        <v>217</v>
      </c>
      <c r="R7" s="1479"/>
      <c r="S7" s="1479"/>
      <c r="T7" s="1112"/>
      <c r="U7" s="139">
        <v>2003</v>
      </c>
      <c r="V7" s="1479" t="s">
        <v>218</v>
      </c>
      <c r="W7" s="1481"/>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79" t="s">
        <v>217</v>
      </c>
      <c r="Q16" s="1479"/>
      <c r="R16" s="1479"/>
      <c r="S16" s="1479"/>
      <c r="T16" s="140"/>
      <c r="U16" s="139">
        <v>2004</v>
      </c>
      <c r="V16" s="1479" t="s">
        <v>218</v>
      </c>
      <c r="W16" s="1479"/>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79" t="s">
        <v>217</v>
      </c>
      <c r="Q25" s="1479"/>
      <c r="R25" s="1479"/>
      <c r="S25" s="1479"/>
      <c r="T25" s="140"/>
      <c r="U25" s="139">
        <v>2005</v>
      </c>
      <c r="V25" s="1479" t="s">
        <v>218</v>
      </c>
      <c r="W25" s="1479"/>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79" t="s">
        <v>217</v>
      </c>
      <c r="Q34" s="1479"/>
      <c r="R34" s="1479"/>
      <c r="S34" s="1479"/>
      <c r="T34" s="140"/>
      <c r="U34" s="139">
        <v>2006</v>
      </c>
      <c r="V34" s="1479" t="s">
        <v>218</v>
      </c>
      <c r="W34" s="1479"/>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79" t="s">
        <v>217</v>
      </c>
      <c r="Q43" s="1479"/>
      <c r="R43" s="1479"/>
      <c r="S43" s="1479"/>
      <c r="T43" s="140"/>
      <c r="U43" s="139">
        <v>2007</v>
      </c>
      <c r="V43" s="1479" t="s">
        <v>218</v>
      </c>
      <c r="W43" s="1479"/>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79" t="s">
        <v>217</v>
      </c>
      <c r="Q52" s="1479"/>
      <c r="R52" s="1479"/>
      <c r="S52" s="1479"/>
      <c r="T52" s="140"/>
      <c r="U52" s="139">
        <v>2008</v>
      </c>
      <c r="V52" s="1479" t="s">
        <v>218</v>
      </c>
      <c r="W52" s="1479"/>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79" t="s">
        <v>217</v>
      </c>
      <c r="Q61" s="1479"/>
      <c r="R61" s="1479"/>
      <c r="S61" s="1479"/>
      <c r="T61" s="140"/>
      <c r="U61" s="139">
        <v>2009</v>
      </c>
      <c r="V61" s="1479" t="s">
        <v>218</v>
      </c>
      <c r="W61" s="1479"/>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79" t="s">
        <v>217</v>
      </c>
      <c r="Q70" s="1479"/>
      <c r="R70" s="1479"/>
      <c r="S70" s="1479"/>
      <c r="T70" s="140"/>
      <c r="U70" s="139">
        <v>2010</v>
      </c>
      <c r="V70" s="1479" t="s">
        <v>218</v>
      </c>
      <c r="W70" s="1479"/>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79" t="s">
        <v>217</v>
      </c>
      <c r="Q79" s="1479"/>
      <c r="R79" s="1479"/>
      <c r="S79" s="1479"/>
      <c r="T79" s="140"/>
      <c r="U79" s="139">
        <v>2011</v>
      </c>
      <c r="V79" s="1479" t="s">
        <v>218</v>
      </c>
      <c r="W79" s="1479"/>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79" t="s">
        <v>217</v>
      </c>
      <c r="Q88" s="1479"/>
      <c r="R88" s="1479"/>
      <c r="S88" s="1479"/>
      <c r="T88" s="140"/>
      <c r="U88" s="139">
        <v>2012</v>
      </c>
      <c r="V88" s="1479" t="s">
        <v>218</v>
      </c>
      <c r="W88" s="1479"/>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79" t="s">
        <v>217</v>
      </c>
      <c r="Q97" s="1479"/>
      <c r="R97" s="1479"/>
      <c r="S97" s="1479"/>
      <c r="T97" s="140"/>
      <c r="U97" s="139">
        <v>2013</v>
      </c>
      <c r="V97" s="1479" t="s">
        <v>218</v>
      </c>
      <c r="W97" s="1479"/>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79" t="s">
        <v>217</v>
      </c>
      <c r="Q106" s="1479"/>
      <c r="R106" s="1479"/>
      <c r="S106" s="1479"/>
      <c r="T106" s="140"/>
      <c r="U106" s="139">
        <v>2014</v>
      </c>
      <c r="V106" s="1479" t="s">
        <v>218</v>
      </c>
      <c r="W106" s="1479"/>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79" t="s">
        <v>217</v>
      </c>
      <c r="Q116" s="1479"/>
      <c r="R116" s="1479"/>
      <c r="S116" s="1479"/>
      <c r="T116" s="140"/>
      <c r="U116" s="139">
        <v>2015</v>
      </c>
      <c r="V116" s="1479" t="s">
        <v>218</v>
      </c>
      <c r="W116" s="1479"/>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79" t="s">
        <v>217</v>
      </c>
      <c r="Q126" s="1479"/>
      <c r="R126" s="1479"/>
      <c r="S126" s="1479"/>
      <c r="T126" s="140"/>
      <c r="U126" s="139">
        <v>2016</v>
      </c>
      <c r="V126" s="1479" t="s">
        <v>218</v>
      </c>
      <c r="W126" s="1479"/>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79" t="s">
        <v>217</v>
      </c>
      <c r="Q136" s="1479"/>
      <c r="R136" s="1479"/>
      <c r="S136" s="1479"/>
      <c r="T136" s="140"/>
      <c r="U136" s="139">
        <v>2017</v>
      </c>
      <c r="V136" s="1479" t="s">
        <v>218</v>
      </c>
      <c r="W136" s="1479"/>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79" t="s">
        <v>217</v>
      </c>
      <c r="Q146" s="1479"/>
      <c r="R146" s="1479"/>
      <c r="S146" s="1479"/>
      <c r="T146" s="140"/>
      <c r="U146" s="139">
        <v>2018</v>
      </c>
      <c r="V146" s="1479" t="s">
        <v>218</v>
      </c>
      <c r="W146" s="1479"/>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79" t="s">
        <v>217</v>
      </c>
      <c r="Q156" s="1479"/>
      <c r="R156" s="1479"/>
      <c r="S156" s="1479"/>
      <c r="T156" s="140"/>
      <c r="U156" s="139">
        <v>2019</v>
      </c>
      <c r="V156" s="1479" t="s">
        <v>218</v>
      </c>
      <c r="W156" s="1479"/>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79" t="s">
        <v>217</v>
      </c>
      <c r="Q166" s="1479"/>
      <c r="R166" s="1479"/>
      <c r="S166" s="1479"/>
      <c r="T166" s="140"/>
      <c r="U166" s="139">
        <v>2020</v>
      </c>
      <c r="V166" s="1479" t="s">
        <v>218</v>
      </c>
      <c r="W166" s="1479"/>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12084.675366727655</v>
      </c>
      <c r="E168" s="185"/>
      <c r="F168" s="185"/>
      <c r="G168" s="185"/>
      <c r="H168" s="185"/>
      <c r="I168" s="185"/>
      <c r="J168" s="205"/>
      <c r="K168" s="185"/>
      <c r="L168" s="185"/>
      <c r="M168" s="186"/>
      <c r="N168" s="173"/>
      <c r="O168" s="158" t="s">
        <v>239</v>
      </c>
      <c r="P168" s="215"/>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c r="F169" s="189"/>
      <c r="G169" s="189"/>
      <c r="H169" s="189"/>
      <c r="I169" s="189"/>
      <c r="J169" s="236"/>
      <c r="K169" s="189"/>
      <c r="L169" s="189"/>
      <c r="M169" s="191"/>
      <c r="N169" s="173"/>
      <c r="O169" s="152" t="s">
        <v>244</v>
      </c>
      <c r="P169" s="258"/>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c r="F170" s="196"/>
      <c r="G170" s="196"/>
      <c r="H170" s="196"/>
      <c r="I170" s="196"/>
      <c r="J170" s="196"/>
      <c r="K170" s="196"/>
      <c r="L170" s="196"/>
      <c r="M170" s="165"/>
      <c r="N170" s="173"/>
      <c r="O170" s="152" t="s">
        <v>240</v>
      </c>
      <c r="P170" s="241"/>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c r="F171" s="196"/>
      <c r="G171" s="196"/>
      <c r="H171" s="196"/>
      <c r="I171" s="196"/>
      <c r="J171" s="196"/>
      <c r="K171" s="196"/>
      <c r="L171" s="196"/>
      <c r="M171" s="165"/>
      <c r="N171" s="173"/>
      <c r="O171" s="152" t="s">
        <v>241</v>
      </c>
      <c r="P171" s="241"/>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10502.905064355715</v>
      </c>
      <c r="E173" s="196"/>
      <c r="F173" s="196"/>
      <c r="G173" s="196"/>
      <c r="H173" s="196"/>
      <c r="I173" s="196"/>
      <c r="J173" s="196"/>
      <c r="K173" s="196"/>
      <c r="L173" s="196"/>
      <c r="M173" s="165"/>
      <c r="N173" s="173"/>
      <c r="O173" s="152" t="s">
        <v>98</v>
      </c>
      <c r="P173" s="241"/>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c r="F174" s="199"/>
      <c r="G174" s="199"/>
      <c r="H174" s="199"/>
      <c r="I174" s="199"/>
      <c r="J174" s="199"/>
      <c r="K174" s="199"/>
      <c r="L174" s="199"/>
      <c r="M174" s="166"/>
      <c r="N174" s="173"/>
      <c r="O174" s="147" t="s">
        <v>243</v>
      </c>
      <c r="P174" s="243"/>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11.847720947772212</v>
      </c>
      <c r="E338" s="321">
        <f t="shared" ref="E338:L344" si="80">E168/1000/1.02</f>
        <v>0</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0</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0</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0</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0</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0</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0</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0</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10.296965749368349</v>
      </c>
      <c r="E343" s="321">
        <f t="shared" si="80"/>
        <v>0</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0</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0</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0</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6.1371194509460061</v>
      </c>
      <c r="E502" s="412">
        <f t="shared" si="179"/>
        <v>0</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0</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0</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0</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0</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0</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0</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0</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5.0146223199423856</v>
      </c>
      <c r="E507" s="407">
        <f t="shared" si="187"/>
        <v>0</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0</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0</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0</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343</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D25" sqref="D25"/>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04" t="s">
        <v>88</v>
      </c>
      <c r="B1" s="1304"/>
      <c r="C1" s="1304"/>
      <c r="D1" s="1304"/>
      <c r="E1" s="1304"/>
      <c r="F1" s="1304"/>
      <c r="G1" s="1304"/>
      <c r="H1" s="1304"/>
      <c r="I1" s="1304"/>
      <c r="J1" s="1304"/>
      <c r="K1" s="1304"/>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10" t="s">
        <v>99</v>
      </c>
      <c r="C3" s="1311"/>
      <c r="D3" s="1311"/>
      <c r="E3" s="1311"/>
      <c r="F3" s="1312"/>
      <c r="G3" s="1306" t="s">
        <v>71</v>
      </c>
      <c r="H3" s="1307"/>
      <c r="I3" s="1313" t="s">
        <v>313</v>
      </c>
      <c r="J3" s="1308" t="s">
        <v>72</v>
      </c>
      <c r="K3" s="1309"/>
      <c r="L3" s="5"/>
    </row>
    <row r="4" spans="1:12" s="106" customFormat="1" ht="31.5">
      <c r="A4" s="765" t="s">
        <v>73</v>
      </c>
      <c r="B4" s="1033" t="s">
        <v>74</v>
      </c>
      <c r="C4" s="131" t="s">
        <v>75</v>
      </c>
      <c r="D4" s="131" t="s">
        <v>76</v>
      </c>
      <c r="E4" s="629" t="s">
        <v>69</v>
      </c>
      <c r="F4" s="630" t="s">
        <v>77</v>
      </c>
      <c r="G4" s="1032" t="s">
        <v>78</v>
      </c>
      <c r="H4" s="632" t="s">
        <v>91</v>
      </c>
      <c r="I4" s="1314"/>
      <c r="J4" s="107" t="s">
        <v>70</v>
      </c>
      <c r="K4" s="631" t="s">
        <v>81</v>
      </c>
      <c r="L4" s="5"/>
    </row>
    <row r="5" spans="1:12" s="106" customFormat="1" ht="21" customHeight="1" thickBot="1">
      <c r="A5" s="766"/>
      <c r="B5" s="1124" t="s">
        <v>479</v>
      </c>
      <c r="C5" s="1125" t="s">
        <v>479</v>
      </c>
      <c r="D5" s="1125" t="s">
        <v>479</v>
      </c>
      <c r="E5" s="983" t="s">
        <v>126</v>
      </c>
      <c r="F5" s="984" t="s">
        <v>79</v>
      </c>
      <c r="G5" s="1126" t="s">
        <v>479</v>
      </c>
      <c r="H5" s="763" t="s">
        <v>90</v>
      </c>
      <c r="I5" s="848"/>
      <c r="J5" s="1125" t="s">
        <v>479</v>
      </c>
      <c r="K5" s="970" t="s">
        <v>80</v>
      </c>
      <c r="L5" s="5"/>
    </row>
    <row r="6" spans="1:12" s="106" customFormat="1" ht="28.5" customHeight="1" thickBot="1">
      <c r="A6" s="64" t="s">
        <v>22</v>
      </c>
      <c r="B6" s="746">
        <v>5.9399659652657535</v>
      </c>
      <c r="C6" s="747">
        <v>11467.1157630613</v>
      </c>
      <c r="D6" s="747">
        <v>11696.458078322526</v>
      </c>
      <c r="E6" s="977">
        <v>0.22088318856906727</v>
      </c>
      <c r="F6" s="985">
        <v>-6.3640729575778554</v>
      </c>
      <c r="G6" s="748">
        <v>321.77758271878878</v>
      </c>
      <c r="H6" s="977">
        <v>-0.82905486721742672</v>
      </c>
      <c r="I6" s="748">
        <v>59.597958545984795</v>
      </c>
      <c r="J6" s="749">
        <v>100</v>
      </c>
      <c r="K6" s="971" t="s">
        <v>23</v>
      </c>
    </row>
    <row r="7" spans="1:12" s="106" customFormat="1" ht="25.5" customHeight="1">
      <c r="A7" s="835" t="s">
        <v>103</v>
      </c>
      <c r="B7" s="911">
        <v>5.9599516149321268</v>
      </c>
      <c r="C7" s="912">
        <v>11057.424146441794</v>
      </c>
      <c r="D7" s="912">
        <v>11278.57262937063</v>
      </c>
      <c r="E7" s="986">
        <v>-0.14562560520452564</v>
      </c>
      <c r="F7" s="987">
        <v>-9.0519911113629981</v>
      </c>
      <c r="G7" s="750">
        <v>252.34705882352938</v>
      </c>
      <c r="H7" s="978">
        <v>17.062189032099607</v>
      </c>
      <c r="I7" s="751">
        <v>88.888888888888886</v>
      </c>
      <c r="J7" s="751">
        <v>0.11093709214304361</v>
      </c>
      <c r="K7" s="972">
        <v>1.7196856750896952E-2</v>
      </c>
    </row>
    <row r="8" spans="1:12" s="106" customFormat="1" ht="24" customHeight="1">
      <c r="A8" s="836" t="s">
        <v>104</v>
      </c>
      <c r="B8" s="913">
        <v>6.4444526671290321</v>
      </c>
      <c r="C8" s="752">
        <v>12090.905566846213</v>
      </c>
      <c r="D8" s="752">
        <v>12332.723678183138</v>
      </c>
      <c r="E8" s="988">
        <v>0.63888038457892393</v>
      </c>
      <c r="F8" s="753">
        <v>-4.5067146248454426</v>
      </c>
      <c r="G8" s="754">
        <v>353.87490839295066</v>
      </c>
      <c r="H8" s="979">
        <v>-0.67249241990226849</v>
      </c>
      <c r="I8" s="755">
        <v>51.293558606124598</v>
      </c>
      <c r="J8" s="755">
        <v>37.401292175161522</v>
      </c>
      <c r="K8" s="973">
        <v>-2.052931343221978</v>
      </c>
    </row>
    <row r="9" spans="1:12" s="106" customFormat="1" ht="24" customHeight="1">
      <c r="A9" s="836" t="s">
        <v>105</v>
      </c>
      <c r="B9" s="913">
        <v>6.397925814175542</v>
      </c>
      <c r="C9" s="752">
        <v>12003.613159804017</v>
      </c>
      <c r="D9" s="752">
        <v>12243.685423000097</v>
      </c>
      <c r="E9" s="988">
        <v>0.465585601739404</v>
      </c>
      <c r="F9" s="753">
        <v>-3.8859615807420269</v>
      </c>
      <c r="G9" s="756">
        <v>386.28089887640448</v>
      </c>
      <c r="H9" s="980">
        <v>1.2619415509717244</v>
      </c>
      <c r="I9" s="757">
        <v>36.782786885245898</v>
      </c>
      <c r="J9" s="757">
        <v>8.7123931345036869</v>
      </c>
      <c r="K9" s="974">
        <v>-1.4532146146891058</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4.7879343264566225</v>
      </c>
      <c r="C11" s="752">
        <v>9831.487323319554</v>
      </c>
      <c r="D11" s="752">
        <v>10028.117069785945</v>
      </c>
      <c r="E11" s="988">
        <v>1.2739561276867772</v>
      </c>
      <c r="F11" s="753">
        <v>-7.7837355399927324</v>
      </c>
      <c r="G11" s="756">
        <v>287.99022094926352</v>
      </c>
      <c r="H11" s="980">
        <v>0.91037786457407399</v>
      </c>
      <c r="I11" s="757">
        <v>72.173300457907715</v>
      </c>
      <c r="J11" s="757">
        <v>31.899758532924359</v>
      </c>
      <c r="K11" s="974">
        <v>2.3299220575572086</v>
      </c>
    </row>
    <row r="12" spans="1:12" s="106" customFormat="1" ht="24" customHeight="1" thickBot="1">
      <c r="A12" s="837" t="s">
        <v>107</v>
      </c>
      <c r="B12" s="914">
        <v>6.3449708252221155</v>
      </c>
      <c r="C12" s="759">
        <v>12248.97842706972</v>
      </c>
      <c r="D12" s="759">
        <v>12493.957995611114</v>
      </c>
      <c r="E12" s="989">
        <v>0.34217664559587274</v>
      </c>
      <c r="F12" s="760">
        <v>-6.736984642303927</v>
      </c>
      <c r="G12" s="761">
        <v>290.84106770056667</v>
      </c>
      <c r="H12" s="982">
        <v>-0.46400739867208429</v>
      </c>
      <c r="I12" s="762">
        <v>68.577174459527399</v>
      </c>
      <c r="J12" s="762">
        <v>21.882137962539971</v>
      </c>
      <c r="K12" s="976">
        <v>1.1655459408755604</v>
      </c>
    </row>
    <row r="13" spans="1:12" s="106" customFormat="1" ht="15">
      <c r="A13" s="908"/>
      <c r="B13" s="909"/>
    </row>
    <row r="14" spans="1:12" s="106" customFormat="1" ht="46.5" customHeight="1">
      <c r="A14" s="1305" t="s">
        <v>426</v>
      </c>
      <c r="B14" s="1305"/>
      <c r="C14" s="1305"/>
      <c r="D14" s="1305"/>
      <c r="E14" s="1305"/>
      <c r="F14" s="1305"/>
      <c r="G14" s="1305"/>
      <c r="H14" s="1305"/>
      <c r="I14" s="1305"/>
      <c r="J14" s="1305"/>
      <c r="K14" s="1305"/>
    </row>
    <row r="15" spans="1:12" s="106" customFormat="1" ht="33.75" customHeight="1">
      <c r="A15" s="1305" t="s">
        <v>339</v>
      </c>
      <c r="B15" s="1305"/>
      <c r="C15" s="1305"/>
      <c r="D15" s="1305"/>
      <c r="E15" s="1305"/>
      <c r="F15" s="1305"/>
      <c r="G15" s="1305"/>
      <c r="H15" s="1305"/>
      <c r="I15" s="1305"/>
      <c r="J15" s="1305"/>
      <c r="K15" s="1305"/>
    </row>
    <row r="16" spans="1:12" s="106" customFormat="1">
      <c r="A16" s="1305" t="s">
        <v>169</v>
      </c>
      <c r="B16" s="1305"/>
      <c r="C16" s="1305"/>
      <c r="D16" s="1305"/>
      <c r="E16" s="1305"/>
      <c r="F16" s="1305"/>
      <c r="G16" s="1305"/>
      <c r="H16" s="1305"/>
      <c r="I16" s="1305"/>
      <c r="J16" s="1305"/>
      <c r="K16" s="1305"/>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B46" sqref="B4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78" t="s">
        <v>430</v>
      </c>
      <c r="B4" s="1478"/>
      <c r="C4" s="1478"/>
      <c r="D4" s="1478"/>
      <c r="E4" s="1478"/>
      <c r="F4" s="1478"/>
      <c r="G4" s="1478"/>
      <c r="H4" s="1478"/>
      <c r="I4" s="1478"/>
      <c r="J4" s="1478"/>
      <c r="K4" s="1478"/>
      <c r="L4" s="1478"/>
      <c r="M4" s="1478"/>
      <c r="N4" s="1478"/>
    </row>
    <row r="6" spans="1:14" ht="16.5" thickBot="1">
      <c r="C6" s="1051"/>
      <c r="E6" s="1052"/>
      <c r="F6" s="1053"/>
    </row>
    <row r="7" spans="1:14" ht="15.75" thickBot="1">
      <c r="A7" s="1054" t="s">
        <v>358</v>
      </c>
      <c r="B7" s="1055" t="s">
        <v>359</v>
      </c>
      <c r="C7" s="1056" t="s">
        <v>360</v>
      </c>
      <c r="D7" s="1056" t="s">
        <v>361</v>
      </c>
      <c r="E7" s="1056" t="s">
        <v>362</v>
      </c>
      <c r="F7" s="1056" t="s">
        <v>363</v>
      </c>
      <c r="G7" s="1056" t="s">
        <v>364</v>
      </c>
      <c r="H7" s="1056" t="s">
        <v>365</v>
      </c>
      <c r="I7" s="1056" t="s">
        <v>366</v>
      </c>
      <c r="J7" s="1056" t="s">
        <v>367</v>
      </c>
      <c r="K7" s="1056" t="s">
        <v>368</v>
      </c>
      <c r="L7" s="1056" t="s">
        <v>369</v>
      </c>
      <c r="M7" s="1057" t="s">
        <v>370</v>
      </c>
    </row>
    <row r="8" spans="1:14" ht="15.75">
      <c r="A8" s="1058" t="s">
        <v>371</v>
      </c>
      <c r="B8" s="1059"/>
      <c r="C8" s="1059"/>
      <c r="D8" s="1059"/>
      <c r="E8" s="1059"/>
      <c r="F8" s="1059"/>
      <c r="G8" s="1059"/>
      <c r="H8" s="1059"/>
      <c r="I8" s="1059"/>
      <c r="J8" s="1059"/>
      <c r="K8" s="1059"/>
      <c r="L8" s="1059"/>
      <c r="M8" s="1060"/>
    </row>
    <row r="9" spans="1:14" ht="15.75">
      <c r="A9" s="1061" t="s">
        <v>372</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373</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374</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c r="F12" s="1161"/>
      <c r="G12" s="1161"/>
      <c r="H12" s="1161"/>
      <c r="I12" s="1161"/>
      <c r="J12" s="1162"/>
      <c r="K12" s="1161"/>
      <c r="L12" s="1161"/>
      <c r="M12" s="1163"/>
    </row>
    <row r="13" spans="1:14" ht="15.75">
      <c r="A13" s="1058" t="s">
        <v>375</v>
      </c>
      <c r="B13" s="1059"/>
      <c r="C13" s="1059"/>
      <c r="D13" s="1059"/>
      <c r="E13" s="1059"/>
      <c r="F13" s="1059"/>
      <c r="G13" s="1059"/>
      <c r="H13" s="1059"/>
      <c r="I13" s="1059"/>
      <c r="J13" s="1059"/>
      <c r="K13" s="1059"/>
      <c r="L13" s="1059"/>
      <c r="M13" s="1060"/>
    </row>
    <row r="14" spans="1:14" ht="15.75">
      <c r="A14" s="1061" t="s">
        <v>372</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373</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374</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c r="F17" s="1161"/>
      <c r="G17" s="1161"/>
      <c r="H17" s="1161"/>
      <c r="I17" s="1161"/>
      <c r="J17" s="1162"/>
      <c r="K17" s="1161"/>
      <c r="L17" s="1161"/>
      <c r="M17" s="1163"/>
    </row>
    <row r="20" spans="1:14" ht="15.75">
      <c r="A20" s="1478" t="s">
        <v>431</v>
      </c>
      <c r="B20" s="1478"/>
      <c r="C20" s="1478"/>
      <c r="D20" s="1478"/>
      <c r="E20" s="1478"/>
      <c r="F20" s="1478"/>
      <c r="G20" s="1478"/>
      <c r="H20" s="1478"/>
      <c r="I20" s="1478"/>
      <c r="J20" s="1478"/>
      <c r="K20" s="1478"/>
      <c r="L20" s="1478"/>
      <c r="M20" s="1478"/>
      <c r="N20" s="1478"/>
    </row>
    <row r="21" spans="1:14" ht="13.5" thickBot="1"/>
    <row r="22" spans="1:14" ht="15.75" thickBot="1">
      <c r="A22" s="1054" t="s">
        <v>358</v>
      </c>
      <c r="B22" s="1055" t="s">
        <v>359</v>
      </c>
      <c r="C22" s="1056" t="s">
        <v>360</v>
      </c>
      <c r="D22" s="1056" t="s">
        <v>361</v>
      </c>
      <c r="E22" s="1056" t="s">
        <v>362</v>
      </c>
      <c r="F22" s="1056" t="s">
        <v>363</v>
      </c>
      <c r="G22" s="1056" t="s">
        <v>364</v>
      </c>
      <c r="H22" s="1056" t="s">
        <v>365</v>
      </c>
      <c r="I22" s="1056" t="s">
        <v>366</v>
      </c>
      <c r="J22" s="1056" t="s">
        <v>367</v>
      </c>
      <c r="K22" s="1056" t="s">
        <v>368</v>
      </c>
      <c r="L22" s="1056" t="s">
        <v>369</v>
      </c>
      <c r="M22" s="1057" t="s">
        <v>370</v>
      </c>
    </row>
    <row r="23" spans="1:14" ht="16.5" thickBot="1">
      <c r="A23" s="1065" t="s">
        <v>376</v>
      </c>
      <c r="B23" s="1066"/>
      <c r="C23" s="1066"/>
      <c r="D23" s="1066"/>
      <c r="E23" s="1066"/>
      <c r="F23" s="1066"/>
      <c r="G23" s="1066"/>
      <c r="H23" s="1066"/>
      <c r="I23" s="1066"/>
      <c r="J23" s="1066"/>
      <c r="K23" s="1066"/>
      <c r="L23" s="1066"/>
      <c r="M23" s="1067"/>
    </row>
    <row r="24" spans="1:14" ht="15.75">
      <c r="A24" s="1064" t="s">
        <v>372</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373</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374</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c r="F27" s="1161"/>
      <c r="G27" s="1161"/>
      <c r="H27" s="1161"/>
      <c r="I27" s="1161"/>
      <c r="J27" s="1162"/>
      <c r="K27" s="1161"/>
      <c r="L27" s="1161"/>
      <c r="M27" s="1163"/>
    </row>
    <row r="28" spans="1:14" ht="15.75">
      <c r="A28" s="1058" t="s">
        <v>379</v>
      </c>
      <c r="B28" s="1059"/>
      <c r="C28" s="1059"/>
      <c r="D28" s="1059"/>
      <c r="E28" s="1059"/>
      <c r="F28" s="1059"/>
      <c r="G28" s="1059"/>
      <c r="H28" s="1059"/>
      <c r="I28" s="1059"/>
      <c r="J28" s="1059"/>
      <c r="K28" s="1059"/>
      <c r="L28" s="1059"/>
      <c r="M28" s="1060"/>
    </row>
    <row r="29" spans="1:14" ht="15.75">
      <c r="A29" s="1061" t="s">
        <v>372</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373</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374</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c r="F32" s="1161"/>
      <c r="G32" s="1161"/>
      <c r="H32" s="1161"/>
      <c r="I32" s="1161"/>
      <c r="J32" s="1162"/>
      <c r="K32" s="1161"/>
      <c r="L32" s="1161"/>
      <c r="M32" s="1163"/>
    </row>
    <row r="44" spans="19:19">
      <c r="S44" s="106" t="s">
        <v>377</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V36" sqref="V3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354</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C42" sqref="C42"/>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15" t="s">
        <v>87</v>
      </c>
      <c r="B1" s="1315"/>
      <c r="C1" s="1315"/>
      <c r="D1" s="1315"/>
      <c r="E1" s="1315"/>
      <c r="F1" s="1315"/>
      <c r="G1" s="1315"/>
      <c r="H1" s="1315"/>
      <c r="I1" s="1315"/>
      <c r="J1" s="1315"/>
      <c r="K1" s="130"/>
    </row>
    <row r="2" spans="1:11" ht="19.5" thickBot="1">
      <c r="A2" s="1329" t="s">
        <v>340</v>
      </c>
      <c r="B2" s="1330"/>
      <c r="C2" s="1330"/>
      <c r="D2" s="1330"/>
      <c r="E2" s="1330"/>
      <c r="F2" s="1330"/>
      <c r="G2" s="1330"/>
      <c r="H2" s="1330"/>
      <c r="I2" s="1330"/>
      <c r="J2" s="1331"/>
    </row>
    <row r="3" spans="1:11" ht="26.25" thickBot="1">
      <c r="A3" s="726"/>
      <c r="B3" s="810"/>
      <c r="C3" s="811" t="s">
        <v>82</v>
      </c>
      <c r="D3" s="132"/>
      <c r="E3" s="767"/>
      <c r="F3" s="768" t="s">
        <v>326</v>
      </c>
      <c r="G3" s="769" t="s">
        <v>327</v>
      </c>
      <c r="H3" s="770" t="s">
        <v>91</v>
      </c>
      <c r="I3" s="768" t="s">
        <v>328</v>
      </c>
      <c r="J3" s="769" t="s">
        <v>329</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482" t="s">
        <v>479</v>
      </c>
      <c r="C5" s="1483" t="s">
        <v>479</v>
      </c>
      <c r="D5" s="1483" t="s">
        <v>479</v>
      </c>
      <c r="E5" s="778" t="s">
        <v>70</v>
      </c>
      <c r="F5" s="882" t="s">
        <v>479</v>
      </c>
      <c r="G5" s="779" t="s">
        <v>94</v>
      </c>
      <c r="H5" s="780" t="s">
        <v>90</v>
      </c>
      <c r="I5" s="882" t="s">
        <v>479</v>
      </c>
      <c r="J5" s="781" t="s">
        <v>80</v>
      </c>
    </row>
    <row r="6" spans="1:11" ht="16.5" thickBot="1">
      <c r="A6" s="1068" t="s">
        <v>333</v>
      </c>
      <c r="B6" s="1069"/>
      <c r="C6" s="1069"/>
      <c r="D6" s="1069"/>
      <c r="E6" s="1069"/>
      <c r="F6" s="1069"/>
      <c r="G6" s="1069"/>
      <c r="H6" s="1069"/>
      <c r="I6" s="782"/>
      <c r="J6" s="783"/>
    </row>
    <row r="7" spans="1:11" ht="15.75" thickBot="1">
      <c r="A7" s="1491" t="s">
        <v>22</v>
      </c>
      <c r="B7" s="1484">
        <v>6.0480014838742058</v>
      </c>
      <c r="C7" s="784">
        <v>11675.678540297693</v>
      </c>
      <c r="D7" s="785">
        <v>11909.192111103646</v>
      </c>
      <c r="E7" s="786">
        <v>0.5258318870611367</v>
      </c>
      <c r="F7" s="787">
        <v>322.73234975310129</v>
      </c>
      <c r="G7" s="786">
        <v>-1.3715167371864583</v>
      </c>
      <c r="H7" s="786">
        <v>61.820307932176966</v>
      </c>
      <c r="I7" s="786">
        <v>100</v>
      </c>
      <c r="J7" s="788" t="s">
        <v>23</v>
      </c>
    </row>
    <row r="8" spans="1:11" ht="15">
      <c r="A8" s="1492" t="s">
        <v>103</v>
      </c>
      <c r="B8" s="1485">
        <v>5.994242823043713</v>
      </c>
      <c r="C8" s="789">
        <v>11121.044198596868</v>
      </c>
      <c r="D8" s="790">
        <v>11343.465082568806</v>
      </c>
      <c r="E8" s="791">
        <v>-4.4602933817010832</v>
      </c>
      <c r="F8" s="792">
        <v>242.24444444444441</v>
      </c>
      <c r="G8" s="793">
        <v>-9.4413291796469476</v>
      </c>
      <c r="H8" s="793">
        <v>125</v>
      </c>
      <c r="I8" s="793">
        <v>0.10839455618451162</v>
      </c>
      <c r="J8" s="794">
        <v>3.0437043029181279E-2</v>
      </c>
    </row>
    <row r="9" spans="1:11" ht="15">
      <c r="A9" s="1493" t="s">
        <v>104</v>
      </c>
      <c r="B9" s="1486">
        <v>6.4594953400775443</v>
      </c>
      <c r="C9" s="795">
        <v>12119.128217781508</v>
      </c>
      <c r="D9" s="796">
        <v>12361.510782137138</v>
      </c>
      <c r="E9" s="797">
        <v>3.6513782689091313E-2</v>
      </c>
      <c r="F9" s="798">
        <v>351.52443296009193</v>
      </c>
      <c r="G9" s="799">
        <v>-0.94663227547376916</v>
      </c>
      <c r="H9" s="799">
        <v>58.174386920980922</v>
      </c>
      <c r="I9" s="799">
        <v>41.948693243405998</v>
      </c>
      <c r="J9" s="800">
        <v>-0.96691774860335755</v>
      </c>
    </row>
    <row r="10" spans="1:11" ht="15">
      <c r="A10" s="1493" t="s">
        <v>105</v>
      </c>
      <c r="B10" s="1486">
        <v>6.4471210359068634</v>
      </c>
      <c r="C10" s="795">
        <v>12095.911887254902</v>
      </c>
      <c r="D10" s="796">
        <v>12337.830125</v>
      </c>
      <c r="E10" s="797">
        <v>0.80683414343883775</v>
      </c>
      <c r="F10" s="798">
        <v>383.86067677946323</v>
      </c>
      <c r="G10" s="799">
        <v>1.5073590419079754</v>
      </c>
      <c r="H10" s="799">
        <v>26.029411764705884</v>
      </c>
      <c r="I10" s="799">
        <v>10.321570516680719</v>
      </c>
      <c r="J10" s="800">
        <v>-2.9312067197254379</v>
      </c>
    </row>
    <row r="11" spans="1:11" ht="15">
      <c r="A11" s="1493" t="s">
        <v>106</v>
      </c>
      <c r="B11" s="1487" t="s">
        <v>100</v>
      </c>
      <c r="C11" s="795" t="s">
        <v>100</v>
      </c>
      <c r="D11" s="796" t="s">
        <v>100</v>
      </c>
      <c r="E11" s="797" t="s">
        <v>100</v>
      </c>
      <c r="F11" s="798" t="s">
        <v>100</v>
      </c>
      <c r="G11" s="799" t="s">
        <v>100</v>
      </c>
      <c r="H11" s="799" t="s">
        <v>100</v>
      </c>
      <c r="I11" s="799" t="s">
        <v>100</v>
      </c>
      <c r="J11" s="800" t="s">
        <v>100</v>
      </c>
    </row>
    <row r="12" spans="1:11" ht="15">
      <c r="A12" s="1493" t="s">
        <v>98</v>
      </c>
      <c r="B12" s="1486">
        <v>4.8313428676449508</v>
      </c>
      <c r="C12" s="795">
        <v>9920.6219048150942</v>
      </c>
      <c r="D12" s="796">
        <v>10119.034342911396</v>
      </c>
      <c r="E12" s="797">
        <v>3.3418496872260293</v>
      </c>
      <c r="F12" s="798">
        <v>279.8664801864802</v>
      </c>
      <c r="G12" s="799">
        <v>0.2418112700806723</v>
      </c>
      <c r="H12" s="799">
        <v>73.123486682808718</v>
      </c>
      <c r="I12" s="799">
        <v>25.834035890641939</v>
      </c>
      <c r="J12" s="800">
        <v>1.6866961907783669</v>
      </c>
    </row>
    <row r="13" spans="1:11" ht="15.75" thickBot="1">
      <c r="A13" s="1494" t="s">
        <v>107</v>
      </c>
      <c r="B13" s="1488">
        <v>6.4174411406170657</v>
      </c>
      <c r="C13" s="801">
        <v>12388.882510843756</v>
      </c>
      <c r="D13" s="802">
        <v>12636.66016106063</v>
      </c>
      <c r="E13" s="803">
        <v>0.54948635860095052</v>
      </c>
      <c r="F13" s="804">
        <v>289.5658927584301</v>
      </c>
      <c r="G13" s="805">
        <v>-0.70633433433238724</v>
      </c>
      <c r="H13" s="805">
        <v>79.821073558648109</v>
      </c>
      <c r="I13" s="805">
        <v>21.787305793086837</v>
      </c>
      <c r="J13" s="806">
        <v>2.1809912345212545</v>
      </c>
    </row>
    <row r="14" spans="1:11" ht="16.5" thickBot="1">
      <c r="A14" s="1068" t="s">
        <v>330</v>
      </c>
      <c r="B14" s="1069"/>
      <c r="C14" s="1069"/>
      <c r="D14" s="1069"/>
      <c r="E14" s="1069"/>
      <c r="F14" s="1069"/>
      <c r="G14" s="1069"/>
      <c r="H14" s="1069"/>
      <c r="I14" s="782"/>
      <c r="J14" s="783"/>
    </row>
    <row r="15" spans="1:11" ht="15.75" thickBot="1">
      <c r="A15" s="1491" t="s">
        <v>22</v>
      </c>
      <c r="B15" s="1489">
        <v>5.858325779962966</v>
      </c>
      <c r="C15" s="807">
        <v>11309.509227727734</v>
      </c>
      <c r="D15" s="808">
        <v>11535.699412282289</v>
      </c>
      <c r="E15" s="786">
        <v>-0.17144009895666185</v>
      </c>
      <c r="F15" s="786">
        <v>319.97756595744681</v>
      </c>
      <c r="G15" s="786">
        <v>-0.44170497413551607</v>
      </c>
      <c r="H15" s="786">
        <v>52.67671517671517</v>
      </c>
      <c r="I15" s="786">
        <v>100</v>
      </c>
      <c r="J15" s="788" t="s">
        <v>23</v>
      </c>
    </row>
    <row r="16" spans="1:11" ht="15">
      <c r="A16" s="1492" t="s">
        <v>103</v>
      </c>
      <c r="B16" s="1485">
        <v>5.7535565360583609</v>
      </c>
      <c r="C16" s="789">
        <v>10674.501922186197</v>
      </c>
      <c r="D16" s="790">
        <v>10887.991960629921</v>
      </c>
      <c r="E16" s="791">
        <v>2.8709473376570003</v>
      </c>
      <c r="F16" s="792">
        <v>254</v>
      </c>
      <c r="G16" s="793">
        <v>45.960234455809669</v>
      </c>
      <c r="H16" s="793">
        <v>0</v>
      </c>
      <c r="I16" s="793">
        <v>8.5106382978723402E-2</v>
      </c>
      <c r="J16" s="794">
        <v>-4.4831246958906543E-2</v>
      </c>
    </row>
    <row r="17" spans="1:10" ht="15">
      <c r="A17" s="1493" t="s">
        <v>104</v>
      </c>
      <c r="B17" s="1486">
        <v>6.4382829458244082</v>
      </c>
      <c r="C17" s="795">
        <v>12079.330104736224</v>
      </c>
      <c r="D17" s="796">
        <v>12320.916706830949</v>
      </c>
      <c r="E17" s="797">
        <v>1.5499243091287984</v>
      </c>
      <c r="F17" s="798">
        <v>356.25610724925525</v>
      </c>
      <c r="G17" s="799">
        <v>-0.30231503793740494</v>
      </c>
      <c r="H17" s="799">
        <v>39.861111111111114</v>
      </c>
      <c r="I17" s="799">
        <v>34.280851063829786</v>
      </c>
      <c r="J17" s="800">
        <v>-3.1411863582076407</v>
      </c>
    </row>
    <row r="18" spans="1:10" ht="15">
      <c r="A18" s="1493" t="s">
        <v>105</v>
      </c>
      <c r="B18" s="1486">
        <v>6.3146908200799414</v>
      </c>
      <c r="C18" s="795">
        <v>11847.449943864805</v>
      </c>
      <c r="D18" s="796">
        <v>12084.398942742102</v>
      </c>
      <c r="E18" s="797">
        <v>3.8077739812512189E-2</v>
      </c>
      <c r="F18" s="798">
        <v>385.65052631578948</v>
      </c>
      <c r="G18" s="799">
        <v>-0.59672462119238234</v>
      </c>
      <c r="H18" s="799">
        <v>50.197628458498023</v>
      </c>
      <c r="I18" s="799">
        <v>6.4680851063829783</v>
      </c>
      <c r="J18" s="800">
        <v>-0.10675896846109634</v>
      </c>
    </row>
    <row r="19" spans="1:10" ht="15">
      <c r="A19" s="1493" t="s">
        <v>106</v>
      </c>
      <c r="B19" s="1487" t="s">
        <v>100</v>
      </c>
      <c r="C19" s="795" t="s">
        <v>100</v>
      </c>
      <c r="D19" s="796" t="s">
        <v>100</v>
      </c>
      <c r="E19" s="797" t="s">
        <v>100</v>
      </c>
      <c r="F19" s="798" t="s">
        <v>100</v>
      </c>
      <c r="G19" s="799" t="s">
        <v>100</v>
      </c>
      <c r="H19" s="799" t="s">
        <v>100</v>
      </c>
      <c r="I19" s="799" t="s">
        <v>100</v>
      </c>
      <c r="J19" s="800" t="s">
        <v>100</v>
      </c>
    </row>
    <row r="20" spans="1:10" ht="15">
      <c r="A20" s="1493" t="s">
        <v>98</v>
      </c>
      <c r="B20" s="1486">
        <v>4.7821543094387113</v>
      </c>
      <c r="C20" s="795">
        <v>9819.6187052129608</v>
      </c>
      <c r="D20" s="796">
        <v>10016.011079317221</v>
      </c>
      <c r="E20" s="797">
        <v>-3.3988117882512173E-2</v>
      </c>
      <c r="F20" s="798">
        <v>293.21075771749298</v>
      </c>
      <c r="G20" s="799">
        <v>1.3763650373366318</v>
      </c>
      <c r="H20" s="799">
        <v>66.900858704137391</v>
      </c>
      <c r="I20" s="799">
        <v>36.391489361702128</v>
      </c>
      <c r="J20" s="800">
        <v>3.1014685716813375</v>
      </c>
    </row>
    <row r="21" spans="1:10" ht="15.75" thickBot="1">
      <c r="A21" s="1494" t="s">
        <v>107</v>
      </c>
      <c r="B21" s="1488">
        <v>6.2639982370045821</v>
      </c>
      <c r="C21" s="801">
        <v>12092.660689198034</v>
      </c>
      <c r="D21" s="802">
        <v>12334.513902981995</v>
      </c>
      <c r="E21" s="803">
        <v>-0.78407906754803491</v>
      </c>
      <c r="F21" s="804">
        <v>289.73587443946184</v>
      </c>
      <c r="G21" s="805">
        <v>-0.3414402024467314</v>
      </c>
      <c r="H21" s="805">
        <v>53.970080552359036</v>
      </c>
      <c r="I21" s="805">
        <v>22.774468085106385</v>
      </c>
      <c r="J21" s="806">
        <v>0.19130800194630027</v>
      </c>
    </row>
    <row r="22" spans="1:10" ht="16.5" thickBot="1">
      <c r="A22" s="1068" t="s">
        <v>334</v>
      </c>
      <c r="B22" s="1069"/>
      <c r="C22" s="1069"/>
      <c r="D22" s="1069"/>
      <c r="E22" s="1069"/>
      <c r="F22" s="1069"/>
      <c r="G22" s="1069"/>
      <c r="H22" s="1069"/>
      <c r="I22" s="782"/>
      <c r="J22" s="783"/>
    </row>
    <row r="23" spans="1:10" ht="15.75" thickBot="1">
      <c r="A23" s="1491" t="s">
        <v>22</v>
      </c>
      <c r="B23" s="1489">
        <v>5.5798197891639854</v>
      </c>
      <c r="C23" s="807">
        <v>10771.852874833949</v>
      </c>
      <c r="D23" s="808">
        <v>10987.289932330628</v>
      </c>
      <c r="E23" s="786">
        <v>0.40427851110798235</v>
      </c>
      <c r="F23" s="786">
        <v>323.53327571305101</v>
      </c>
      <c r="G23" s="786">
        <v>1.0495958027518451</v>
      </c>
      <c r="H23" s="786">
        <v>82.204724409448815</v>
      </c>
      <c r="I23" s="786">
        <v>100</v>
      </c>
      <c r="J23" s="788" t="s">
        <v>23</v>
      </c>
    </row>
    <row r="24" spans="1:10" ht="15">
      <c r="A24" s="1492" t="s">
        <v>103</v>
      </c>
      <c r="B24" s="1490" t="s">
        <v>100</v>
      </c>
      <c r="C24" s="789" t="s">
        <v>254</v>
      </c>
      <c r="D24" s="790" t="s">
        <v>254</v>
      </c>
      <c r="E24" s="791" t="s">
        <v>100</v>
      </c>
      <c r="F24" s="792" t="s">
        <v>254</v>
      </c>
      <c r="G24" s="793" t="s">
        <v>100</v>
      </c>
      <c r="H24" s="809" t="s">
        <v>100</v>
      </c>
      <c r="I24" s="809">
        <v>0.17286084701815038</v>
      </c>
      <c r="J24" s="817" t="s">
        <v>100</v>
      </c>
    </row>
    <row r="25" spans="1:10" ht="15">
      <c r="A25" s="1493" t="s">
        <v>104</v>
      </c>
      <c r="B25" s="1487">
        <v>6.2821325881012013</v>
      </c>
      <c r="C25" s="795">
        <v>11786.365080865293</v>
      </c>
      <c r="D25" s="796">
        <v>12022.092382482599</v>
      </c>
      <c r="E25" s="797">
        <v>0.80552301066683119</v>
      </c>
      <c r="F25" s="798">
        <v>368.38247863247864</v>
      </c>
      <c r="G25" s="799">
        <v>0.38512786214713629</v>
      </c>
      <c r="H25" s="799">
        <v>60.273972602739725</v>
      </c>
      <c r="I25" s="1020">
        <v>20.224719101123593</v>
      </c>
      <c r="J25" s="1021">
        <v>-2.7674068831283734</v>
      </c>
    </row>
    <row r="26" spans="1:10" ht="15">
      <c r="A26" s="1493" t="s">
        <v>105</v>
      </c>
      <c r="B26" s="1486">
        <v>6.2986518943393106</v>
      </c>
      <c r="C26" s="795">
        <v>11817.358150730413</v>
      </c>
      <c r="D26" s="796">
        <v>12053.705313745022</v>
      </c>
      <c r="E26" s="797">
        <v>0.30663599712371847</v>
      </c>
      <c r="F26" s="798">
        <v>409.83571428571423</v>
      </c>
      <c r="G26" s="799">
        <v>3.6655473257668527</v>
      </c>
      <c r="H26" s="799">
        <v>127.90697674418605</v>
      </c>
      <c r="I26" s="799">
        <v>8.4701815038893695</v>
      </c>
      <c r="J26" s="800">
        <v>1.6985279605822834</v>
      </c>
    </row>
    <row r="27" spans="1:10" ht="15">
      <c r="A27" s="1493" t="s">
        <v>106</v>
      </c>
      <c r="B27" s="1487" t="s">
        <v>100</v>
      </c>
      <c r="C27" s="795" t="s">
        <v>100</v>
      </c>
      <c r="D27" s="796" t="s">
        <v>100</v>
      </c>
      <c r="E27" s="797" t="s">
        <v>100</v>
      </c>
      <c r="F27" s="798" t="s">
        <v>100</v>
      </c>
      <c r="G27" s="799" t="s">
        <v>100</v>
      </c>
      <c r="H27" s="799" t="s">
        <v>100</v>
      </c>
      <c r="I27" s="799" t="s">
        <v>100</v>
      </c>
      <c r="J27" s="800" t="s">
        <v>100</v>
      </c>
    </row>
    <row r="28" spans="1:10" ht="15">
      <c r="A28" s="1493" t="s">
        <v>98</v>
      </c>
      <c r="B28" s="1487">
        <v>4.6635718999715792</v>
      </c>
      <c r="C28" s="795">
        <v>9576.1229978882529</v>
      </c>
      <c r="D28" s="796">
        <v>9767.645457846018</v>
      </c>
      <c r="E28" s="797">
        <v>-0.77883827256173854</v>
      </c>
      <c r="F28" s="798">
        <v>298.19421487603307</v>
      </c>
      <c r="G28" s="799">
        <v>1.4659844366851167</v>
      </c>
      <c r="H28" s="799">
        <v>89.65517241379311</v>
      </c>
      <c r="I28" s="799">
        <v>52.290406222990491</v>
      </c>
      <c r="J28" s="800">
        <v>2.05418575054955</v>
      </c>
    </row>
    <row r="29" spans="1:10" ht="15.75" thickBot="1">
      <c r="A29" s="1494" t="s">
        <v>107</v>
      </c>
      <c r="B29" s="1488">
        <v>6.245115008829818</v>
      </c>
      <c r="C29" s="801">
        <v>12056.206580752545</v>
      </c>
      <c r="D29" s="802">
        <v>12297.330712367597</v>
      </c>
      <c r="E29" s="803">
        <v>4.5146740919027417</v>
      </c>
      <c r="F29" s="804">
        <v>307.50045871559638</v>
      </c>
      <c r="G29" s="805">
        <v>0.1789462452177491</v>
      </c>
      <c r="H29" s="805">
        <v>71.653543307086608</v>
      </c>
      <c r="I29" s="805">
        <v>18.841832324978391</v>
      </c>
      <c r="J29" s="806">
        <v>-1.158167675021609</v>
      </c>
    </row>
    <row r="30" spans="1:10" ht="15">
      <c r="A30" s="883" t="s">
        <v>427</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17" t="s">
        <v>60</v>
      </c>
      <c r="C33" s="1318"/>
      <c r="D33" s="1318"/>
      <c r="E33" s="1318"/>
      <c r="F33" s="1318"/>
      <c r="G33" s="1318"/>
      <c r="H33" s="1319"/>
    </row>
    <row r="34" spans="1:8" ht="15.75">
      <c r="A34" s="624" t="s">
        <v>63</v>
      </c>
      <c r="B34" s="1323" t="s">
        <v>64</v>
      </c>
      <c r="C34" s="1324"/>
      <c r="D34" s="1324"/>
      <c r="E34" s="1324"/>
      <c r="F34" s="1324"/>
      <c r="G34" s="1324"/>
      <c r="H34" s="1325"/>
    </row>
    <row r="35" spans="1:8" ht="15.75">
      <c r="A35" s="621" t="s">
        <v>65</v>
      </c>
      <c r="B35" s="1320" t="s">
        <v>66</v>
      </c>
      <c r="C35" s="1321"/>
      <c r="D35" s="1321"/>
      <c r="E35" s="1321"/>
      <c r="F35" s="1321"/>
      <c r="G35" s="1321"/>
      <c r="H35" s="1322"/>
    </row>
    <row r="36" spans="1:8" ht="16.5" thickBot="1">
      <c r="A36" s="622" t="s">
        <v>67</v>
      </c>
      <c r="B36" s="1326" t="s">
        <v>62</v>
      </c>
      <c r="C36" s="1327"/>
      <c r="D36" s="1327"/>
      <c r="E36" s="1327"/>
      <c r="F36" s="1327"/>
      <c r="G36" s="1327"/>
      <c r="H36" s="1328"/>
    </row>
    <row r="37" spans="1:8">
      <c r="A37" s="1316"/>
      <c r="B37" s="131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M355"/>
  <sheetViews>
    <sheetView showGridLines="0" zoomScale="90" zoomScaleNormal="90" workbookViewId="0">
      <selection activeCell="F29" sqref="F29"/>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432</v>
      </c>
      <c r="B1" s="728"/>
      <c r="C1" s="729"/>
      <c r="D1" s="729"/>
      <c r="E1" s="824" t="s">
        <v>480</v>
      </c>
      <c r="G1" s="730"/>
      <c r="H1" s="729"/>
      <c r="I1" s="729"/>
      <c r="J1" s="729"/>
      <c r="K1" s="729"/>
    </row>
    <row r="2" spans="1:12" ht="15" customHeight="1" thickBot="1">
      <c r="A2" s="731" t="s">
        <v>338</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34" t="s">
        <v>10</v>
      </c>
      <c r="I4" s="1335"/>
      <c r="J4" s="991" t="s">
        <v>11</v>
      </c>
      <c r="K4" s="961" t="s">
        <v>12</v>
      </c>
      <c r="L4" s="962"/>
    </row>
    <row r="5" spans="1:12" ht="15.75" customHeight="1">
      <c r="A5" s="29" t="s">
        <v>13</v>
      </c>
      <c r="B5" s="30" t="s">
        <v>14</v>
      </c>
      <c r="C5" s="963" t="s">
        <v>40</v>
      </c>
      <c r="D5" s="963"/>
      <c r="E5" s="964" t="s">
        <v>41</v>
      </c>
      <c r="F5" s="965"/>
      <c r="G5" s="992"/>
      <c r="H5" s="1332" t="s">
        <v>15</v>
      </c>
      <c r="I5" s="1333"/>
      <c r="J5" s="993" t="s">
        <v>16</v>
      </c>
      <c r="K5" s="966" t="s">
        <v>17</v>
      </c>
      <c r="L5" s="967"/>
    </row>
    <row r="6" spans="1:12" ht="35.25" customHeight="1" thickBot="1">
      <c r="A6" s="31" t="s">
        <v>18</v>
      </c>
      <c r="B6" s="32" t="s">
        <v>19</v>
      </c>
      <c r="C6" s="882" t="s">
        <v>479</v>
      </c>
      <c r="D6" s="1495" t="s">
        <v>465</v>
      </c>
      <c r="E6" s="957" t="s">
        <v>479</v>
      </c>
      <c r="F6" s="1496" t="s">
        <v>465</v>
      </c>
      <c r="G6" s="990" t="s">
        <v>20</v>
      </c>
      <c r="H6" s="66" t="s">
        <v>479</v>
      </c>
      <c r="I6" s="895" t="s">
        <v>20</v>
      </c>
      <c r="J6" s="994" t="s">
        <v>20</v>
      </c>
      <c r="K6" s="958" t="s">
        <v>479</v>
      </c>
      <c r="L6" s="995" t="s">
        <v>21</v>
      </c>
    </row>
    <row r="7" spans="1:12" ht="15" thickBot="1">
      <c r="A7" s="33" t="s">
        <v>22</v>
      </c>
      <c r="B7" s="34" t="s">
        <v>23</v>
      </c>
      <c r="C7" s="67">
        <v>11467.1157630613</v>
      </c>
      <c r="D7" s="67">
        <v>11441.842656171293</v>
      </c>
      <c r="E7" s="68">
        <v>11696.458078322526</v>
      </c>
      <c r="F7" s="1497">
        <v>11670.67950929472</v>
      </c>
      <c r="G7" s="996">
        <v>0.22088318856906727</v>
      </c>
      <c r="H7" s="69">
        <v>321.77758271878878</v>
      </c>
      <c r="I7" s="69">
        <v>-0.82905486721742672</v>
      </c>
      <c r="J7" s="70">
        <v>59.597958545984795</v>
      </c>
      <c r="K7" s="69">
        <v>100</v>
      </c>
      <c r="L7" s="997" t="s">
        <v>23</v>
      </c>
    </row>
    <row r="8" spans="1:12" ht="15" thickBot="1">
      <c r="A8" s="35"/>
      <c r="B8" s="36"/>
      <c r="C8" s="71"/>
      <c r="D8" s="71"/>
      <c r="E8" s="71"/>
      <c r="F8" s="71"/>
      <c r="G8" s="998"/>
      <c r="H8" s="70"/>
      <c r="I8" s="70"/>
      <c r="J8" s="70"/>
      <c r="K8" s="70"/>
      <c r="L8" s="999"/>
    </row>
    <row r="9" spans="1:12" ht="15">
      <c r="A9" s="37" t="s">
        <v>108</v>
      </c>
      <c r="B9" s="38" t="s">
        <v>23</v>
      </c>
      <c r="C9" s="72">
        <v>11057.424146441794</v>
      </c>
      <c r="D9" s="72">
        <v>11073.55007074995</v>
      </c>
      <c r="E9" s="73">
        <v>11278.57262937063</v>
      </c>
      <c r="F9" s="73">
        <v>11295.021072164949</v>
      </c>
      <c r="G9" s="1000">
        <v>-0.14562560520452564</v>
      </c>
      <c r="H9" s="74">
        <v>252.34705882352938</v>
      </c>
      <c r="I9" s="74">
        <v>17.062189032099607</v>
      </c>
      <c r="J9" s="74">
        <v>88.888888888888886</v>
      </c>
      <c r="K9" s="74">
        <v>0.11093709214304361</v>
      </c>
      <c r="L9" s="1001">
        <v>1.7196856750896952E-2</v>
      </c>
    </row>
    <row r="10" spans="1:12" ht="15">
      <c r="A10" s="46" t="s">
        <v>109</v>
      </c>
      <c r="B10" s="75" t="s">
        <v>23</v>
      </c>
      <c r="C10" s="76">
        <v>12090.905566846213</v>
      </c>
      <c r="D10" s="76">
        <v>12014.149522175054</v>
      </c>
      <c r="E10" s="77">
        <v>12332.723678183138</v>
      </c>
      <c r="F10" s="77">
        <v>12254.432512618556</v>
      </c>
      <c r="G10" s="1002">
        <v>0.63888038457892393</v>
      </c>
      <c r="H10" s="78">
        <v>353.87490839295066</v>
      </c>
      <c r="I10" s="78">
        <v>-0.67249241990226849</v>
      </c>
      <c r="J10" s="78">
        <v>51.293558606124598</v>
      </c>
      <c r="K10" s="78">
        <v>37.401292175161522</v>
      </c>
      <c r="L10" s="1003">
        <v>-2.052931343221978</v>
      </c>
    </row>
    <row r="11" spans="1:12" ht="15">
      <c r="A11" s="39" t="s">
        <v>110</v>
      </c>
      <c r="B11" s="40" t="s">
        <v>23</v>
      </c>
      <c r="C11" s="79">
        <v>12003.613159804017</v>
      </c>
      <c r="D11" s="79">
        <v>11947.985061658957</v>
      </c>
      <c r="E11" s="80">
        <v>12243.685423000097</v>
      </c>
      <c r="F11" s="80">
        <v>12186.944762892137</v>
      </c>
      <c r="G11" s="1004">
        <v>0.465585601739404</v>
      </c>
      <c r="H11" s="81">
        <v>386.28089887640448</v>
      </c>
      <c r="I11" s="81">
        <v>1.2619415509717244</v>
      </c>
      <c r="J11" s="81">
        <v>36.782786885245898</v>
      </c>
      <c r="K11" s="81">
        <v>8.7123931345036869</v>
      </c>
      <c r="L11" s="1005">
        <v>-1.4532146146891058</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9831.487323319554</v>
      </c>
      <c r="D13" s="79">
        <v>9707.8140315995552</v>
      </c>
      <c r="E13" s="80">
        <v>10028.117069785945</v>
      </c>
      <c r="F13" s="80">
        <v>9901.9703122315459</v>
      </c>
      <c r="G13" s="1004">
        <v>1.2739561276867772</v>
      </c>
      <c r="H13" s="81">
        <v>287.99022094926352</v>
      </c>
      <c r="I13" s="81">
        <v>0.91037786457407399</v>
      </c>
      <c r="J13" s="81">
        <v>72.173300457907715</v>
      </c>
      <c r="K13" s="81">
        <v>31.899758532924359</v>
      </c>
      <c r="L13" s="1005">
        <v>2.3299220575572086</v>
      </c>
    </row>
    <row r="14" spans="1:12" ht="15.75" thickBot="1">
      <c r="A14" s="41" t="s">
        <v>112</v>
      </c>
      <c r="B14" s="42" t="s">
        <v>23</v>
      </c>
      <c r="C14" s="82">
        <v>12248.97842706972</v>
      </c>
      <c r="D14" s="82">
        <v>12207.208211490737</v>
      </c>
      <c r="E14" s="83">
        <v>12493.957995611114</v>
      </c>
      <c r="F14" s="83">
        <v>12451.352375720551</v>
      </c>
      <c r="G14" s="1006">
        <v>0.34217664559587274</v>
      </c>
      <c r="H14" s="84">
        <v>290.84106770056667</v>
      </c>
      <c r="I14" s="84">
        <v>-0.46400739867208429</v>
      </c>
      <c r="J14" s="84">
        <v>68.577174459527399</v>
      </c>
      <c r="K14" s="84">
        <v>21.882137962539971</v>
      </c>
      <c r="L14" s="1007">
        <v>1.1655459408755604</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t="s">
        <v>254</v>
      </c>
      <c r="D19" s="90" t="s">
        <v>254</v>
      </c>
      <c r="E19" s="91" t="s">
        <v>254</v>
      </c>
      <c r="F19" s="91" t="s">
        <v>254</v>
      </c>
      <c r="G19" s="1011" t="s">
        <v>100</v>
      </c>
      <c r="H19" s="92" t="s">
        <v>254</v>
      </c>
      <c r="I19" s="92" t="s">
        <v>100</v>
      </c>
      <c r="J19" s="93" t="s">
        <v>100</v>
      </c>
      <c r="K19" s="93">
        <v>2.6104548717614043E-2</v>
      </c>
      <c r="L19" s="1012" t="s">
        <v>100</v>
      </c>
    </row>
    <row r="20" spans="1:12" ht="15">
      <c r="A20" s="46" t="s">
        <v>113</v>
      </c>
      <c r="B20" s="47" t="s">
        <v>29</v>
      </c>
      <c r="C20" s="79" t="s">
        <v>254</v>
      </c>
      <c r="D20" s="79" t="s">
        <v>254</v>
      </c>
      <c r="E20" s="80" t="s">
        <v>254</v>
      </c>
      <c r="F20" s="80" t="s">
        <v>254</v>
      </c>
      <c r="G20" s="1004" t="s">
        <v>100</v>
      </c>
      <c r="H20" s="81" t="s">
        <v>254</v>
      </c>
      <c r="I20" s="81" t="s">
        <v>100</v>
      </c>
      <c r="J20" s="89" t="s">
        <v>100</v>
      </c>
      <c r="K20" s="89">
        <v>1.9578411538210532E-2</v>
      </c>
      <c r="L20" s="1010" t="s">
        <v>100</v>
      </c>
    </row>
    <row r="21" spans="1:12" ht="15">
      <c r="A21" s="46" t="s">
        <v>113</v>
      </c>
      <c r="B21" s="47" t="s">
        <v>30</v>
      </c>
      <c r="C21" s="79" t="s">
        <v>254</v>
      </c>
      <c r="D21" s="79" t="s">
        <v>100</v>
      </c>
      <c r="E21" s="80" t="s">
        <v>254</v>
      </c>
      <c r="F21" s="80" t="s">
        <v>100</v>
      </c>
      <c r="G21" s="1004" t="s">
        <v>100</v>
      </c>
      <c r="H21" s="81" t="s">
        <v>254</v>
      </c>
      <c r="I21" s="81" t="s">
        <v>100</v>
      </c>
      <c r="J21" s="89" t="s">
        <v>100</v>
      </c>
      <c r="K21" s="89">
        <v>6.5261371794035107E-3</v>
      </c>
      <c r="L21" s="1010" t="s">
        <v>100</v>
      </c>
    </row>
    <row r="22" spans="1:12" ht="14.25">
      <c r="A22" s="44" t="s">
        <v>113</v>
      </c>
      <c r="B22" s="48" t="s">
        <v>31</v>
      </c>
      <c r="C22" s="90">
        <v>11260.586899982545</v>
      </c>
      <c r="D22" s="90" t="s">
        <v>254</v>
      </c>
      <c r="E22" s="91">
        <v>11485.798637982196</v>
      </c>
      <c r="F22" s="91" t="s">
        <v>254</v>
      </c>
      <c r="G22" s="1011" t="s">
        <v>100</v>
      </c>
      <c r="H22" s="92">
        <v>259.22307692307692</v>
      </c>
      <c r="I22" s="92" t="s">
        <v>100</v>
      </c>
      <c r="J22" s="93" t="s">
        <v>100</v>
      </c>
      <c r="K22" s="93">
        <v>8.4834246932915691E-2</v>
      </c>
      <c r="L22" s="1012" t="s">
        <v>100</v>
      </c>
    </row>
    <row r="23" spans="1:12" ht="15">
      <c r="A23" s="46" t="s">
        <v>113</v>
      </c>
      <c r="B23" s="47" t="s">
        <v>32</v>
      </c>
      <c r="C23" s="79">
        <v>11047.238235294119</v>
      </c>
      <c r="D23" s="79" t="s">
        <v>254</v>
      </c>
      <c r="E23" s="80">
        <v>11268.183000000001</v>
      </c>
      <c r="F23" s="80" t="s">
        <v>254</v>
      </c>
      <c r="G23" s="1004" t="s">
        <v>100</v>
      </c>
      <c r="H23" s="81">
        <v>252</v>
      </c>
      <c r="I23" s="81" t="s">
        <v>100</v>
      </c>
      <c r="J23" s="89" t="s">
        <v>100</v>
      </c>
      <c r="K23" s="89">
        <v>6.5257113025319752E-2</v>
      </c>
      <c r="L23" s="1010" t="s">
        <v>100</v>
      </c>
    </row>
    <row r="24" spans="1:12" ht="15.75" thickBot="1">
      <c r="A24" s="49" t="s">
        <v>113</v>
      </c>
      <c r="B24" s="50" t="s">
        <v>33</v>
      </c>
      <c r="C24" s="94">
        <v>11893.10294117647</v>
      </c>
      <c r="D24" s="94" t="s">
        <v>254</v>
      </c>
      <c r="E24" s="95">
        <v>12130.965</v>
      </c>
      <c r="F24" s="95" t="s">
        <v>254</v>
      </c>
      <c r="G24" s="1013" t="s">
        <v>100</v>
      </c>
      <c r="H24" s="89">
        <v>283.3</v>
      </c>
      <c r="I24" s="89" t="s">
        <v>100</v>
      </c>
      <c r="J24" s="89" t="s">
        <v>100</v>
      </c>
      <c r="K24" s="89">
        <v>1.9577133907595929E-2</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12503.525168377293</v>
      </c>
      <c r="D26" s="85">
        <v>12553.149089689392</v>
      </c>
      <c r="E26" s="86">
        <v>12753.595671744839</v>
      </c>
      <c r="F26" s="86">
        <v>12804.21207148318</v>
      </c>
      <c r="G26" s="1008">
        <v>-0.39531053887393031</v>
      </c>
      <c r="H26" s="87">
        <v>412.54148606811145</v>
      </c>
      <c r="I26" s="87">
        <v>-2.6210268129484104</v>
      </c>
      <c r="J26" s="88">
        <v>30.76923076923077</v>
      </c>
      <c r="K26" s="88">
        <v>2.1079423089473344</v>
      </c>
      <c r="L26" s="1009">
        <v>-0.4647063734815795</v>
      </c>
    </row>
    <row r="27" spans="1:12" ht="15">
      <c r="A27" s="46" t="s">
        <v>114</v>
      </c>
      <c r="B27" s="47" t="s">
        <v>26</v>
      </c>
      <c r="C27" s="79">
        <v>12614.820588235294</v>
      </c>
      <c r="D27" s="79">
        <v>12565.086274509804</v>
      </c>
      <c r="E27" s="80">
        <v>12867.117</v>
      </c>
      <c r="F27" s="80">
        <v>12816.388000000001</v>
      </c>
      <c r="G27" s="1004">
        <v>0.39581354746750297</v>
      </c>
      <c r="H27" s="81">
        <v>399.9</v>
      </c>
      <c r="I27" s="81">
        <v>-3.7776708373436101</v>
      </c>
      <c r="J27" s="89">
        <v>33.548387096774199</v>
      </c>
      <c r="K27" s="89">
        <v>1.3509103961365267</v>
      </c>
      <c r="L27" s="1010">
        <v>-0.26350476895044328</v>
      </c>
    </row>
    <row r="28" spans="1:12" ht="15">
      <c r="A28" s="46" t="s">
        <v>114</v>
      </c>
      <c r="B28" s="47" t="s">
        <v>27</v>
      </c>
      <c r="C28" s="79">
        <v>12320.980392156862</v>
      </c>
      <c r="D28" s="79">
        <v>12534.029411764704</v>
      </c>
      <c r="E28" s="80">
        <v>12567.4</v>
      </c>
      <c r="F28" s="80">
        <v>12784.71</v>
      </c>
      <c r="G28" s="1004">
        <v>-1.6997647971678631</v>
      </c>
      <c r="H28" s="81">
        <v>435.1</v>
      </c>
      <c r="I28" s="81">
        <v>-0.48032936870996473</v>
      </c>
      <c r="J28" s="89">
        <v>26.086956521739129</v>
      </c>
      <c r="K28" s="89">
        <v>0.75703191281080728</v>
      </c>
      <c r="L28" s="1010">
        <v>-0.20120160453113634</v>
      </c>
    </row>
    <row r="29" spans="1:12" ht="14.25">
      <c r="A29" s="44" t="s">
        <v>114</v>
      </c>
      <c r="B29" s="48" t="s">
        <v>28</v>
      </c>
      <c r="C29" s="90">
        <v>12234.02271047152</v>
      </c>
      <c r="D29" s="90">
        <v>12197.423822408438</v>
      </c>
      <c r="E29" s="91">
        <v>12478.70316468095</v>
      </c>
      <c r="F29" s="91">
        <v>12441.372298856608</v>
      </c>
      <c r="G29" s="1011">
        <v>0.30005424584692358</v>
      </c>
      <c r="H29" s="92">
        <v>378.76502293577977</v>
      </c>
      <c r="I29" s="92">
        <v>-0.49820870634856618</v>
      </c>
      <c r="J29" s="93">
        <v>51.520417028670721</v>
      </c>
      <c r="K29" s="93">
        <v>11.381583240879724</v>
      </c>
      <c r="L29" s="1012">
        <v>-0.60675130760480833</v>
      </c>
    </row>
    <row r="30" spans="1:12" ht="15">
      <c r="A30" s="46" t="s">
        <v>114</v>
      </c>
      <c r="B30" s="47" t="s">
        <v>29</v>
      </c>
      <c r="C30" s="79">
        <v>12336.201960784312</v>
      </c>
      <c r="D30" s="79">
        <v>12275.495098039215</v>
      </c>
      <c r="E30" s="80">
        <v>12582.925999999999</v>
      </c>
      <c r="F30" s="80">
        <v>12521.004999999999</v>
      </c>
      <c r="G30" s="1004">
        <v>0.49453698005871155</v>
      </c>
      <c r="H30" s="81">
        <v>366.8</v>
      </c>
      <c r="I30" s="81">
        <v>-0.16330974414805824</v>
      </c>
      <c r="J30" s="89">
        <v>45.156482861400896</v>
      </c>
      <c r="K30" s="89">
        <v>6.3564576127390193</v>
      </c>
      <c r="L30" s="1010">
        <v>-0.63239771483102647</v>
      </c>
    </row>
    <row r="31" spans="1:12" ht="15">
      <c r="A31" s="46" t="s">
        <v>114</v>
      </c>
      <c r="B31" s="47" t="s">
        <v>30</v>
      </c>
      <c r="C31" s="79">
        <v>12113.675490196079</v>
      </c>
      <c r="D31" s="79">
        <v>12096.972549019609</v>
      </c>
      <c r="E31" s="80">
        <v>12355.949000000001</v>
      </c>
      <c r="F31" s="80">
        <v>12338.912</v>
      </c>
      <c r="G31" s="1004">
        <v>0.13807538298352609</v>
      </c>
      <c r="H31" s="81">
        <v>393.9</v>
      </c>
      <c r="I31" s="81">
        <v>-1.3276553106212454</v>
      </c>
      <c r="J31" s="89">
        <v>60.416666666666664</v>
      </c>
      <c r="K31" s="89">
        <v>5.025125628140704</v>
      </c>
      <c r="L31" s="1010">
        <v>2.5646407226216361E-2</v>
      </c>
    </row>
    <row r="32" spans="1:12" ht="14.25">
      <c r="A32" s="44" t="s">
        <v>114</v>
      </c>
      <c r="B32" s="48" t="s">
        <v>31</v>
      </c>
      <c r="C32" s="90">
        <v>11969.771013026093</v>
      </c>
      <c r="D32" s="90">
        <v>11844.704914683682</v>
      </c>
      <c r="E32" s="91">
        <v>12209.166433286615</v>
      </c>
      <c r="F32" s="91">
        <v>12081.599012977356</v>
      </c>
      <c r="G32" s="1011">
        <v>1.0558819256642515</v>
      </c>
      <c r="H32" s="92">
        <v>336.85589519650654</v>
      </c>
      <c r="I32" s="92">
        <v>-0.20903185538781291</v>
      </c>
      <c r="J32" s="93">
        <v>53.305439330543933</v>
      </c>
      <c r="K32" s="93">
        <v>23.911766625334465</v>
      </c>
      <c r="L32" s="1012">
        <v>-0.98147366213559195</v>
      </c>
    </row>
    <row r="33" spans="1:12" ht="15">
      <c r="A33" s="46" t="s">
        <v>114</v>
      </c>
      <c r="B33" s="47" t="s">
        <v>32</v>
      </c>
      <c r="C33" s="79">
        <v>12055.714705882352</v>
      </c>
      <c r="D33" s="79">
        <v>11902.243137254902</v>
      </c>
      <c r="E33" s="80">
        <v>12296.829</v>
      </c>
      <c r="F33" s="80">
        <v>12140.288</v>
      </c>
      <c r="G33" s="1004">
        <v>1.2894339903633196</v>
      </c>
      <c r="H33" s="81">
        <v>326.39999999999998</v>
      </c>
      <c r="I33" s="81">
        <v>0</v>
      </c>
      <c r="J33" s="89">
        <v>53.22475570032573</v>
      </c>
      <c r="K33" s="89">
        <v>15.349474645957059</v>
      </c>
      <c r="L33" s="1010">
        <v>-0.63844327925906619</v>
      </c>
    </row>
    <row r="34" spans="1:12" ht="15.75" thickBot="1">
      <c r="A34" s="49" t="s">
        <v>114</v>
      </c>
      <c r="B34" s="50" t="s">
        <v>33</v>
      </c>
      <c r="C34" s="94">
        <v>11828.326470588236</v>
      </c>
      <c r="D34" s="94">
        <v>11750.420588235294</v>
      </c>
      <c r="E34" s="95">
        <v>12064.893</v>
      </c>
      <c r="F34" s="95">
        <v>11985.429</v>
      </c>
      <c r="G34" s="1013">
        <v>0.66300505388668141</v>
      </c>
      <c r="H34" s="89">
        <v>355.6</v>
      </c>
      <c r="I34" s="89">
        <v>-0.55928411633109609</v>
      </c>
      <c r="J34" s="89">
        <v>53.450292397660817</v>
      </c>
      <c r="K34" s="89">
        <v>8.5622919793774059</v>
      </c>
      <c r="L34" s="1010">
        <v>-0.34303038287652576</v>
      </c>
    </row>
    <row r="35" spans="1:12" ht="15.75" thickBot="1">
      <c r="A35" s="51"/>
      <c r="B35" s="52"/>
      <c r="C35" s="96"/>
      <c r="D35" s="96"/>
      <c r="E35" s="96"/>
      <c r="F35" s="96"/>
      <c r="G35" s="1014"/>
      <c r="H35" s="97"/>
      <c r="I35" s="97"/>
      <c r="J35" s="97"/>
      <c r="K35" s="97"/>
      <c r="L35" s="1015"/>
    </row>
    <row r="36" spans="1:12" ht="15">
      <c r="A36" s="46" t="s">
        <v>115</v>
      </c>
      <c r="B36" s="53" t="s">
        <v>30</v>
      </c>
      <c r="C36" s="98">
        <v>12231.577450980392</v>
      </c>
      <c r="D36" s="98">
        <v>12190.643137254901</v>
      </c>
      <c r="E36" s="99">
        <v>12476.209000000001</v>
      </c>
      <c r="F36" s="99">
        <v>12434.456</v>
      </c>
      <c r="G36" s="1016">
        <v>0.33578469375741576</v>
      </c>
      <c r="H36" s="100">
        <v>407.9</v>
      </c>
      <c r="I36" s="100">
        <v>2.3588456712672463</v>
      </c>
      <c r="J36" s="100">
        <v>45.81005586592179</v>
      </c>
      <c r="K36" s="100">
        <v>3.4066436076486331</v>
      </c>
      <c r="L36" s="1017">
        <v>-0.32213464461675612</v>
      </c>
    </row>
    <row r="37" spans="1:12" ht="15.75" thickBot="1">
      <c r="A37" s="49" t="s">
        <v>115</v>
      </c>
      <c r="B37" s="50" t="s">
        <v>33</v>
      </c>
      <c r="C37" s="94">
        <v>11843.291176470588</v>
      </c>
      <c r="D37" s="94">
        <v>11797.216666666667</v>
      </c>
      <c r="E37" s="95">
        <v>12080.156999999999</v>
      </c>
      <c r="F37" s="95">
        <v>12033.161</v>
      </c>
      <c r="G37" s="1013">
        <v>0.39055406970786133</v>
      </c>
      <c r="H37" s="89">
        <v>372.4</v>
      </c>
      <c r="I37" s="89">
        <v>0.21528525296015999</v>
      </c>
      <c r="J37" s="89">
        <v>31.55339805825243</v>
      </c>
      <c r="K37" s="89">
        <v>5.3057495268550543</v>
      </c>
      <c r="L37" s="1010">
        <v>-1.1310799700723484</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10737.186204877627</v>
      </c>
      <c r="D50" s="85">
        <v>10669.54205846339</v>
      </c>
      <c r="E50" s="86">
        <v>10951.92992897518</v>
      </c>
      <c r="F50" s="86">
        <v>10882.932899632659</v>
      </c>
      <c r="G50" s="1008">
        <v>0.63399296842903619</v>
      </c>
      <c r="H50" s="87">
        <v>356.15339168490152</v>
      </c>
      <c r="I50" s="87">
        <v>0.43854476245647339</v>
      </c>
      <c r="J50" s="88">
        <v>92.016806722689068</v>
      </c>
      <c r="K50" s="88">
        <v>2.9824446909874047</v>
      </c>
      <c r="L50" s="1009">
        <v>0.50353624395063745</v>
      </c>
    </row>
    <row r="51" spans="1:12" ht="15">
      <c r="A51" s="46" t="s">
        <v>24</v>
      </c>
      <c r="B51" s="47" t="s">
        <v>29</v>
      </c>
      <c r="C51" s="79">
        <v>10869.291176470588</v>
      </c>
      <c r="D51" s="79">
        <v>10496.695098039216</v>
      </c>
      <c r="E51" s="80">
        <v>11086.677</v>
      </c>
      <c r="F51" s="80">
        <v>10706.629000000001</v>
      </c>
      <c r="G51" s="1004">
        <v>3.5496513421731422</v>
      </c>
      <c r="H51" s="81">
        <v>322.2</v>
      </c>
      <c r="I51" s="81">
        <v>0.12430080795524463</v>
      </c>
      <c r="J51" s="89">
        <v>134.21052631578948</v>
      </c>
      <c r="K51" s="89">
        <v>0.58082620896691251</v>
      </c>
      <c r="L51" s="1010">
        <v>0.18503410397784886</v>
      </c>
    </row>
    <row r="52" spans="1:12" ht="15">
      <c r="A52" s="46" t="s">
        <v>24</v>
      </c>
      <c r="B52" s="47" t="s">
        <v>30</v>
      </c>
      <c r="C52" s="79">
        <v>10842.927450980393</v>
      </c>
      <c r="D52" s="79">
        <v>10766.346078431374</v>
      </c>
      <c r="E52" s="80">
        <v>11059.786</v>
      </c>
      <c r="F52" s="80">
        <v>10981.673000000001</v>
      </c>
      <c r="G52" s="1004">
        <v>0.71130327774282998</v>
      </c>
      <c r="H52" s="81">
        <v>353.3</v>
      </c>
      <c r="I52" s="81">
        <v>1.6983304548071485</v>
      </c>
      <c r="J52" s="89">
        <v>82.644628099173559</v>
      </c>
      <c r="K52" s="89">
        <v>1.4422763166481758</v>
      </c>
      <c r="L52" s="1010">
        <v>0.18199092970931519</v>
      </c>
    </row>
    <row r="53" spans="1:12" ht="15">
      <c r="A53" s="46" t="s">
        <v>24</v>
      </c>
      <c r="B53" s="47" t="s">
        <v>35</v>
      </c>
      <c r="C53" s="79">
        <v>10522.096078431372</v>
      </c>
      <c r="D53" s="79">
        <v>10604.664705882353</v>
      </c>
      <c r="E53" s="80">
        <v>10732.538</v>
      </c>
      <c r="F53" s="80">
        <v>10816.758</v>
      </c>
      <c r="G53" s="1004">
        <v>-0.77860667678799278</v>
      </c>
      <c r="H53" s="81">
        <v>381</v>
      </c>
      <c r="I53" s="81">
        <v>-0.10487676979548434</v>
      </c>
      <c r="J53" s="89">
        <v>86.075949367088612</v>
      </c>
      <c r="K53" s="89">
        <v>0.9593421653723162</v>
      </c>
      <c r="L53" s="1010">
        <v>0.13651121026347335</v>
      </c>
    </row>
    <row r="54" spans="1:12" ht="14.25">
      <c r="A54" s="44" t="s">
        <v>24</v>
      </c>
      <c r="B54" s="48" t="s">
        <v>31</v>
      </c>
      <c r="C54" s="90">
        <v>10165.375683777809</v>
      </c>
      <c r="D54" s="90">
        <v>10118.01272053775</v>
      </c>
      <c r="E54" s="91">
        <v>10368.683197453365</v>
      </c>
      <c r="F54" s="91">
        <v>10320.372974948505</v>
      </c>
      <c r="G54" s="1011">
        <v>0.46810539330436973</v>
      </c>
      <c r="H54" s="92">
        <v>301.50429699842027</v>
      </c>
      <c r="I54" s="92">
        <v>-0.24404250157066065</v>
      </c>
      <c r="J54" s="93">
        <v>77.509814918676383</v>
      </c>
      <c r="K54" s="93">
        <v>20.655224172812112</v>
      </c>
      <c r="L54" s="1012">
        <v>2.0842419834568346</v>
      </c>
    </row>
    <row r="55" spans="1:12" ht="15">
      <c r="A55" s="46" t="s">
        <v>24</v>
      </c>
      <c r="B55" s="47" t="s">
        <v>32</v>
      </c>
      <c r="C55" s="79">
        <v>9733.8225490196073</v>
      </c>
      <c r="D55" s="79">
        <v>9919.926470588236</v>
      </c>
      <c r="E55" s="80">
        <v>9928.4989999999998</v>
      </c>
      <c r="F55" s="80">
        <v>10118.325000000001</v>
      </c>
      <c r="G55" s="1004">
        <v>-1.8760615022743479</v>
      </c>
      <c r="H55" s="81">
        <v>275.10000000000002</v>
      </c>
      <c r="I55" s="81">
        <v>0.73233247894544118</v>
      </c>
      <c r="J55" s="89">
        <v>72.063492063492063</v>
      </c>
      <c r="K55" s="89">
        <v>7.0743327024734057</v>
      </c>
      <c r="L55" s="1010">
        <v>0.5125162250231412</v>
      </c>
    </row>
    <row r="56" spans="1:12" ht="15">
      <c r="A56" s="46" t="s">
        <v>24</v>
      </c>
      <c r="B56" s="47" t="s">
        <v>33</v>
      </c>
      <c r="C56" s="79">
        <v>10324.41274509804</v>
      </c>
      <c r="D56" s="79">
        <v>10199.620588235293</v>
      </c>
      <c r="E56" s="80">
        <v>10530.901</v>
      </c>
      <c r="F56" s="80">
        <v>10403.612999999999</v>
      </c>
      <c r="G56" s="1004">
        <v>1.2234980290020445</v>
      </c>
      <c r="H56" s="81">
        <v>308.10000000000002</v>
      </c>
      <c r="I56" s="81">
        <v>-0.32351989647363311</v>
      </c>
      <c r="J56" s="89">
        <v>87.457627118644069</v>
      </c>
      <c r="K56" s="89">
        <v>10.826861580630425</v>
      </c>
      <c r="L56" s="1010">
        <v>1.6090717670693362</v>
      </c>
    </row>
    <row r="57" spans="1:12" ht="15">
      <c r="A57" s="46" t="s">
        <v>24</v>
      </c>
      <c r="B57" s="47" t="s">
        <v>36</v>
      </c>
      <c r="C57" s="79">
        <v>10492.645098039215</v>
      </c>
      <c r="D57" s="79">
        <v>10244.033333333335</v>
      </c>
      <c r="E57" s="80">
        <v>10702.498</v>
      </c>
      <c r="F57" s="80">
        <v>10448.914000000001</v>
      </c>
      <c r="G57" s="1004">
        <v>2.4268933594438513</v>
      </c>
      <c r="H57" s="81">
        <v>343.4</v>
      </c>
      <c r="I57" s="81">
        <v>-1.350186727951751</v>
      </c>
      <c r="J57" s="89">
        <v>57.462686567164177</v>
      </c>
      <c r="K57" s="89">
        <v>2.7540298897082813</v>
      </c>
      <c r="L57" s="1010">
        <v>-3.7346008635641414E-2</v>
      </c>
    </row>
    <row r="58" spans="1:12" ht="14.25">
      <c r="A58" s="44" t="s">
        <v>24</v>
      </c>
      <c r="B58" s="48" t="s">
        <v>37</v>
      </c>
      <c r="C58" s="90">
        <v>8228.0471295623502</v>
      </c>
      <c r="D58" s="90">
        <v>8091.0143329640869</v>
      </c>
      <c r="E58" s="91">
        <v>8392.6080721535982</v>
      </c>
      <c r="F58" s="91">
        <v>8252.8346196233688</v>
      </c>
      <c r="G58" s="1011">
        <v>1.6936417482289035</v>
      </c>
      <c r="H58" s="92">
        <v>229.59952606635071</v>
      </c>
      <c r="I58" s="92">
        <v>0.46861516658868563</v>
      </c>
      <c r="J58" s="93">
        <v>54.76772616136919</v>
      </c>
      <c r="K58" s="93">
        <v>8.262089669124844</v>
      </c>
      <c r="L58" s="1012">
        <v>-0.25785616985026394</v>
      </c>
    </row>
    <row r="59" spans="1:12" ht="15">
      <c r="A59" s="46" t="s">
        <v>24</v>
      </c>
      <c r="B59" s="47" t="s">
        <v>102</v>
      </c>
      <c r="C59" s="101">
        <v>7780.0990196078428</v>
      </c>
      <c r="D59" s="101">
        <v>7661.5401960784311</v>
      </c>
      <c r="E59" s="102">
        <v>7935.701</v>
      </c>
      <c r="F59" s="102">
        <v>7814.7709999999997</v>
      </c>
      <c r="G59" s="1018">
        <v>1.5474541736411764</v>
      </c>
      <c r="H59" s="103">
        <v>215.9</v>
      </c>
      <c r="I59" s="103">
        <v>-0.32317636195752014</v>
      </c>
      <c r="J59" s="104">
        <v>66.744730679156902</v>
      </c>
      <c r="K59" s="104">
        <v>4.6466096717353</v>
      </c>
      <c r="L59" s="1019">
        <v>0.19915628146345377</v>
      </c>
    </row>
    <row r="60" spans="1:12" ht="15">
      <c r="A60" s="46" t="s">
        <v>24</v>
      </c>
      <c r="B60" s="47" t="s">
        <v>38</v>
      </c>
      <c r="C60" s="79">
        <v>8488.3431372549021</v>
      </c>
      <c r="D60" s="79">
        <v>8367.6362745098031</v>
      </c>
      <c r="E60" s="80">
        <v>8658.11</v>
      </c>
      <c r="F60" s="80">
        <v>8534.9889999999996</v>
      </c>
      <c r="G60" s="1004">
        <v>1.442544331340099</v>
      </c>
      <c r="H60" s="81">
        <v>237.7</v>
      </c>
      <c r="I60" s="81">
        <v>1.6680923866552511</v>
      </c>
      <c r="J60" s="89">
        <v>42.671009771986974</v>
      </c>
      <c r="K60" s="89">
        <v>2.8584480845787379</v>
      </c>
      <c r="L60" s="1010">
        <v>-0.33913550046448693</v>
      </c>
    </row>
    <row r="61" spans="1:12" ht="15.75" thickBot="1">
      <c r="A61" s="46" t="s">
        <v>24</v>
      </c>
      <c r="B61" s="47" t="s">
        <v>39</v>
      </c>
      <c r="C61" s="79">
        <v>9499.3117647058825</v>
      </c>
      <c r="D61" s="79">
        <v>8966.9539215686273</v>
      </c>
      <c r="E61" s="80">
        <v>9689.2980000000007</v>
      </c>
      <c r="F61" s="80">
        <v>9146.2929999999997</v>
      </c>
      <c r="G61" s="1004">
        <v>5.9368861242472883</v>
      </c>
      <c r="H61" s="81">
        <v>283.10000000000002</v>
      </c>
      <c r="I61" s="81">
        <v>4.8907002593553344</v>
      </c>
      <c r="J61" s="89">
        <v>38.095238095238095</v>
      </c>
      <c r="K61" s="89">
        <v>0.75703191281080728</v>
      </c>
      <c r="L61" s="1010">
        <v>-0.11787695084922811</v>
      </c>
    </row>
    <row r="62" spans="1:12" ht="15.75" thickBot="1">
      <c r="A62" s="51"/>
      <c r="B62" s="52"/>
      <c r="C62" s="96"/>
      <c r="D62" s="96"/>
      <c r="E62" s="96"/>
      <c r="F62" s="96"/>
      <c r="G62" s="1014"/>
      <c r="H62" s="97"/>
      <c r="I62" s="97"/>
      <c r="J62" s="97"/>
      <c r="K62" s="97"/>
      <c r="L62" s="1015"/>
    </row>
    <row r="63" spans="1:12" ht="14.25">
      <c r="A63" s="44" t="s">
        <v>117</v>
      </c>
      <c r="B63" s="48" t="s">
        <v>25</v>
      </c>
      <c r="C63" s="90">
        <v>13137.923900439593</v>
      </c>
      <c r="D63" s="90">
        <v>13528.220719867237</v>
      </c>
      <c r="E63" s="91">
        <v>13400.682378448386</v>
      </c>
      <c r="F63" s="91">
        <v>13798.785134264583</v>
      </c>
      <c r="G63" s="1011">
        <v>-2.8850565607231915</v>
      </c>
      <c r="H63" s="92">
        <v>343.14977777777779</v>
      </c>
      <c r="I63" s="92">
        <v>4.8901378576679662</v>
      </c>
      <c r="J63" s="93">
        <v>20.967741935483872</v>
      </c>
      <c r="K63" s="93">
        <v>1.4683808653657899</v>
      </c>
      <c r="L63" s="1012">
        <v>-0.46891733273857406</v>
      </c>
    </row>
    <row r="64" spans="1:12" ht="15">
      <c r="A64" s="46" t="s">
        <v>117</v>
      </c>
      <c r="B64" s="47" t="s">
        <v>26</v>
      </c>
      <c r="C64" s="79">
        <v>12938.242156862745</v>
      </c>
      <c r="D64" s="79">
        <v>13400.269607843136</v>
      </c>
      <c r="E64" s="80">
        <v>13197.007</v>
      </c>
      <c r="F64" s="80">
        <v>13668.275</v>
      </c>
      <c r="G64" s="1004">
        <v>-3.4478966804516302</v>
      </c>
      <c r="H64" s="81">
        <v>321.60000000000002</v>
      </c>
      <c r="I64" s="81">
        <v>4.5513654096228864</v>
      </c>
      <c r="J64" s="89">
        <v>2.7027027027027026</v>
      </c>
      <c r="K64" s="89">
        <v>0.24799321281733341</v>
      </c>
      <c r="L64" s="1010">
        <v>-0.13738331046149169</v>
      </c>
    </row>
    <row r="65" spans="1:12" ht="15">
      <c r="A65" s="46" t="s">
        <v>117</v>
      </c>
      <c r="B65" s="47" t="s">
        <v>27</v>
      </c>
      <c r="C65" s="79">
        <v>13139.467647058824</v>
      </c>
      <c r="D65" s="79">
        <v>13558.643137254903</v>
      </c>
      <c r="E65" s="80">
        <v>13402.257</v>
      </c>
      <c r="F65" s="80">
        <v>13829.816000000001</v>
      </c>
      <c r="G65" s="1004">
        <v>-3.0915740310644848</v>
      </c>
      <c r="H65" s="81">
        <v>338.5</v>
      </c>
      <c r="I65" s="81">
        <v>3.390348197923037</v>
      </c>
      <c r="J65" s="89">
        <v>-2.4390243902439024</v>
      </c>
      <c r="K65" s="89">
        <v>0.78313646152842131</v>
      </c>
      <c r="L65" s="1010">
        <v>-0.49798008883091627</v>
      </c>
    </row>
    <row r="66" spans="1:12" ht="15">
      <c r="A66" s="46" t="s">
        <v>117</v>
      </c>
      <c r="B66" s="47" t="s">
        <v>34</v>
      </c>
      <c r="C66" s="79">
        <v>13235.478431372549</v>
      </c>
      <c r="D66" s="79">
        <v>13553.326470588236</v>
      </c>
      <c r="E66" s="80">
        <v>13500.188</v>
      </c>
      <c r="F66" s="80">
        <v>13824.393</v>
      </c>
      <c r="G66" s="1004">
        <v>-2.3451662579326262</v>
      </c>
      <c r="H66" s="81">
        <v>363.7</v>
      </c>
      <c r="I66" s="81">
        <v>2.7981910684002198</v>
      </c>
      <c r="J66" s="89">
        <v>157.69230769230768</v>
      </c>
      <c r="K66" s="89">
        <v>0.43725119102003523</v>
      </c>
      <c r="L66" s="1010">
        <v>0.16644606655383376</v>
      </c>
    </row>
    <row r="67" spans="1:12" ht="14.25">
      <c r="A67" s="44" t="s">
        <v>117</v>
      </c>
      <c r="B67" s="48" t="s">
        <v>28</v>
      </c>
      <c r="C67" s="90">
        <v>12785.216902054462</v>
      </c>
      <c r="D67" s="90">
        <v>12636.517437613758</v>
      </c>
      <c r="E67" s="91">
        <v>13040.921240095551</v>
      </c>
      <c r="F67" s="91">
        <v>12889.247786366033</v>
      </c>
      <c r="G67" s="1011">
        <v>1.1767440291585887</v>
      </c>
      <c r="H67" s="92">
        <v>309.82377952755905</v>
      </c>
      <c r="I67" s="92">
        <v>0.38153616180789057</v>
      </c>
      <c r="J67" s="93">
        <v>58.948685857321649</v>
      </c>
      <c r="K67" s="93">
        <v>8.2881942178424595</v>
      </c>
      <c r="L67" s="1012">
        <v>-3.385556863811523E-2</v>
      </c>
    </row>
    <row r="68" spans="1:12" ht="15">
      <c r="A68" s="46" t="s">
        <v>117</v>
      </c>
      <c r="B68" s="47" t="s">
        <v>29</v>
      </c>
      <c r="C68" s="79">
        <v>13087.843137254902</v>
      </c>
      <c r="D68" s="79">
        <v>12374.942156862746</v>
      </c>
      <c r="E68" s="80">
        <v>13349.6</v>
      </c>
      <c r="F68" s="80">
        <v>12622.441000000001</v>
      </c>
      <c r="G68" s="1004">
        <v>5.7608429304601199</v>
      </c>
      <c r="H68" s="81">
        <v>282.5</v>
      </c>
      <c r="I68" s="81">
        <v>-1.3961605584642234</v>
      </c>
      <c r="J68" s="89">
        <v>44.444444444444443</v>
      </c>
      <c r="K68" s="89">
        <v>1.0180773999869477</v>
      </c>
      <c r="L68" s="1010">
        <v>-0.10680542471881216</v>
      </c>
    </row>
    <row r="69" spans="1:12" ht="15">
      <c r="A69" s="46" t="s">
        <v>117</v>
      </c>
      <c r="B69" s="47" t="s">
        <v>30</v>
      </c>
      <c r="C69" s="79">
        <v>12853.614705882354</v>
      </c>
      <c r="D69" s="79">
        <v>12724.904901960785</v>
      </c>
      <c r="E69" s="80">
        <v>13110.687</v>
      </c>
      <c r="F69" s="80">
        <v>12979.403</v>
      </c>
      <c r="G69" s="1004">
        <v>1.0114794956285711</v>
      </c>
      <c r="H69" s="81">
        <v>307.7</v>
      </c>
      <c r="I69" s="81">
        <v>0.78611202096297972</v>
      </c>
      <c r="J69" s="89">
        <v>54.802259887005647</v>
      </c>
      <c r="K69" s="89">
        <v>5.3644847614696856</v>
      </c>
      <c r="L69" s="1010">
        <v>-0.16618912666696684</v>
      </c>
    </row>
    <row r="70" spans="1:12" ht="15">
      <c r="A70" s="46" t="s">
        <v>117</v>
      </c>
      <c r="B70" s="47" t="s">
        <v>35</v>
      </c>
      <c r="C70" s="79">
        <v>12467.692156862746</v>
      </c>
      <c r="D70" s="79">
        <v>12520.094117647057</v>
      </c>
      <c r="E70" s="80">
        <v>12717.046</v>
      </c>
      <c r="F70" s="80">
        <v>12770.495999999999</v>
      </c>
      <c r="G70" s="1004">
        <v>-0.41854286630682874</v>
      </c>
      <c r="H70" s="81">
        <v>330.4</v>
      </c>
      <c r="I70" s="81">
        <v>-1.2847325963549481</v>
      </c>
      <c r="J70" s="89">
        <v>82.5</v>
      </c>
      <c r="K70" s="89">
        <v>1.9056320563858253</v>
      </c>
      <c r="L70" s="1010">
        <v>0.23913898274766265</v>
      </c>
    </row>
    <row r="71" spans="1:12" ht="14.25">
      <c r="A71" s="44" t="s">
        <v>117</v>
      </c>
      <c r="B71" s="48" t="s">
        <v>31</v>
      </c>
      <c r="C71" s="90">
        <v>11694.63291139954</v>
      </c>
      <c r="D71" s="90">
        <v>11526.754544454878</v>
      </c>
      <c r="E71" s="91">
        <v>11928.525569627531</v>
      </c>
      <c r="F71" s="91">
        <v>11757.289635343976</v>
      </c>
      <c r="G71" s="1011">
        <v>1.4564235431335915</v>
      </c>
      <c r="H71" s="92">
        <v>271.5313240043057</v>
      </c>
      <c r="I71" s="92">
        <v>-0.40320263935701661</v>
      </c>
      <c r="J71" s="93">
        <v>85.059760956175296</v>
      </c>
      <c r="K71" s="93">
        <v>12.125562879331724</v>
      </c>
      <c r="L71" s="1012">
        <v>1.6683188422522548</v>
      </c>
    </row>
    <row r="72" spans="1:12" ht="15">
      <c r="A72" s="46" t="s">
        <v>117</v>
      </c>
      <c r="B72" s="47" t="s">
        <v>32</v>
      </c>
      <c r="C72" s="79">
        <v>11127.895098039215</v>
      </c>
      <c r="D72" s="79">
        <v>11161.99019607843</v>
      </c>
      <c r="E72" s="80">
        <v>11350.453</v>
      </c>
      <c r="F72" s="80">
        <v>11385.23</v>
      </c>
      <c r="G72" s="1004">
        <v>-0.30545715808991164</v>
      </c>
      <c r="H72" s="81">
        <v>242.4</v>
      </c>
      <c r="I72" s="81">
        <v>-0.73710073710073021</v>
      </c>
      <c r="J72" s="89">
        <v>78.260869565217391</v>
      </c>
      <c r="K72" s="89">
        <v>2.9432878679109833</v>
      </c>
      <c r="L72" s="1010">
        <v>0.3081456952206385</v>
      </c>
    </row>
    <row r="73" spans="1:12" ht="15">
      <c r="A73" s="46" t="s">
        <v>117</v>
      </c>
      <c r="B73" s="47" t="s">
        <v>33</v>
      </c>
      <c r="C73" s="79">
        <v>11884.106862745099</v>
      </c>
      <c r="D73" s="79">
        <v>11677.106862745097</v>
      </c>
      <c r="E73" s="80">
        <v>12121.789000000001</v>
      </c>
      <c r="F73" s="80">
        <v>11910.648999999999</v>
      </c>
      <c r="G73" s="1004">
        <v>1.7726993717974666</v>
      </c>
      <c r="H73" s="81">
        <v>276.89999999999998</v>
      </c>
      <c r="I73" s="81">
        <v>0.32608695652173086</v>
      </c>
      <c r="J73" s="81">
        <v>84.025559105431313</v>
      </c>
      <c r="K73" s="81">
        <v>7.5181100306728448</v>
      </c>
      <c r="L73" s="1005">
        <v>0.99795588006353331</v>
      </c>
    </row>
    <row r="74" spans="1:12" ht="15.75" thickBot="1">
      <c r="A74" s="56" t="s">
        <v>117</v>
      </c>
      <c r="B74" s="57" t="s">
        <v>36</v>
      </c>
      <c r="C74" s="82">
        <v>11714.620588235295</v>
      </c>
      <c r="D74" s="82">
        <v>11438.87843137255</v>
      </c>
      <c r="E74" s="83">
        <v>11948.913</v>
      </c>
      <c r="F74" s="83">
        <v>11667.656000000001</v>
      </c>
      <c r="G74" s="1006">
        <v>2.410569869389358</v>
      </c>
      <c r="H74" s="84">
        <v>298.8</v>
      </c>
      <c r="I74" s="84">
        <v>-4.6281519310564949</v>
      </c>
      <c r="J74" s="84">
        <v>104</v>
      </c>
      <c r="K74" s="84">
        <v>1.6641649807478953</v>
      </c>
      <c r="L74" s="1007">
        <v>0.36221726696808076</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335</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34" t="s">
        <v>10</v>
      </c>
      <c r="I78" s="1335"/>
      <c r="J78" s="991" t="s">
        <v>11</v>
      </c>
      <c r="K78" s="961" t="s">
        <v>12</v>
      </c>
      <c r="L78" s="962"/>
    </row>
    <row r="79" spans="1:12" ht="15.75" customHeight="1">
      <c r="A79" s="29" t="s">
        <v>13</v>
      </c>
      <c r="B79" s="30" t="s">
        <v>14</v>
      </c>
      <c r="C79" s="963" t="s">
        <v>40</v>
      </c>
      <c r="D79" s="963" t="s">
        <v>40</v>
      </c>
      <c r="E79" s="964" t="s">
        <v>41</v>
      </c>
      <c r="F79" s="965" t="s">
        <v>41</v>
      </c>
      <c r="G79" s="992"/>
      <c r="H79" s="1332" t="s">
        <v>15</v>
      </c>
      <c r="I79" s="1333"/>
      <c r="J79" s="993" t="s">
        <v>16</v>
      </c>
      <c r="K79" s="966" t="s">
        <v>17</v>
      </c>
      <c r="L79" s="967"/>
    </row>
    <row r="80" spans="1:12" ht="26.25" thickBot="1">
      <c r="A80" s="31" t="s">
        <v>18</v>
      </c>
      <c r="B80" s="32" t="s">
        <v>19</v>
      </c>
      <c r="C80" s="882" t="s">
        <v>479</v>
      </c>
      <c r="D80" s="1495" t="s">
        <v>465</v>
      </c>
      <c r="E80" s="957" t="s">
        <v>479</v>
      </c>
      <c r="F80" s="1496" t="s">
        <v>465</v>
      </c>
      <c r="G80" s="990" t="s">
        <v>20</v>
      </c>
      <c r="H80" s="66" t="s">
        <v>479</v>
      </c>
      <c r="I80" s="895" t="s">
        <v>20</v>
      </c>
      <c r="J80" s="994" t="s">
        <v>20</v>
      </c>
      <c r="K80" s="958" t="s">
        <v>479</v>
      </c>
      <c r="L80" s="995" t="s">
        <v>21</v>
      </c>
    </row>
    <row r="81" spans="1:12" ht="15" thickBot="1">
      <c r="A81" s="33" t="s">
        <v>22</v>
      </c>
      <c r="B81" s="34" t="s">
        <v>23</v>
      </c>
      <c r="C81" s="67">
        <v>11675.678540297693</v>
      </c>
      <c r="D81" s="67">
        <v>11614.605242377</v>
      </c>
      <c r="E81" s="68">
        <v>11909.192111103646</v>
      </c>
      <c r="F81" s="1497">
        <v>11846.89734722454</v>
      </c>
      <c r="G81" s="996">
        <v>0.5258318870611367</v>
      </c>
      <c r="H81" s="69">
        <v>322.73234975310129</v>
      </c>
      <c r="I81" s="69">
        <v>-1.3715167371864583</v>
      </c>
      <c r="J81" s="70">
        <v>61.820307932176966</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11121.044198596868</v>
      </c>
      <c r="D83" s="72">
        <v>11640.232728605461</v>
      </c>
      <c r="E83" s="73">
        <v>11343.465082568806</v>
      </c>
      <c r="F83" s="73">
        <v>11873.037383177571</v>
      </c>
      <c r="G83" s="1000">
        <v>-4.4602933817010832</v>
      </c>
      <c r="H83" s="74">
        <v>242.24444444444441</v>
      </c>
      <c r="I83" s="74">
        <v>-9.4413291796469476</v>
      </c>
      <c r="J83" s="74">
        <v>125</v>
      </c>
      <c r="K83" s="74">
        <v>0.10839455618451162</v>
      </c>
      <c r="L83" s="1001">
        <v>3.0437043029181279E-2</v>
      </c>
    </row>
    <row r="84" spans="1:12" ht="15">
      <c r="A84" s="46" t="s">
        <v>109</v>
      </c>
      <c r="B84" s="75" t="s">
        <v>23</v>
      </c>
      <c r="C84" s="76">
        <v>12119.128217781508</v>
      </c>
      <c r="D84" s="76">
        <v>12114.704680840921</v>
      </c>
      <c r="E84" s="77">
        <v>12361.510782137138</v>
      </c>
      <c r="F84" s="77">
        <v>12356.998774457739</v>
      </c>
      <c r="G84" s="1002">
        <v>3.6513782689091313E-2</v>
      </c>
      <c r="H84" s="78">
        <v>351.52443296009193</v>
      </c>
      <c r="I84" s="78">
        <v>-0.94663227547376916</v>
      </c>
      <c r="J84" s="78">
        <v>58.174386920980922</v>
      </c>
      <c r="K84" s="78">
        <v>41.948693243405998</v>
      </c>
      <c r="L84" s="1003">
        <v>-0.96691774860335755</v>
      </c>
    </row>
    <row r="85" spans="1:12" ht="15">
      <c r="A85" s="39" t="s">
        <v>110</v>
      </c>
      <c r="B85" s="40" t="s">
        <v>23</v>
      </c>
      <c r="C85" s="79">
        <v>12095.911887254902</v>
      </c>
      <c r="D85" s="79">
        <v>11999.099059140706</v>
      </c>
      <c r="E85" s="80">
        <v>12337.830125</v>
      </c>
      <c r="F85" s="80">
        <v>12239.081040323521</v>
      </c>
      <c r="G85" s="1004">
        <v>0.80683414343883775</v>
      </c>
      <c r="H85" s="81">
        <v>383.86067677946323</v>
      </c>
      <c r="I85" s="81">
        <v>1.5073590419079754</v>
      </c>
      <c r="J85" s="81">
        <v>26.029411764705884</v>
      </c>
      <c r="K85" s="81">
        <v>10.321570516680719</v>
      </c>
      <c r="L85" s="1005">
        <v>-2.9312067197254379</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9920.6219048150942</v>
      </c>
      <c r="D87" s="79">
        <v>9599.810662225229</v>
      </c>
      <c r="E87" s="80">
        <v>10119.034342911396</v>
      </c>
      <c r="F87" s="80">
        <v>9791.8068754697342</v>
      </c>
      <c r="G87" s="1004">
        <v>3.3418496872260293</v>
      </c>
      <c r="H87" s="81">
        <v>279.8664801864802</v>
      </c>
      <c r="I87" s="81">
        <v>0.2418112700806723</v>
      </c>
      <c r="J87" s="81">
        <v>73.123486682808718</v>
      </c>
      <c r="K87" s="81">
        <v>25.834035890641939</v>
      </c>
      <c r="L87" s="1005">
        <v>1.6866961907783669</v>
      </c>
    </row>
    <row r="88" spans="1:12" ht="15.75" thickBot="1">
      <c r="A88" s="41" t="s">
        <v>112</v>
      </c>
      <c r="B88" s="42" t="s">
        <v>23</v>
      </c>
      <c r="C88" s="82">
        <v>12388.882510843756</v>
      </c>
      <c r="D88" s="82">
        <v>12321.179311309348</v>
      </c>
      <c r="E88" s="83">
        <v>12636.66016106063</v>
      </c>
      <c r="F88" s="83">
        <v>12567.602897535535</v>
      </c>
      <c r="G88" s="1006">
        <v>0.54948635860095052</v>
      </c>
      <c r="H88" s="84">
        <v>289.5658927584301</v>
      </c>
      <c r="I88" s="84">
        <v>-0.70633433433238724</v>
      </c>
      <c r="J88" s="84">
        <v>79.821073558648109</v>
      </c>
      <c r="K88" s="84">
        <v>21.787305793086837</v>
      </c>
      <c r="L88" s="1007">
        <v>2.1809912345212545</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1.2043839576056847E-2</v>
      </c>
      <c r="L93" s="1012" t="s">
        <v>100</v>
      </c>
    </row>
    <row r="94" spans="1:12" ht="15">
      <c r="A94" s="46" t="s">
        <v>113</v>
      </c>
      <c r="B94" s="47" t="s">
        <v>29</v>
      </c>
      <c r="C94" s="79" t="s">
        <v>100</v>
      </c>
      <c r="D94" s="79" t="s">
        <v>254</v>
      </c>
      <c r="E94" s="80" t="s">
        <v>100</v>
      </c>
      <c r="F94" s="80" t="s">
        <v>254</v>
      </c>
      <c r="G94" s="1004" t="s">
        <v>100</v>
      </c>
      <c r="H94" s="81" t="s">
        <v>100</v>
      </c>
      <c r="I94" s="81" t="s">
        <v>100</v>
      </c>
      <c r="J94" s="89" t="s">
        <v>100</v>
      </c>
      <c r="K94" s="89" t="s">
        <v>100</v>
      </c>
      <c r="L94" s="1010" t="s">
        <v>100</v>
      </c>
    </row>
    <row r="95" spans="1:12" ht="15">
      <c r="A95" s="46" t="s">
        <v>113</v>
      </c>
      <c r="B95" s="47" t="s">
        <v>30</v>
      </c>
      <c r="C95" s="79" t="s">
        <v>254</v>
      </c>
      <c r="D95" s="79" t="s">
        <v>100</v>
      </c>
      <c r="E95" s="80" t="s">
        <v>254</v>
      </c>
      <c r="F95" s="80" t="s">
        <v>100</v>
      </c>
      <c r="G95" s="1004" t="s">
        <v>100</v>
      </c>
      <c r="H95" s="81" t="s">
        <v>254</v>
      </c>
      <c r="I95" s="81" t="s">
        <v>100</v>
      </c>
      <c r="J95" s="89" t="s">
        <v>100</v>
      </c>
      <c r="K95" s="89">
        <v>1.2043839576056847E-2</v>
      </c>
      <c r="L95" s="1010" t="s">
        <v>100</v>
      </c>
    </row>
    <row r="96" spans="1:12" ht="14.25">
      <c r="A96" s="44" t="s">
        <v>113</v>
      </c>
      <c r="B96" s="48" t="s">
        <v>31</v>
      </c>
      <c r="C96" s="90">
        <v>11308.033402435865</v>
      </c>
      <c r="D96" s="90" t="s">
        <v>254</v>
      </c>
      <c r="E96" s="91">
        <v>11534.194070484584</v>
      </c>
      <c r="F96" s="91" t="s">
        <v>254</v>
      </c>
      <c r="G96" s="1011" t="s">
        <v>100</v>
      </c>
      <c r="H96" s="92">
        <v>252.23333333333338</v>
      </c>
      <c r="I96" s="81" t="s">
        <v>100</v>
      </c>
      <c r="J96" s="89" t="s">
        <v>100</v>
      </c>
      <c r="K96" s="93">
        <v>0.1083815028901734</v>
      </c>
      <c r="L96" s="1010" t="s">
        <v>100</v>
      </c>
    </row>
    <row r="97" spans="1:12" ht="15">
      <c r="A97" s="46" t="s">
        <v>113</v>
      </c>
      <c r="B97" s="47" t="s">
        <v>32</v>
      </c>
      <c r="C97" s="79" t="s">
        <v>254</v>
      </c>
      <c r="D97" s="79" t="s">
        <v>254</v>
      </c>
      <c r="E97" s="80" t="s">
        <v>254</v>
      </c>
      <c r="F97" s="80" t="s">
        <v>254</v>
      </c>
      <c r="G97" s="1004" t="s">
        <v>100</v>
      </c>
      <c r="H97" s="81" t="s">
        <v>254</v>
      </c>
      <c r="I97" s="81" t="s">
        <v>100</v>
      </c>
      <c r="J97" s="89" t="s">
        <v>100</v>
      </c>
      <c r="K97" s="89">
        <v>8.4296724470134879E-2</v>
      </c>
      <c r="L97" s="1010" t="s">
        <v>100</v>
      </c>
    </row>
    <row r="98" spans="1:12" ht="15.75" thickBot="1">
      <c r="A98" s="49" t="s">
        <v>113</v>
      </c>
      <c r="B98" s="50" t="s">
        <v>33</v>
      </c>
      <c r="C98" s="94" t="s">
        <v>254</v>
      </c>
      <c r="D98" s="94" t="s">
        <v>254</v>
      </c>
      <c r="E98" s="95" t="s">
        <v>254</v>
      </c>
      <c r="F98" s="95" t="s">
        <v>254</v>
      </c>
      <c r="G98" s="1013" t="s">
        <v>100</v>
      </c>
      <c r="H98" s="89" t="s">
        <v>254</v>
      </c>
      <c r="I98" s="89" t="s">
        <v>100</v>
      </c>
      <c r="J98" s="89" t="s">
        <v>100</v>
      </c>
      <c r="K98" s="89">
        <v>2.4084778420038536E-2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12638.874045908933</v>
      </c>
      <c r="D100" s="85">
        <v>12535.501773420479</v>
      </c>
      <c r="E100" s="86">
        <v>12891.651526827112</v>
      </c>
      <c r="F100" s="86">
        <v>12786.211808888889</v>
      </c>
      <c r="G100" s="1008">
        <v>0.82463609639973368</v>
      </c>
      <c r="H100" s="87">
        <v>415.48440366972477</v>
      </c>
      <c r="I100" s="87">
        <v>-2.3929006350568405</v>
      </c>
      <c r="J100" s="88">
        <v>-1.8018018018018018</v>
      </c>
      <c r="K100" s="88">
        <v>1.3127785137901964</v>
      </c>
      <c r="L100" s="1009">
        <v>-0.85054247627022095</v>
      </c>
    </row>
    <row r="101" spans="1:12" ht="15">
      <c r="A101" s="46" t="s">
        <v>114</v>
      </c>
      <c r="B101" s="47" t="s">
        <v>26</v>
      </c>
      <c r="C101" s="79">
        <v>12808.935294117646</v>
      </c>
      <c r="D101" s="79">
        <v>12593.070588235294</v>
      </c>
      <c r="E101" s="80">
        <v>13065.114</v>
      </c>
      <c r="F101" s="80">
        <v>12844.932000000001</v>
      </c>
      <c r="G101" s="1004">
        <v>1.7141546564824077</v>
      </c>
      <c r="H101" s="81">
        <v>410.8</v>
      </c>
      <c r="I101" s="81">
        <v>-1.1073663938372571</v>
      </c>
      <c r="J101" s="89">
        <v>18.032786885245901</v>
      </c>
      <c r="K101" s="89">
        <v>0.86715644947609294</v>
      </c>
      <c r="L101" s="1010">
        <v>-0.32169562614269476</v>
      </c>
    </row>
    <row r="102" spans="1:12" ht="15">
      <c r="A102" s="46" t="s">
        <v>114</v>
      </c>
      <c r="B102" s="47" t="s">
        <v>27</v>
      </c>
      <c r="C102" s="79">
        <v>12318.669607843136</v>
      </c>
      <c r="D102" s="79">
        <v>12468.920588235294</v>
      </c>
      <c r="E102" s="80">
        <v>12565.043</v>
      </c>
      <c r="F102" s="80">
        <v>12718.299000000001</v>
      </c>
      <c r="G102" s="1004">
        <v>-1.2050039081484185</v>
      </c>
      <c r="H102" s="81">
        <v>424.6</v>
      </c>
      <c r="I102" s="81">
        <v>-3.1036056595161949</v>
      </c>
      <c r="J102" s="89">
        <v>-26</v>
      </c>
      <c r="K102" s="89">
        <v>0.44562206431410328</v>
      </c>
      <c r="L102" s="1010">
        <v>-0.52884685012752608</v>
      </c>
    </row>
    <row r="103" spans="1:12" ht="14.25">
      <c r="A103" s="44" t="s">
        <v>114</v>
      </c>
      <c r="B103" s="48" t="s">
        <v>28</v>
      </c>
      <c r="C103" s="90">
        <v>12363.757280376318</v>
      </c>
      <c r="D103" s="90">
        <v>12258.489070744179</v>
      </c>
      <c r="E103" s="91">
        <v>12611.032425983843</v>
      </c>
      <c r="F103" s="91">
        <v>12503.658852159062</v>
      </c>
      <c r="G103" s="1011">
        <v>0.85873723119245859</v>
      </c>
      <c r="H103" s="92">
        <v>377.47125256673513</v>
      </c>
      <c r="I103" s="92">
        <v>-0.69979043661078133</v>
      </c>
      <c r="J103" s="93">
        <v>50.540958268933544</v>
      </c>
      <c r="K103" s="93">
        <v>11.730699747079369</v>
      </c>
      <c r="L103" s="1012">
        <v>-0.8789280057953146</v>
      </c>
    </row>
    <row r="104" spans="1:12" ht="15">
      <c r="A104" s="46" t="s">
        <v>114</v>
      </c>
      <c r="B104" s="47" t="s">
        <v>29</v>
      </c>
      <c r="C104" s="79">
        <v>12513.812745098039</v>
      </c>
      <c r="D104" s="79">
        <v>12370.629411764705</v>
      </c>
      <c r="E104" s="80">
        <v>12764.089</v>
      </c>
      <c r="F104" s="80">
        <v>12618.041999999999</v>
      </c>
      <c r="G104" s="1004">
        <v>1.1574458224184108</v>
      </c>
      <c r="H104" s="81">
        <v>365.5</v>
      </c>
      <c r="I104" s="81">
        <v>-1.0557661072008602</v>
      </c>
      <c r="J104" s="89">
        <v>43.603133159268928</v>
      </c>
      <c r="K104" s="89">
        <v>6.6241117668312661</v>
      </c>
      <c r="L104" s="1010">
        <v>-0.84032011779161486</v>
      </c>
    </row>
    <row r="105" spans="1:12" ht="15">
      <c r="A105" s="46" t="s">
        <v>114</v>
      </c>
      <c r="B105" s="47" t="s">
        <v>30</v>
      </c>
      <c r="C105" s="79">
        <v>12182.736274509803</v>
      </c>
      <c r="D105" s="79">
        <v>12106.606862745097</v>
      </c>
      <c r="E105" s="80">
        <v>12426.391</v>
      </c>
      <c r="F105" s="80">
        <v>12348.739</v>
      </c>
      <c r="G105" s="1004">
        <v>0.6288253399800583</v>
      </c>
      <c r="H105" s="81">
        <v>393</v>
      </c>
      <c r="I105" s="81">
        <v>-0.68233510235026251</v>
      </c>
      <c r="J105" s="89">
        <v>60.606060606060609</v>
      </c>
      <c r="K105" s="89">
        <v>5.1065879802481025</v>
      </c>
      <c r="L105" s="1010">
        <v>-3.860788800370063E-2</v>
      </c>
    </row>
    <row r="106" spans="1:12" ht="14.25">
      <c r="A106" s="44" t="s">
        <v>114</v>
      </c>
      <c r="B106" s="48" t="s">
        <v>31</v>
      </c>
      <c r="C106" s="90">
        <v>11979.272958641961</v>
      </c>
      <c r="D106" s="90">
        <v>12001.558005960342</v>
      </c>
      <c r="E106" s="91">
        <v>12218.858417814801</v>
      </c>
      <c r="F106" s="91">
        <v>12241.58916607955</v>
      </c>
      <c r="G106" s="1011">
        <v>-0.18568461950784509</v>
      </c>
      <c r="H106" s="92">
        <v>338.08950000000004</v>
      </c>
      <c r="I106" s="92">
        <v>-1.2014502931733791E-2</v>
      </c>
      <c r="J106" s="93">
        <v>66.204986149584485</v>
      </c>
      <c r="K106" s="93">
        <v>28.905214982536432</v>
      </c>
      <c r="L106" s="1012">
        <v>0.76255273346217578</v>
      </c>
    </row>
    <row r="107" spans="1:12" ht="15">
      <c r="A107" s="46" t="s">
        <v>114</v>
      </c>
      <c r="B107" s="47" t="s">
        <v>32</v>
      </c>
      <c r="C107" s="79">
        <v>12019.327450980392</v>
      </c>
      <c r="D107" s="79">
        <v>12112.071568627451</v>
      </c>
      <c r="E107" s="80">
        <v>12259.714</v>
      </c>
      <c r="F107" s="80">
        <v>12354.313</v>
      </c>
      <c r="G107" s="1004">
        <v>-0.76571639394274826</v>
      </c>
      <c r="H107" s="81">
        <v>326.89999999999998</v>
      </c>
      <c r="I107" s="81">
        <v>-3.0581039755358634E-2</v>
      </c>
      <c r="J107" s="89">
        <v>67.129135538954117</v>
      </c>
      <c r="K107" s="89">
        <v>18.86065277610502</v>
      </c>
      <c r="L107" s="1010">
        <v>0.59910531946888668</v>
      </c>
    </row>
    <row r="108" spans="1:12" ht="15.75" thickBot="1">
      <c r="A108" s="49" t="s">
        <v>114</v>
      </c>
      <c r="B108" s="50" t="s">
        <v>33</v>
      </c>
      <c r="C108" s="94">
        <v>11910.811764705883</v>
      </c>
      <c r="D108" s="94">
        <v>11815.34705882353</v>
      </c>
      <c r="E108" s="95">
        <v>12149.028</v>
      </c>
      <c r="F108" s="95">
        <v>12051.654</v>
      </c>
      <c r="G108" s="1013">
        <v>0.80797208416371558</v>
      </c>
      <c r="H108" s="89">
        <v>359.1</v>
      </c>
      <c r="I108" s="89">
        <v>0.11151379983273882</v>
      </c>
      <c r="J108" s="89">
        <v>64.497041420118336</v>
      </c>
      <c r="K108" s="89">
        <v>10.044562206431412</v>
      </c>
      <c r="L108" s="1010">
        <v>0.16344741399329088</v>
      </c>
    </row>
    <row r="109" spans="1:12" ht="15.75" thickBot="1">
      <c r="A109" s="51"/>
      <c r="B109" s="52"/>
      <c r="C109" s="96"/>
      <c r="D109" s="96"/>
      <c r="E109" s="96"/>
      <c r="F109" s="96"/>
      <c r="G109" s="1014"/>
      <c r="H109" s="97"/>
      <c r="I109" s="97"/>
      <c r="J109" s="97"/>
      <c r="K109" s="97"/>
      <c r="L109" s="1015"/>
    </row>
    <row r="110" spans="1:12" ht="15">
      <c r="A110" s="46" t="s">
        <v>115</v>
      </c>
      <c r="B110" s="53" t="s">
        <v>30</v>
      </c>
      <c r="C110" s="98">
        <v>12412.036274509805</v>
      </c>
      <c r="D110" s="98">
        <v>12238.080392156862</v>
      </c>
      <c r="E110" s="99">
        <v>12660.277</v>
      </c>
      <c r="F110" s="99">
        <v>12482.842000000001</v>
      </c>
      <c r="G110" s="1016">
        <v>1.4214311132032231</v>
      </c>
      <c r="H110" s="100">
        <v>405.8</v>
      </c>
      <c r="I110" s="100">
        <v>1.9085886489201465</v>
      </c>
      <c r="J110" s="100">
        <v>27.19665271966527</v>
      </c>
      <c r="K110" s="100">
        <v>3.6613272311212817</v>
      </c>
      <c r="L110" s="1017">
        <v>-0.99663417990970649</v>
      </c>
    </row>
    <row r="111" spans="1:12" ht="15.75" thickBot="1">
      <c r="A111" s="49" t="s">
        <v>115</v>
      </c>
      <c r="B111" s="50" t="s">
        <v>33</v>
      </c>
      <c r="C111" s="94">
        <v>11906.23725490196</v>
      </c>
      <c r="D111" s="94">
        <v>11858.704901960786</v>
      </c>
      <c r="E111" s="95">
        <v>12144.361999999999</v>
      </c>
      <c r="F111" s="95">
        <v>12095.879000000001</v>
      </c>
      <c r="G111" s="1013">
        <v>0.40082246193102916</v>
      </c>
      <c r="H111" s="89">
        <v>371.8</v>
      </c>
      <c r="I111" s="89">
        <v>1.2251565477811053</v>
      </c>
      <c r="J111" s="89">
        <v>25.396825396825395</v>
      </c>
      <c r="K111" s="89">
        <v>6.660243285559436</v>
      </c>
      <c r="L111" s="1010">
        <v>-1.9345725398157354</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11303.415443379599</v>
      </c>
      <c r="D124" s="85">
        <v>10776.484139200851</v>
      </c>
      <c r="E124" s="86">
        <v>11529.483752247192</v>
      </c>
      <c r="F124" s="86">
        <v>10992.013821984869</v>
      </c>
      <c r="G124" s="1008">
        <v>4.8896402330512174</v>
      </c>
      <c r="H124" s="87">
        <v>351.29144736842107</v>
      </c>
      <c r="I124" s="87">
        <v>-1.5013722012821145</v>
      </c>
      <c r="J124" s="88">
        <v>141.26984126984127</v>
      </c>
      <c r="K124" s="88">
        <v>1.8306636155606408</v>
      </c>
      <c r="L124" s="1009">
        <v>0.60283278336418777</v>
      </c>
    </row>
    <row r="125" spans="1:12" ht="15">
      <c r="A125" s="46" t="s">
        <v>24</v>
      </c>
      <c r="B125" s="47" t="s">
        <v>29</v>
      </c>
      <c r="C125" s="79">
        <v>11835.96862745098</v>
      </c>
      <c r="D125" s="79">
        <v>10792.562745098039</v>
      </c>
      <c r="E125" s="80">
        <v>12072.688</v>
      </c>
      <c r="F125" s="80">
        <v>11008.414000000001</v>
      </c>
      <c r="G125" s="1004">
        <v>9.6678231759815656</v>
      </c>
      <c r="H125" s="81">
        <v>319.7</v>
      </c>
      <c r="I125" s="81">
        <v>7.1739859202145411</v>
      </c>
      <c r="J125" s="89">
        <v>400</v>
      </c>
      <c r="K125" s="89">
        <v>0.36131518728170542</v>
      </c>
      <c r="L125" s="1010">
        <v>0.24437891754870988</v>
      </c>
    </row>
    <row r="126" spans="1:12" ht="15">
      <c r="A126" s="46" t="s">
        <v>24</v>
      </c>
      <c r="B126" s="47" t="s">
        <v>30</v>
      </c>
      <c r="C126" s="79">
        <v>11308.489215686273</v>
      </c>
      <c r="D126" s="79">
        <v>10790.997058823528</v>
      </c>
      <c r="E126" s="80">
        <v>11534.659</v>
      </c>
      <c r="F126" s="80">
        <v>11006.816999999999</v>
      </c>
      <c r="G126" s="1004">
        <v>4.7955916774122853</v>
      </c>
      <c r="H126" s="81">
        <v>352</v>
      </c>
      <c r="I126" s="81">
        <v>-0.48063330506078283</v>
      </c>
      <c r="J126" s="89">
        <v>116.27906976744187</v>
      </c>
      <c r="K126" s="89">
        <v>1.1200770805732869</v>
      </c>
      <c r="L126" s="1010">
        <v>0.28203381415348561</v>
      </c>
    </row>
    <row r="127" spans="1:12" ht="15">
      <c r="A127" s="46" t="s">
        <v>24</v>
      </c>
      <c r="B127" s="47" t="s">
        <v>35</v>
      </c>
      <c r="C127" s="79">
        <v>10827.055882352941</v>
      </c>
      <c r="D127" s="79">
        <v>10730.867647058823</v>
      </c>
      <c r="E127" s="80">
        <v>11043.597</v>
      </c>
      <c r="F127" s="80">
        <v>10945.485000000001</v>
      </c>
      <c r="G127" s="1004">
        <v>0.89636959897162316</v>
      </c>
      <c r="H127" s="81">
        <v>381.7</v>
      </c>
      <c r="I127" s="81">
        <v>-2.3035577169183514</v>
      </c>
      <c r="J127" s="89">
        <v>107.14285714285714</v>
      </c>
      <c r="K127" s="89">
        <v>0.34927134770564855</v>
      </c>
      <c r="L127" s="1010">
        <v>7.6420051661992339E-2</v>
      </c>
    </row>
    <row r="128" spans="1:12" ht="14.25">
      <c r="A128" s="44" t="s">
        <v>24</v>
      </c>
      <c r="B128" s="48" t="s">
        <v>31</v>
      </c>
      <c r="C128" s="90">
        <v>10190.897839265701</v>
      </c>
      <c r="D128" s="90">
        <v>10000.492800552835</v>
      </c>
      <c r="E128" s="91">
        <v>10394.715796051016</v>
      </c>
      <c r="F128" s="91">
        <v>10200.502656563891</v>
      </c>
      <c r="G128" s="1011">
        <v>1.9039565600441388</v>
      </c>
      <c r="H128" s="92">
        <v>293.71664265129687</v>
      </c>
      <c r="I128" s="92">
        <v>-1.7361614560255159</v>
      </c>
      <c r="J128" s="93">
        <v>81.201044386422979</v>
      </c>
      <c r="K128" s="93">
        <v>16.716849331566905</v>
      </c>
      <c r="L128" s="1012">
        <v>1.7879855623211434</v>
      </c>
    </row>
    <row r="129" spans="1:12" ht="15">
      <c r="A129" s="46" t="s">
        <v>24</v>
      </c>
      <c r="B129" s="47" t="s">
        <v>32</v>
      </c>
      <c r="C129" s="79">
        <v>9850.4617647058822</v>
      </c>
      <c r="D129" s="79">
        <v>9832.2362745098035</v>
      </c>
      <c r="E129" s="80">
        <v>10047.471</v>
      </c>
      <c r="F129" s="80">
        <v>10028.880999999999</v>
      </c>
      <c r="G129" s="1004">
        <v>0.18536464835907562</v>
      </c>
      <c r="H129" s="81">
        <v>268.5</v>
      </c>
      <c r="I129" s="81">
        <v>-0.3710575139146568</v>
      </c>
      <c r="J129" s="89">
        <v>89.705882352941174</v>
      </c>
      <c r="K129" s="89">
        <v>6.2146212212453333</v>
      </c>
      <c r="L129" s="1010">
        <v>0.91351032668286969</v>
      </c>
    </row>
    <row r="130" spans="1:12" ht="15">
      <c r="A130" s="46" t="s">
        <v>24</v>
      </c>
      <c r="B130" s="47" t="s">
        <v>33</v>
      </c>
      <c r="C130" s="79">
        <v>10365.125490196078</v>
      </c>
      <c r="D130" s="79">
        <v>10160.322549019607</v>
      </c>
      <c r="E130" s="80">
        <v>10572.428</v>
      </c>
      <c r="F130" s="80">
        <v>10363.529</v>
      </c>
      <c r="G130" s="1004">
        <v>2.0157129873424338</v>
      </c>
      <c r="H130" s="81">
        <v>305.7</v>
      </c>
      <c r="I130" s="81">
        <v>-1.7357762777242152</v>
      </c>
      <c r="J130" s="89">
        <v>79.550561797752806</v>
      </c>
      <c r="K130" s="89">
        <v>9.6230278212694209</v>
      </c>
      <c r="L130" s="1010">
        <v>0.9502544827389201</v>
      </c>
    </row>
    <row r="131" spans="1:12" ht="15">
      <c r="A131" s="46" t="s">
        <v>24</v>
      </c>
      <c r="B131" s="47" t="s">
        <v>36</v>
      </c>
      <c r="C131" s="79">
        <v>10376.140196078431</v>
      </c>
      <c r="D131" s="79">
        <v>9431.5715686274507</v>
      </c>
      <c r="E131" s="80">
        <v>10583.663</v>
      </c>
      <c r="F131" s="80">
        <v>9620.2029999999995</v>
      </c>
      <c r="G131" s="1004">
        <v>10.014965380668173</v>
      </c>
      <c r="H131" s="81">
        <v>340.8</v>
      </c>
      <c r="I131" s="81">
        <v>-3.0165054069436441</v>
      </c>
      <c r="J131" s="89">
        <v>48.979591836734691</v>
      </c>
      <c r="K131" s="89">
        <v>0.87920028905214986</v>
      </c>
      <c r="L131" s="1010">
        <v>-7.5779247100646874E-2</v>
      </c>
    </row>
    <row r="132" spans="1:12" ht="14.25">
      <c r="A132" s="44" t="s">
        <v>24</v>
      </c>
      <c r="B132" s="48" t="s">
        <v>37</v>
      </c>
      <c r="C132" s="90">
        <v>8598.8329697087465</v>
      </c>
      <c r="D132" s="90">
        <v>8349.011116644775</v>
      </c>
      <c r="E132" s="91">
        <v>8770.8096291029215</v>
      </c>
      <c r="F132" s="91">
        <v>8515.9913389776702</v>
      </c>
      <c r="G132" s="1011">
        <v>2.9922328473838222</v>
      </c>
      <c r="H132" s="92">
        <v>230.14644628099174</v>
      </c>
      <c r="I132" s="92">
        <v>-0.13468161836923198</v>
      </c>
      <c r="J132" s="93">
        <v>47.560975609756099</v>
      </c>
      <c r="K132" s="93">
        <v>7.2865229435143926</v>
      </c>
      <c r="L132" s="1012">
        <v>-0.70412215490696806</v>
      </c>
    </row>
    <row r="133" spans="1:12" ht="15">
      <c r="A133" s="46" t="s">
        <v>24</v>
      </c>
      <c r="B133" s="47" t="s">
        <v>102</v>
      </c>
      <c r="C133" s="101">
        <v>7851.3901960784306</v>
      </c>
      <c r="D133" s="101">
        <v>7774.3705882352942</v>
      </c>
      <c r="E133" s="102">
        <v>8008.4179999999997</v>
      </c>
      <c r="F133" s="102">
        <v>7929.8580000000002</v>
      </c>
      <c r="G133" s="1018">
        <v>0.99068608794759605</v>
      </c>
      <c r="H133" s="103">
        <v>214.1</v>
      </c>
      <c r="I133" s="103">
        <v>-1.9239578561612538</v>
      </c>
      <c r="J133" s="104">
        <v>69.565217391304344</v>
      </c>
      <c r="K133" s="104">
        <v>3.7576779477297357</v>
      </c>
      <c r="L133" s="1019">
        <v>0.17163234258453963</v>
      </c>
    </row>
    <row r="134" spans="1:12" ht="15">
      <c r="A134" s="46" t="s">
        <v>24</v>
      </c>
      <c r="B134" s="47" t="s">
        <v>38</v>
      </c>
      <c r="C134" s="79">
        <v>9047.0049019607832</v>
      </c>
      <c r="D134" s="79">
        <v>8611.8333333333321</v>
      </c>
      <c r="E134" s="80">
        <v>9227.9449999999997</v>
      </c>
      <c r="F134" s="80">
        <v>8784.07</v>
      </c>
      <c r="G134" s="1004">
        <v>5.0531814978705771</v>
      </c>
      <c r="H134" s="81">
        <v>233.8</v>
      </c>
      <c r="I134" s="81">
        <v>1.0371650821089047</v>
      </c>
      <c r="J134" s="89">
        <v>20.33898305084746</v>
      </c>
      <c r="K134" s="89">
        <v>2.5653378297001086</v>
      </c>
      <c r="L134" s="1010">
        <v>-0.88428212742325885</v>
      </c>
    </row>
    <row r="135" spans="1:12" ht="15.75" thickBot="1">
      <c r="A135" s="46" t="s">
        <v>24</v>
      </c>
      <c r="B135" s="47" t="s">
        <v>39</v>
      </c>
      <c r="C135" s="79">
        <v>9818.0352941176479</v>
      </c>
      <c r="D135" s="79">
        <v>9271.025490196078</v>
      </c>
      <c r="E135" s="80">
        <v>10014.396000000001</v>
      </c>
      <c r="F135" s="80">
        <v>9456.4459999999999</v>
      </c>
      <c r="G135" s="1004">
        <v>5.9002081754604294</v>
      </c>
      <c r="H135" s="81">
        <v>283</v>
      </c>
      <c r="I135" s="81">
        <v>3.7770443711037811</v>
      </c>
      <c r="J135" s="89">
        <v>63.265306122448983</v>
      </c>
      <c r="K135" s="89">
        <v>0.96350716608454778</v>
      </c>
      <c r="L135" s="1010">
        <v>8.5276299317510462E-3</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13443.766704008471</v>
      </c>
      <c r="D137" s="90">
        <v>13814.302942149727</v>
      </c>
      <c r="E137" s="91">
        <v>13712.642038088641</v>
      </c>
      <c r="F137" s="91">
        <v>14090.589000992721</v>
      </c>
      <c r="G137" s="1011">
        <v>-2.682265183360697</v>
      </c>
      <c r="H137" s="92">
        <v>335.77558139534887</v>
      </c>
      <c r="I137" s="92">
        <v>1.1184803127208827</v>
      </c>
      <c r="J137" s="93">
        <v>-5.4945054945054945</v>
      </c>
      <c r="K137" s="93">
        <v>1.0357702035408887</v>
      </c>
      <c r="L137" s="1012">
        <v>-0.73776322074287681</v>
      </c>
    </row>
    <row r="138" spans="1:12" ht="15">
      <c r="A138" s="46" t="s">
        <v>117</v>
      </c>
      <c r="B138" s="47" t="s">
        <v>26</v>
      </c>
      <c r="C138" s="79">
        <v>13503.326470588236</v>
      </c>
      <c r="D138" s="79">
        <v>14285.146078431373</v>
      </c>
      <c r="E138" s="80">
        <v>13773.393</v>
      </c>
      <c r="F138" s="80">
        <v>14570.849</v>
      </c>
      <c r="G138" s="1004">
        <v>-5.4729549390018395</v>
      </c>
      <c r="H138" s="81">
        <v>315.2</v>
      </c>
      <c r="I138" s="81">
        <v>-0.31625553447185328</v>
      </c>
      <c r="J138" s="89">
        <v>0</v>
      </c>
      <c r="K138" s="89">
        <v>0.25292063109719376</v>
      </c>
      <c r="L138" s="1010">
        <v>-0.15635631296829056</v>
      </c>
    </row>
    <row r="139" spans="1:12" ht="15">
      <c r="A139" s="46" t="s">
        <v>117</v>
      </c>
      <c r="B139" s="47" t="s">
        <v>27</v>
      </c>
      <c r="C139" s="79">
        <v>13564.937254901961</v>
      </c>
      <c r="D139" s="79">
        <v>13771.727450980392</v>
      </c>
      <c r="E139" s="80">
        <v>13836.236000000001</v>
      </c>
      <c r="F139" s="80">
        <v>14047.162</v>
      </c>
      <c r="G139" s="1004">
        <v>-1.501555972658388</v>
      </c>
      <c r="H139" s="81">
        <v>334.5</v>
      </c>
      <c r="I139" s="81">
        <v>-0.20883054892601094</v>
      </c>
      <c r="J139" s="89">
        <v>-9.8360655737704921</v>
      </c>
      <c r="K139" s="89">
        <v>0.66241117668312655</v>
      </c>
      <c r="L139" s="1010">
        <v>-0.52644089893566115</v>
      </c>
    </row>
    <row r="140" spans="1:12" ht="15">
      <c r="A140" s="46" t="s">
        <v>117</v>
      </c>
      <c r="B140" s="47" t="s">
        <v>34</v>
      </c>
      <c r="C140" s="79">
        <v>12764.019607843136</v>
      </c>
      <c r="D140" s="79">
        <v>13093.622549019608</v>
      </c>
      <c r="E140" s="80">
        <v>13019.3</v>
      </c>
      <c r="F140" s="80">
        <v>13355.495000000001</v>
      </c>
      <c r="G140" s="1004">
        <v>-2.5172784685255136</v>
      </c>
      <c r="H140" s="81">
        <v>386</v>
      </c>
      <c r="I140" s="81">
        <v>10.983323749281194</v>
      </c>
      <c r="J140" s="89">
        <v>11.111111111111111</v>
      </c>
      <c r="K140" s="89">
        <v>0.12043839576056847</v>
      </c>
      <c r="L140" s="1010">
        <v>-5.4966008838924801E-2</v>
      </c>
    </row>
    <row r="141" spans="1:12" ht="14.25">
      <c r="A141" s="44" t="s">
        <v>117</v>
      </c>
      <c r="B141" s="48" t="s">
        <v>28</v>
      </c>
      <c r="C141" s="90">
        <v>12987.131994635263</v>
      </c>
      <c r="D141" s="90">
        <v>12824.211914902826</v>
      </c>
      <c r="E141" s="91">
        <v>13246.874634527969</v>
      </c>
      <c r="F141" s="91">
        <v>13080.696153200883</v>
      </c>
      <c r="G141" s="1011">
        <v>1.2704100713051247</v>
      </c>
      <c r="H141" s="92">
        <v>312.85808383233535</v>
      </c>
      <c r="I141" s="92">
        <v>1.1156051671459641E-4</v>
      </c>
      <c r="J141" s="93">
        <v>84.530386740331494</v>
      </c>
      <c r="K141" s="93">
        <v>8.0452848368059744</v>
      </c>
      <c r="L141" s="1012">
        <v>0.99012989624857717</v>
      </c>
    </row>
    <row r="142" spans="1:12" ht="15">
      <c r="A142" s="46" t="s">
        <v>117</v>
      </c>
      <c r="B142" s="47" t="s">
        <v>29</v>
      </c>
      <c r="C142" s="79">
        <v>13891.109803921569</v>
      </c>
      <c r="D142" s="79">
        <v>12589.291176470588</v>
      </c>
      <c r="E142" s="80">
        <v>14168.932000000001</v>
      </c>
      <c r="F142" s="80">
        <v>12841.076999999999</v>
      </c>
      <c r="G142" s="1004">
        <v>10.340682483252779</v>
      </c>
      <c r="H142" s="81">
        <v>289</v>
      </c>
      <c r="I142" s="81">
        <v>-1.4660756904193697</v>
      </c>
      <c r="J142" s="89">
        <v>40.983606557377051</v>
      </c>
      <c r="K142" s="89">
        <v>1.0357702035408887</v>
      </c>
      <c r="L142" s="1010">
        <v>-0.15308187207789903</v>
      </c>
    </row>
    <row r="143" spans="1:12" ht="15">
      <c r="A143" s="46" t="s">
        <v>117</v>
      </c>
      <c r="B143" s="47" t="s">
        <v>30</v>
      </c>
      <c r="C143" s="79">
        <v>12936.125490196078</v>
      </c>
      <c r="D143" s="79">
        <v>12906.286274509805</v>
      </c>
      <c r="E143" s="80">
        <v>13194.848</v>
      </c>
      <c r="F143" s="80">
        <v>13164.412</v>
      </c>
      <c r="G143" s="1004">
        <v>0.2311990843191454</v>
      </c>
      <c r="H143" s="81">
        <v>311.60000000000002</v>
      </c>
      <c r="I143" s="81">
        <v>-0.51085568326946551</v>
      </c>
      <c r="J143" s="89">
        <v>85.657370517928285</v>
      </c>
      <c r="K143" s="89">
        <v>5.6124292424424906</v>
      </c>
      <c r="L143" s="1010">
        <v>0.72059529194551164</v>
      </c>
    </row>
    <row r="144" spans="1:12" ht="15">
      <c r="A144" s="46" t="s">
        <v>117</v>
      </c>
      <c r="B144" s="47" t="s">
        <v>35</v>
      </c>
      <c r="C144" s="79">
        <v>12600.35588235294</v>
      </c>
      <c r="D144" s="79">
        <v>12689.935294117648</v>
      </c>
      <c r="E144" s="80">
        <v>12852.362999999999</v>
      </c>
      <c r="F144" s="80">
        <v>12943.734</v>
      </c>
      <c r="G144" s="1004">
        <v>-0.70590912946759421</v>
      </c>
      <c r="H144" s="81">
        <v>335.6</v>
      </c>
      <c r="I144" s="81">
        <v>0.17910447761194709</v>
      </c>
      <c r="J144" s="89">
        <v>132</v>
      </c>
      <c r="K144" s="89">
        <v>1.3970853908225942</v>
      </c>
      <c r="L144" s="1010">
        <v>0.42261647638096478</v>
      </c>
    </row>
    <row r="145" spans="1:12" ht="14.25">
      <c r="A145" s="44" t="s">
        <v>117</v>
      </c>
      <c r="B145" s="48" t="s">
        <v>31</v>
      </c>
      <c r="C145" s="90">
        <v>11845.142904884442</v>
      </c>
      <c r="D145" s="90">
        <v>11640.121015906028</v>
      </c>
      <c r="E145" s="91">
        <v>12082.04576298213</v>
      </c>
      <c r="F145" s="91">
        <v>11872.92343622415</v>
      </c>
      <c r="G145" s="1011">
        <v>1.7613381226728964</v>
      </c>
      <c r="H145" s="92">
        <v>271.05099526066351</v>
      </c>
      <c r="I145" s="92">
        <v>-8.1383216478483535E-3</v>
      </c>
      <c r="J145" s="93">
        <v>90.777576853526227</v>
      </c>
      <c r="K145" s="93">
        <v>12.706250752739972</v>
      </c>
      <c r="L145" s="1012">
        <v>1.9286245590155531</v>
      </c>
    </row>
    <row r="146" spans="1:12" ht="15">
      <c r="A146" s="46" t="s">
        <v>117</v>
      </c>
      <c r="B146" s="47" t="s">
        <v>32</v>
      </c>
      <c r="C146" s="79">
        <v>11166.530392156863</v>
      </c>
      <c r="D146" s="79">
        <v>11243.150980392156</v>
      </c>
      <c r="E146" s="80">
        <v>11389.861000000001</v>
      </c>
      <c r="F146" s="80">
        <v>11468.013999999999</v>
      </c>
      <c r="G146" s="1004">
        <v>-0.68148678576777488</v>
      </c>
      <c r="H146" s="81">
        <v>241.4</v>
      </c>
      <c r="I146" s="81">
        <v>-2.1086780210867757</v>
      </c>
      <c r="J146" s="89">
        <v>71.710526315789465</v>
      </c>
      <c r="K146" s="89">
        <v>3.1434421293508366</v>
      </c>
      <c r="L146" s="1010">
        <v>0.1810566294482836</v>
      </c>
    </row>
    <row r="147" spans="1:12" ht="15">
      <c r="A147" s="46" t="s">
        <v>117</v>
      </c>
      <c r="B147" s="47" t="s">
        <v>33</v>
      </c>
      <c r="C147" s="79">
        <v>12067.026470588235</v>
      </c>
      <c r="D147" s="79">
        <v>11794.789215686274</v>
      </c>
      <c r="E147" s="80">
        <v>12308.367</v>
      </c>
      <c r="F147" s="80">
        <v>12030.684999999999</v>
      </c>
      <c r="G147" s="1004">
        <v>2.3081146252270814</v>
      </c>
      <c r="H147" s="81">
        <v>278.10000000000002</v>
      </c>
      <c r="I147" s="81">
        <v>0.324675324675337</v>
      </c>
      <c r="J147" s="81">
        <v>95.687331536388143</v>
      </c>
      <c r="K147" s="81">
        <v>8.7438275322172707</v>
      </c>
      <c r="L147" s="1005">
        <v>1.5132681870603815</v>
      </c>
    </row>
    <row r="148" spans="1:12" ht="15.75" thickBot="1">
      <c r="A148" s="56" t="s">
        <v>117</v>
      </c>
      <c r="B148" s="57" t="s">
        <v>36</v>
      </c>
      <c r="C148" s="82">
        <v>11747.749019607843</v>
      </c>
      <c r="D148" s="82">
        <v>11533.427450980391</v>
      </c>
      <c r="E148" s="83">
        <v>11982.704</v>
      </c>
      <c r="F148" s="83">
        <v>11764.096</v>
      </c>
      <c r="G148" s="1006">
        <v>1.8582643324229944</v>
      </c>
      <c r="H148" s="84">
        <v>309.60000000000002</v>
      </c>
      <c r="I148" s="84">
        <v>-3.0378953961791382</v>
      </c>
      <c r="J148" s="84">
        <v>126.66666666666666</v>
      </c>
      <c r="K148" s="84">
        <v>0.81898109117186557</v>
      </c>
      <c r="L148" s="1007">
        <v>0.2342997425068879</v>
      </c>
    </row>
    <row r="149" spans="1:12">
      <c r="G149" s="65"/>
      <c r="H149" s="65"/>
      <c r="I149" s="65"/>
      <c r="J149" s="65"/>
      <c r="K149" s="65"/>
      <c r="L149" s="65"/>
    </row>
    <row r="150" spans="1:12" ht="13.5" thickBot="1">
      <c r="G150" s="65"/>
      <c r="H150" s="65"/>
      <c r="I150" s="65"/>
      <c r="J150" s="65"/>
      <c r="K150" s="65"/>
      <c r="L150" s="1107"/>
    </row>
    <row r="151" spans="1:12" ht="21" thickBot="1">
      <c r="A151" s="968" t="s">
        <v>336</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34" t="s">
        <v>10</v>
      </c>
      <c r="I152" s="1335"/>
      <c r="J152" s="991" t="s">
        <v>11</v>
      </c>
      <c r="K152" s="961" t="s">
        <v>12</v>
      </c>
      <c r="L152" s="962"/>
    </row>
    <row r="153" spans="1:12" ht="15.75" customHeight="1">
      <c r="A153" s="29" t="s">
        <v>13</v>
      </c>
      <c r="B153" s="30" t="s">
        <v>14</v>
      </c>
      <c r="C153" s="963" t="s">
        <v>40</v>
      </c>
      <c r="D153" s="963" t="s">
        <v>40</v>
      </c>
      <c r="E153" s="964" t="s">
        <v>41</v>
      </c>
      <c r="F153" s="965" t="s">
        <v>41</v>
      </c>
      <c r="G153" s="992"/>
      <c r="H153" s="1332" t="s">
        <v>15</v>
      </c>
      <c r="I153" s="1333"/>
      <c r="J153" s="993" t="s">
        <v>16</v>
      </c>
      <c r="K153" s="966" t="s">
        <v>17</v>
      </c>
      <c r="L153" s="967"/>
    </row>
    <row r="154" spans="1:12" ht="26.25" thickBot="1">
      <c r="A154" s="31" t="s">
        <v>18</v>
      </c>
      <c r="B154" s="32" t="s">
        <v>19</v>
      </c>
      <c r="C154" s="882" t="s">
        <v>479</v>
      </c>
      <c r="D154" s="1495" t="s">
        <v>465</v>
      </c>
      <c r="E154" s="957" t="s">
        <v>479</v>
      </c>
      <c r="F154" s="1496" t="s">
        <v>465</v>
      </c>
      <c r="G154" s="990" t="s">
        <v>20</v>
      </c>
      <c r="H154" s="66" t="s">
        <v>479</v>
      </c>
      <c r="I154" s="895" t="s">
        <v>20</v>
      </c>
      <c r="J154" s="994" t="s">
        <v>20</v>
      </c>
      <c r="K154" s="958" t="s">
        <v>479</v>
      </c>
      <c r="L154" s="995" t="s">
        <v>21</v>
      </c>
    </row>
    <row r="155" spans="1:12" ht="15" thickBot="1">
      <c r="A155" s="33" t="s">
        <v>22</v>
      </c>
      <c r="B155" s="34" t="s">
        <v>23</v>
      </c>
      <c r="C155" s="67">
        <v>11309.509227727734</v>
      </c>
      <c r="D155" s="67">
        <v>11328.931559203565</v>
      </c>
      <c r="E155" s="68">
        <v>11535.699412282289</v>
      </c>
      <c r="F155" s="1497">
        <v>11555.510190387637</v>
      </c>
      <c r="G155" s="996">
        <v>-0.17144009895666185</v>
      </c>
      <c r="H155" s="69">
        <v>319.97756595744681</v>
      </c>
      <c r="I155" s="69">
        <v>-0.44170497413551607</v>
      </c>
      <c r="J155" s="70">
        <v>52.67671517671517</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10674.501922186197</v>
      </c>
      <c r="D157" s="72">
        <v>10376.5953346856</v>
      </c>
      <c r="E157" s="73">
        <v>10887.991960629921</v>
      </c>
      <c r="F157" s="73">
        <v>10584.127241379312</v>
      </c>
      <c r="G157" s="1000">
        <v>2.8709473376570003</v>
      </c>
      <c r="H157" s="74">
        <v>254</v>
      </c>
      <c r="I157" s="74">
        <v>45.960234455809669</v>
      </c>
      <c r="J157" s="74">
        <v>0</v>
      </c>
      <c r="K157" s="74">
        <v>8.5106382978723402E-2</v>
      </c>
      <c r="L157" s="1001">
        <v>-4.4831246958906543E-2</v>
      </c>
    </row>
    <row r="158" spans="1:12" ht="15">
      <c r="A158" s="46" t="s">
        <v>109</v>
      </c>
      <c r="B158" s="75" t="s">
        <v>23</v>
      </c>
      <c r="C158" s="76">
        <v>12079.330104736224</v>
      </c>
      <c r="D158" s="76">
        <v>11894.967117814342</v>
      </c>
      <c r="E158" s="77">
        <v>12320.916706830949</v>
      </c>
      <c r="F158" s="77">
        <v>12132.86646017063</v>
      </c>
      <c r="G158" s="1002">
        <v>1.5499243091287984</v>
      </c>
      <c r="H158" s="78">
        <v>356.25610724925525</v>
      </c>
      <c r="I158" s="78">
        <v>-0.30231503793740494</v>
      </c>
      <c r="J158" s="78">
        <v>39.861111111111114</v>
      </c>
      <c r="K158" s="78">
        <v>34.280851063829786</v>
      </c>
      <c r="L158" s="1003">
        <v>-3.1411863582076407</v>
      </c>
    </row>
    <row r="159" spans="1:12" ht="15">
      <c r="A159" s="39" t="s">
        <v>110</v>
      </c>
      <c r="B159" s="40" t="s">
        <v>23</v>
      </c>
      <c r="C159" s="79">
        <v>11847.449943864805</v>
      </c>
      <c r="D159" s="79">
        <v>11842.940419825594</v>
      </c>
      <c r="E159" s="80">
        <v>12084.398942742102</v>
      </c>
      <c r="F159" s="80">
        <v>12079.799228222106</v>
      </c>
      <c r="G159" s="1004">
        <v>3.8077739812512189E-2</v>
      </c>
      <c r="H159" s="81">
        <v>385.65052631578948</v>
      </c>
      <c r="I159" s="81">
        <v>-0.59672462119238234</v>
      </c>
      <c r="J159" s="81">
        <v>50.197628458498023</v>
      </c>
      <c r="K159" s="81">
        <v>6.4680851063829783</v>
      </c>
      <c r="L159" s="1005">
        <v>-0.10675896846109634</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9819.6187052129608</v>
      </c>
      <c r="D161" s="79">
        <v>9822.95734353443</v>
      </c>
      <c r="E161" s="80">
        <v>10016.011079317221</v>
      </c>
      <c r="F161" s="80">
        <v>10019.416490405119</v>
      </c>
      <c r="G161" s="1004">
        <v>-3.3988117882512173E-2</v>
      </c>
      <c r="H161" s="81">
        <v>293.21075771749298</v>
      </c>
      <c r="I161" s="81">
        <v>1.3763650373366318</v>
      </c>
      <c r="J161" s="81">
        <v>66.900858704137391</v>
      </c>
      <c r="K161" s="81">
        <v>36.391489361702128</v>
      </c>
      <c r="L161" s="1005">
        <v>3.1014685716813375</v>
      </c>
    </row>
    <row r="162" spans="1:12" ht="15.75" thickBot="1">
      <c r="A162" s="41" t="s">
        <v>112</v>
      </c>
      <c r="B162" s="42" t="s">
        <v>23</v>
      </c>
      <c r="C162" s="82">
        <v>12092.660689198034</v>
      </c>
      <c r="D162" s="82">
        <v>12188.226018111489</v>
      </c>
      <c r="E162" s="83">
        <v>12334.513902981995</v>
      </c>
      <c r="F162" s="83">
        <v>12431.990538473719</v>
      </c>
      <c r="G162" s="1006">
        <v>-0.78407906754803491</v>
      </c>
      <c r="H162" s="84">
        <v>289.73587443946184</v>
      </c>
      <c r="I162" s="84">
        <v>-0.3414402024467314</v>
      </c>
      <c r="J162" s="84">
        <v>53.970080552359036</v>
      </c>
      <c r="K162" s="84">
        <v>22.774468085106385</v>
      </c>
      <c r="L162" s="1007">
        <v>0.19130800194630027</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254</v>
      </c>
      <c r="E167" s="91" t="s">
        <v>254</v>
      </c>
      <c r="F167" s="91" t="s">
        <v>254</v>
      </c>
      <c r="G167" s="1004" t="s">
        <v>100</v>
      </c>
      <c r="H167" s="92" t="s">
        <v>254</v>
      </c>
      <c r="I167" s="81" t="s">
        <v>100</v>
      </c>
      <c r="J167" s="89" t="s">
        <v>100</v>
      </c>
      <c r="K167" s="93">
        <v>3.4042553191489362E-2</v>
      </c>
      <c r="L167" s="1010" t="s">
        <v>100</v>
      </c>
    </row>
    <row r="168" spans="1:12" ht="15">
      <c r="A168" s="46" t="s">
        <v>113</v>
      </c>
      <c r="B168" s="47" t="s">
        <v>29</v>
      </c>
      <c r="C168" s="79" t="s">
        <v>254</v>
      </c>
      <c r="D168" s="79" t="s">
        <v>254</v>
      </c>
      <c r="E168" s="80" t="s">
        <v>254</v>
      </c>
      <c r="F168" s="80" t="s">
        <v>254</v>
      </c>
      <c r="G168" s="1004" t="s">
        <v>100</v>
      </c>
      <c r="H168" s="81" t="s">
        <v>254</v>
      </c>
      <c r="I168" s="81" t="s">
        <v>100</v>
      </c>
      <c r="J168" s="89" t="s">
        <v>100</v>
      </c>
      <c r="K168" s="89">
        <v>3.4042553191489362E-2</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v>11513.941849065208</v>
      </c>
      <c r="D170" s="90" t="s">
        <v>254</v>
      </c>
      <c r="E170" s="91">
        <v>11744.220686046512</v>
      </c>
      <c r="F170" s="91" t="s">
        <v>254</v>
      </c>
      <c r="G170" s="1011">
        <v>10.339795490590745</v>
      </c>
      <c r="H170" s="92">
        <v>286.66666666666669</v>
      </c>
      <c r="I170" s="92" t="s">
        <v>100</v>
      </c>
      <c r="J170" s="93" t="s">
        <v>100</v>
      </c>
      <c r="K170" s="93">
        <v>5.106382978723404E-2</v>
      </c>
      <c r="L170" s="1012" t="s">
        <v>100</v>
      </c>
    </row>
    <row r="171" spans="1:12" ht="15">
      <c r="A171" s="46" t="s">
        <v>113</v>
      </c>
      <c r="B171" s="47" t="s">
        <v>32</v>
      </c>
      <c r="C171" s="79" t="s">
        <v>254</v>
      </c>
      <c r="D171" s="79" t="s">
        <v>254</v>
      </c>
      <c r="E171" s="80" t="s">
        <v>254</v>
      </c>
      <c r="F171" s="80" t="s">
        <v>254</v>
      </c>
      <c r="G171" s="1004">
        <v>15.581400261543104</v>
      </c>
      <c r="H171" s="81" t="s">
        <v>254</v>
      </c>
      <c r="I171" s="81" t="s">
        <v>100</v>
      </c>
      <c r="J171" s="89" t="s">
        <v>100</v>
      </c>
      <c r="K171" s="89">
        <v>3.4042553191489362E-2</v>
      </c>
      <c r="L171" s="1010" t="s">
        <v>100</v>
      </c>
    </row>
    <row r="172" spans="1:12" ht="15.75" thickBot="1">
      <c r="A172" s="49" t="s">
        <v>113</v>
      </c>
      <c r="B172" s="50" t="s">
        <v>33</v>
      </c>
      <c r="C172" s="94" t="s">
        <v>254</v>
      </c>
      <c r="D172" s="94" t="s">
        <v>254</v>
      </c>
      <c r="E172" s="95" t="s">
        <v>254</v>
      </c>
      <c r="F172" s="95" t="s">
        <v>254</v>
      </c>
      <c r="G172" s="1013">
        <v>5.2554662952981515</v>
      </c>
      <c r="H172" s="89" t="s">
        <v>254</v>
      </c>
      <c r="I172" s="89" t="s">
        <v>100</v>
      </c>
      <c r="J172" s="89" t="s">
        <v>100</v>
      </c>
      <c r="K172" s="89">
        <v>1.7021276595744681E-2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12439.414302140392</v>
      </c>
      <c r="D174" s="85">
        <v>12551.731289072946</v>
      </c>
      <c r="E174" s="86">
        <v>12688.2025881832</v>
      </c>
      <c r="F174" s="86">
        <v>12802.765914854406</v>
      </c>
      <c r="G174" s="1008">
        <v>-0.89483262783305695</v>
      </c>
      <c r="H174" s="87">
        <v>411.68385416666661</v>
      </c>
      <c r="I174" s="87">
        <v>-2.1258163136487629</v>
      </c>
      <c r="J174" s="88">
        <v>48.837209302325576</v>
      </c>
      <c r="K174" s="88">
        <v>3.2680851063829786</v>
      </c>
      <c r="L174" s="1009">
        <v>-8.4305746007874216E-2</v>
      </c>
    </row>
    <row r="175" spans="1:12" ht="15">
      <c r="A175" s="46" t="s">
        <v>114</v>
      </c>
      <c r="B175" s="47" t="s">
        <v>26</v>
      </c>
      <c r="C175" s="79">
        <v>12510.867647058822</v>
      </c>
      <c r="D175" s="79">
        <v>12545.627450980393</v>
      </c>
      <c r="E175" s="80">
        <v>12761.084999999999</v>
      </c>
      <c r="F175" s="80">
        <v>12796.54</v>
      </c>
      <c r="G175" s="1004">
        <v>-0.27706708219566967</v>
      </c>
      <c r="H175" s="81">
        <v>393.7</v>
      </c>
      <c r="I175" s="81">
        <v>-4.9722423364711617</v>
      </c>
      <c r="J175" s="89">
        <v>33.707865168539328</v>
      </c>
      <c r="K175" s="89">
        <v>2.0255319148936168</v>
      </c>
      <c r="L175" s="1010">
        <v>-0.28735789799619615</v>
      </c>
    </row>
    <row r="176" spans="1:12" ht="15">
      <c r="A176" s="46" t="s">
        <v>114</v>
      </c>
      <c r="B176" s="47" t="s">
        <v>27</v>
      </c>
      <c r="C176" s="79">
        <v>12335.419607843138</v>
      </c>
      <c r="D176" s="79">
        <v>12564.672549019608</v>
      </c>
      <c r="E176" s="80">
        <v>12582.128000000001</v>
      </c>
      <c r="F176" s="80">
        <v>12815.966</v>
      </c>
      <c r="G176" s="1004">
        <v>-1.8245834921846682</v>
      </c>
      <c r="H176" s="81">
        <v>441</v>
      </c>
      <c r="I176" s="81">
        <v>1.4492753623188432</v>
      </c>
      <c r="J176" s="89">
        <v>82.5</v>
      </c>
      <c r="K176" s="89">
        <v>1.2425531914893617</v>
      </c>
      <c r="L176" s="1010">
        <v>0.20305215198832216</v>
      </c>
    </row>
    <row r="177" spans="1:12" ht="14.25">
      <c r="A177" s="44" t="s">
        <v>114</v>
      </c>
      <c r="B177" s="48" t="s">
        <v>28</v>
      </c>
      <c r="C177" s="90">
        <v>12086.228229748802</v>
      </c>
      <c r="D177" s="90">
        <v>12145.156327567114</v>
      </c>
      <c r="E177" s="91">
        <v>12327.952794343779</v>
      </c>
      <c r="F177" s="91">
        <v>12388.059454118456</v>
      </c>
      <c r="G177" s="1011">
        <v>-0.48519834762897368</v>
      </c>
      <c r="H177" s="92">
        <v>378.97525622254761</v>
      </c>
      <c r="I177" s="92">
        <v>-0.57701007576739183</v>
      </c>
      <c r="J177" s="93">
        <v>49.126637554585152</v>
      </c>
      <c r="K177" s="93">
        <v>11.625531914893617</v>
      </c>
      <c r="L177" s="1012">
        <v>-0.27675498739328575</v>
      </c>
    </row>
    <row r="178" spans="1:12" ht="15">
      <c r="A178" s="46" t="s">
        <v>114</v>
      </c>
      <c r="B178" s="47" t="s">
        <v>29</v>
      </c>
      <c r="C178" s="79">
        <v>12126.731372549018</v>
      </c>
      <c r="D178" s="79">
        <v>12176.910784313726</v>
      </c>
      <c r="E178" s="80">
        <v>12369.266</v>
      </c>
      <c r="F178" s="80">
        <v>12420.449000000001</v>
      </c>
      <c r="G178" s="1004">
        <v>-0.41208655178247505</v>
      </c>
      <c r="H178" s="81">
        <v>366.2</v>
      </c>
      <c r="I178" s="81">
        <v>0.6597031335898782</v>
      </c>
      <c r="J178" s="89">
        <v>40.458015267175576</v>
      </c>
      <c r="K178" s="89">
        <v>6.2638297872340427</v>
      </c>
      <c r="L178" s="1010">
        <v>-0.54490202149776668</v>
      </c>
    </row>
    <row r="179" spans="1:12" ht="15">
      <c r="A179" s="46" t="s">
        <v>114</v>
      </c>
      <c r="B179" s="47" t="s">
        <v>30</v>
      </c>
      <c r="C179" s="79">
        <v>12042.235294117647</v>
      </c>
      <c r="D179" s="79">
        <v>12106.967647058824</v>
      </c>
      <c r="E179" s="80">
        <v>12283.08</v>
      </c>
      <c r="F179" s="80">
        <v>12349.107</v>
      </c>
      <c r="G179" s="1004">
        <v>-0.53467023971854843</v>
      </c>
      <c r="H179" s="81">
        <v>393.9</v>
      </c>
      <c r="I179" s="81">
        <v>-2.5964391691394662</v>
      </c>
      <c r="J179" s="89">
        <v>60.714285714285708</v>
      </c>
      <c r="K179" s="89">
        <v>5.3617021276595747</v>
      </c>
      <c r="L179" s="1010">
        <v>0.26814703410448093</v>
      </c>
    </row>
    <row r="180" spans="1:12" ht="14.25">
      <c r="A180" s="44" t="s">
        <v>114</v>
      </c>
      <c r="B180" s="48" t="s">
        <v>31</v>
      </c>
      <c r="C180" s="90">
        <v>11999.650187297259</v>
      </c>
      <c r="D180" s="90">
        <v>11617.383188331503</v>
      </c>
      <c r="E180" s="91">
        <v>12239.643191043204</v>
      </c>
      <c r="F180" s="91">
        <v>11849.730852098133</v>
      </c>
      <c r="G180" s="1011">
        <v>3.2904742209906988</v>
      </c>
      <c r="H180" s="92">
        <v>333.28920105355576</v>
      </c>
      <c r="I180" s="92">
        <v>-0.50048403112387019</v>
      </c>
      <c r="J180" s="93">
        <v>33.528722157092616</v>
      </c>
      <c r="K180" s="93">
        <v>19.387234042553192</v>
      </c>
      <c r="L180" s="1012">
        <v>-2.7801256248064767</v>
      </c>
    </row>
    <row r="181" spans="1:12" ht="15">
      <c r="A181" s="46" t="s">
        <v>114</v>
      </c>
      <c r="B181" s="47" t="s">
        <v>32</v>
      </c>
      <c r="C181" s="79">
        <v>12216.303921568626</v>
      </c>
      <c r="D181" s="79">
        <v>11585.812745098039</v>
      </c>
      <c r="E181" s="80">
        <v>12460.63</v>
      </c>
      <c r="F181" s="80">
        <v>11817.529</v>
      </c>
      <c r="G181" s="1004">
        <v>5.4419244496882442</v>
      </c>
      <c r="H181" s="81">
        <v>323.60000000000002</v>
      </c>
      <c r="I181" s="81">
        <v>-3.0892801977128796E-2</v>
      </c>
      <c r="J181" s="89">
        <v>28.280961182994456</v>
      </c>
      <c r="K181" s="89">
        <v>11.812765957446809</v>
      </c>
      <c r="L181" s="1010">
        <v>-2.2464856018047499</v>
      </c>
    </row>
    <row r="182" spans="1:12" ht="15.75" thickBot="1">
      <c r="A182" s="49" t="s">
        <v>114</v>
      </c>
      <c r="B182" s="50" t="s">
        <v>33</v>
      </c>
      <c r="C182" s="94">
        <v>11685.780392156861</v>
      </c>
      <c r="D182" s="94">
        <v>11667.373529411763</v>
      </c>
      <c r="E182" s="95">
        <v>11919.495999999999</v>
      </c>
      <c r="F182" s="95">
        <v>11900.721</v>
      </c>
      <c r="G182" s="1013">
        <v>0.15776355062856812</v>
      </c>
      <c r="H182" s="89">
        <v>348.4</v>
      </c>
      <c r="I182" s="89">
        <v>-1.7207334273624888</v>
      </c>
      <c r="J182" s="89">
        <v>42.628205128205124</v>
      </c>
      <c r="K182" s="89">
        <v>7.5744680851063828</v>
      </c>
      <c r="L182" s="1010">
        <v>-0.53364002300172597</v>
      </c>
    </row>
    <row r="183" spans="1:12" ht="15.75" thickBot="1">
      <c r="A183" s="51"/>
      <c r="B183" s="52"/>
      <c r="C183" s="96"/>
      <c r="D183" s="96"/>
      <c r="E183" s="96"/>
      <c r="F183" s="96"/>
      <c r="G183" s="1014"/>
      <c r="H183" s="97"/>
      <c r="I183" s="97"/>
      <c r="J183" s="97"/>
      <c r="K183" s="97"/>
      <c r="L183" s="1015"/>
    </row>
    <row r="184" spans="1:12" ht="15">
      <c r="A184" s="46" t="s">
        <v>115</v>
      </c>
      <c r="B184" s="53" t="s">
        <v>30</v>
      </c>
      <c r="C184" s="98">
        <v>11986.682352941176</v>
      </c>
      <c r="D184" s="98">
        <v>12097.88725490196</v>
      </c>
      <c r="E184" s="99">
        <v>12226.415999999999</v>
      </c>
      <c r="F184" s="99">
        <v>12339.844999999999</v>
      </c>
      <c r="G184" s="1016">
        <v>-0.91920927693986509</v>
      </c>
      <c r="H184" s="100">
        <v>403.6</v>
      </c>
      <c r="I184" s="100">
        <v>1.1782401604412247</v>
      </c>
      <c r="J184" s="100">
        <v>75.247524752475243</v>
      </c>
      <c r="K184" s="100">
        <v>3.0127659574468084</v>
      </c>
      <c r="L184" s="1017">
        <v>0.38802583270668345</v>
      </c>
    </row>
    <row r="185" spans="1:12" ht="15.75" thickBot="1">
      <c r="A185" s="49" t="s">
        <v>115</v>
      </c>
      <c r="B185" s="50" t="s">
        <v>33</v>
      </c>
      <c r="C185" s="94">
        <v>11715.021568627451</v>
      </c>
      <c r="D185" s="94">
        <v>11665.411764705881</v>
      </c>
      <c r="E185" s="95">
        <v>11949.322</v>
      </c>
      <c r="F185" s="95">
        <v>11898.72</v>
      </c>
      <c r="G185" s="1013">
        <v>0.4252726343674007</v>
      </c>
      <c r="H185" s="89">
        <v>370</v>
      </c>
      <c r="I185" s="89">
        <v>-2.8106120304701836</v>
      </c>
      <c r="J185" s="89">
        <v>33.55263157894737</v>
      </c>
      <c r="K185" s="89">
        <v>3.4553191489361703</v>
      </c>
      <c r="L185" s="1010">
        <v>-0.49478480116778023</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10494.38903325492</v>
      </c>
      <c r="D198" s="85">
        <v>10738.895891381653</v>
      </c>
      <c r="E198" s="86">
        <v>10704.276813920018</v>
      </c>
      <c r="F198" s="86">
        <v>10953.673809209286</v>
      </c>
      <c r="G198" s="1008">
        <v>-2.2768342351000759</v>
      </c>
      <c r="H198" s="87">
        <v>358.94575645756458</v>
      </c>
      <c r="I198" s="87">
        <v>1.5999235170673758</v>
      </c>
      <c r="J198" s="88">
        <v>80.666666666666657</v>
      </c>
      <c r="K198" s="88">
        <v>4.6127659574468085</v>
      </c>
      <c r="L198" s="1009">
        <v>0.71463705931791033</v>
      </c>
    </row>
    <row r="199" spans="1:12" ht="15">
      <c r="A199" s="46" t="s">
        <v>24</v>
      </c>
      <c r="B199" s="47" t="s">
        <v>29</v>
      </c>
      <c r="C199" s="79">
        <v>10386.482352941175</v>
      </c>
      <c r="D199" s="79">
        <v>10493.318627450979</v>
      </c>
      <c r="E199" s="80">
        <v>10594.212</v>
      </c>
      <c r="F199" s="80">
        <v>10703.184999999999</v>
      </c>
      <c r="G199" s="1004">
        <v>-1.0181361903022321</v>
      </c>
      <c r="H199" s="81">
        <v>324.5</v>
      </c>
      <c r="I199" s="81">
        <v>-0.30721966205837176</v>
      </c>
      <c r="J199" s="89">
        <v>100</v>
      </c>
      <c r="K199" s="89">
        <v>0.98723404255319158</v>
      </c>
      <c r="L199" s="1010">
        <v>0.23359578891493793</v>
      </c>
    </row>
    <row r="200" spans="1:12" ht="15">
      <c r="A200" s="46" t="s">
        <v>24</v>
      </c>
      <c r="B200" s="47" t="s">
        <v>30</v>
      </c>
      <c r="C200" s="79">
        <v>10573.946078431372</v>
      </c>
      <c r="D200" s="79">
        <v>10881.039215686274</v>
      </c>
      <c r="E200" s="80">
        <v>10785.424999999999</v>
      </c>
      <c r="F200" s="80">
        <v>11098.66</v>
      </c>
      <c r="G200" s="1004">
        <v>-2.8222776443282394</v>
      </c>
      <c r="H200" s="81">
        <v>356.9</v>
      </c>
      <c r="I200" s="81">
        <v>3.2995658465991249</v>
      </c>
      <c r="J200" s="89">
        <v>65.151515151515156</v>
      </c>
      <c r="K200" s="89">
        <v>1.85531914893617</v>
      </c>
      <c r="L200" s="1010">
        <v>0.14014243375945479</v>
      </c>
    </row>
    <row r="201" spans="1:12" ht="15">
      <c r="A201" s="46" t="s">
        <v>24</v>
      </c>
      <c r="B201" s="47" t="s">
        <v>35</v>
      </c>
      <c r="C201" s="79">
        <v>10467.48725490196</v>
      </c>
      <c r="D201" s="79">
        <v>10694.432352941176</v>
      </c>
      <c r="E201" s="80">
        <v>10676.837</v>
      </c>
      <c r="F201" s="80">
        <v>10908.321</v>
      </c>
      <c r="G201" s="1004">
        <v>-2.1220864329166731</v>
      </c>
      <c r="H201" s="81">
        <v>380.3</v>
      </c>
      <c r="I201" s="81">
        <v>0.79512324410283586</v>
      </c>
      <c r="J201" s="89">
        <v>89.090909090909093</v>
      </c>
      <c r="K201" s="89">
        <v>1.7702127659574469</v>
      </c>
      <c r="L201" s="1010">
        <v>0.3408988366435175</v>
      </c>
    </row>
    <row r="202" spans="1:12" ht="14.25">
      <c r="A202" s="44" t="s">
        <v>24</v>
      </c>
      <c r="B202" s="48" t="s">
        <v>31</v>
      </c>
      <c r="C202" s="90">
        <v>10208.408204236655</v>
      </c>
      <c r="D202" s="90">
        <v>10227.400213329576</v>
      </c>
      <c r="E202" s="91">
        <v>10412.576368321388</v>
      </c>
      <c r="F202" s="91">
        <v>10431.948217596168</v>
      </c>
      <c r="G202" s="1011">
        <v>-0.1856973296905727</v>
      </c>
      <c r="H202" s="92">
        <v>303.87370721048802</v>
      </c>
      <c r="I202" s="92">
        <v>0.10731145414069013</v>
      </c>
      <c r="J202" s="93">
        <v>69.297163995067805</v>
      </c>
      <c r="K202" s="93">
        <v>23.370212765957447</v>
      </c>
      <c r="L202" s="1012">
        <v>2.2943291900738707</v>
      </c>
    </row>
    <row r="203" spans="1:12" ht="15">
      <c r="A203" s="46" t="s">
        <v>24</v>
      </c>
      <c r="B203" s="47" t="s">
        <v>32</v>
      </c>
      <c r="C203" s="79">
        <v>9572.5764705882357</v>
      </c>
      <c r="D203" s="79">
        <v>9863.1382352941182</v>
      </c>
      <c r="E203" s="80">
        <v>9764.0280000000002</v>
      </c>
      <c r="F203" s="80">
        <v>10060.401</v>
      </c>
      <c r="G203" s="1004">
        <v>-2.9459362504536313</v>
      </c>
      <c r="H203" s="81">
        <v>275.8</v>
      </c>
      <c r="I203" s="81">
        <v>1.0256410256410298</v>
      </c>
      <c r="J203" s="89">
        <v>52.044609665427508</v>
      </c>
      <c r="K203" s="89">
        <v>6.9617021276595743</v>
      </c>
      <c r="L203" s="1010">
        <v>-2.8942362984915704E-2</v>
      </c>
    </row>
    <row r="204" spans="1:12" ht="15">
      <c r="A204" s="46" t="s">
        <v>24</v>
      </c>
      <c r="B204" s="47" t="s">
        <v>33</v>
      </c>
      <c r="C204" s="79">
        <v>10393.248039215685</v>
      </c>
      <c r="D204" s="79">
        <v>10350.130392156861</v>
      </c>
      <c r="E204" s="80">
        <v>10601.112999999999</v>
      </c>
      <c r="F204" s="80">
        <v>10557.133</v>
      </c>
      <c r="G204" s="1004">
        <v>0.41659037543620564</v>
      </c>
      <c r="H204" s="81">
        <v>304.7</v>
      </c>
      <c r="I204" s="81">
        <v>-3.2808398950138692E-2</v>
      </c>
      <c r="J204" s="89">
        <v>88.700564971751419</v>
      </c>
      <c r="K204" s="89">
        <v>11.370212765957447</v>
      </c>
      <c r="L204" s="1010">
        <v>2.1706285663732476</v>
      </c>
    </row>
    <row r="205" spans="1:12" ht="15">
      <c r="A205" s="46" t="s">
        <v>24</v>
      </c>
      <c r="B205" s="47" t="s">
        <v>36</v>
      </c>
      <c r="C205" s="79">
        <v>10546.387254901962</v>
      </c>
      <c r="D205" s="79">
        <v>10435.708823529412</v>
      </c>
      <c r="E205" s="80">
        <v>10757.315000000001</v>
      </c>
      <c r="F205" s="80">
        <v>10644.423000000001</v>
      </c>
      <c r="G205" s="1004">
        <v>1.0605741616995099</v>
      </c>
      <c r="H205" s="81">
        <v>340.8</v>
      </c>
      <c r="I205" s="81">
        <v>-1.1887503624238813</v>
      </c>
      <c r="J205" s="89">
        <v>57.446808510638306</v>
      </c>
      <c r="K205" s="89">
        <v>5.0382978723404257</v>
      </c>
      <c r="L205" s="1010">
        <v>0.15264298668553966</v>
      </c>
    </row>
    <row r="206" spans="1:12" ht="14.25">
      <c r="A206" s="44" t="s">
        <v>24</v>
      </c>
      <c r="B206" s="48" t="s">
        <v>37</v>
      </c>
      <c r="C206" s="90">
        <v>7792.4454610957291</v>
      </c>
      <c r="D206" s="90">
        <v>7746.6167608161995</v>
      </c>
      <c r="E206" s="91">
        <v>7948.2943703176443</v>
      </c>
      <c r="F206" s="91">
        <v>7901.5490960325233</v>
      </c>
      <c r="G206" s="1011">
        <v>0.59159632771999682</v>
      </c>
      <c r="H206" s="92">
        <v>227.51356275303644</v>
      </c>
      <c r="I206" s="92">
        <v>2.0639236486401646</v>
      </c>
      <c r="J206" s="93">
        <v>54.374999999999993</v>
      </c>
      <c r="K206" s="93">
        <v>8.4085106382978729</v>
      </c>
      <c r="L206" s="1012">
        <v>9.250232228955646E-2</v>
      </c>
    </row>
    <row r="207" spans="1:12" ht="15">
      <c r="A207" s="46" t="s">
        <v>24</v>
      </c>
      <c r="B207" s="47" t="s">
        <v>102</v>
      </c>
      <c r="C207" s="101">
        <v>7607.9215686274511</v>
      </c>
      <c r="D207" s="101">
        <v>7409.8921568627447</v>
      </c>
      <c r="E207" s="102">
        <v>7760.08</v>
      </c>
      <c r="F207" s="102">
        <v>7558.09</v>
      </c>
      <c r="G207" s="1018">
        <v>2.6725005920808007</v>
      </c>
      <c r="H207" s="103">
        <v>213.6</v>
      </c>
      <c r="I207" s="103">
        <v>2.0544672718585679</v>
      </c>
      <c r="J207" s="104">
        <v>53.038674033149171</v>
      </c>
      <c r="K207" s="104">
        <v>4.7148936170212767</v>
      </c>
      <c r="L207" s="1019">
        <v>1.1151413279073097E-2</v>
      </c>
    </row>
    <row r="208" spans="1:12" ht="15">
      <c r="A208" s="46" t="s">
        <v>24</v>
      </c>
      <c r="B208" s="47" t="s">
        <v>38</v>
      </c>
      <c r="C208" s="79">
        <v>7888.2784313725488</v>
      </c>
      <c r="D208" s="79">
        <v>8014.7215686274503</v>
      </c>
      <c r="E208" s="80">
        <v>8046.0439999999999</v>
      </c>
      <c r="F208" s="80">
        <v>8175.0159999999996</v>
      </c>
      <c r="G208" s="1004">
        <v>-1.5776360560028231</v>
      </c>
      <c r="H208" s="81">
        <v>239.7</v>
      </c>
      <c r="I208" s="81">
        <v>1.5677966101694867</v>
      </c>
      <c r="J208" s="89">
        <v>67.256637168141594</v>
      </c>
      <c r="K208" s="89">
        <v>3.2170212765957449</v>
      </c>
      <c r="L208" s="1010">
        <v>0.28043084000530794</v>
      </c>
    </row>
    <row r="209" spans="1:12" ht="15.75" thickBot="1">
      <c r="A209" s="46" t="s">
        <v>24</v>
      </c>
      <c r="B209" s="47" t="s">
        <v>39</v>
      </c>
      <c r="C209" s="79">
        <v>8622.5264705882364</v>
      </c>
      <c r="D209" s="79">
        <v>8573.2794117647063</v>
      </c>
      <c r="E209" s="80">
        <v>8794.9770000000008</v>
      </c>
      <c r="F209" s="80">
        <v>8744.7450000000008</v>
      </c>
      <c r="G209" s="1004">
        <v>0.5744249832327869</v>
      </c>
      <c r="H209" s="81">
        <v>282.89999999999998</v>
      </c>
      <c r="I209" s="81">
        <v>8.473926380368086</v>
      </c>
      <c r="J209" s="89">
        <v>7.6923076923076925</v>
      </c>
      <c r="K209" s="89">
        <v>0.47659574468085109</v>
      </c>
      <c r="L209" s="1010">
        <v>-0.19907993099482457</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13044.888685079766</v>
      </c>
      <c r="D211" s="90">
        <v>13392.557785164965</v>
      </c>
      <c r="E211" s="91">
        <v>13305.786458781362</v>
      </c>
      <c r="F211" s="91">
        <v>13660.408940868265</v>
      </c>
      <c r="G211" s="1011">
        <v>-2.595987306250898</v>
      </c>
      <c r="H211" s="92">
        <v>345.6725663716814</v>
      </c>
      <c r="I211" s="92">
        <v>7.3778439298997149</v>
      </c>
      <c r="J211" s="93">
        <v>36.144578313253014</v>
      </c>
      <c r="K211" s="93">
        <v>1.9234042553191488</v>
      </c>
      <c r="L211" s="1012">
        <v>-0.2335604016455084</v>
      </c>
    </row>
    <row r="212" spans="1:12" ht="15">
      <c r="A212" s="46" t="s">
        <v>117</v>
      </c>
      <c r="B212" s="47" t="s">
        <v>26</v>
      </c>
      <c r="C212" s="79">
        <v>12243.649019607843</v>
      </c>
      <c r="D212" s="79">
        <v>12379.41274509804</v>
      </c>
      <c r="E212" s="80">
        <v>12488.522000000001</v>
      </c>
      <c r="F212" s="80">
        <v>12627.001</v>
      </c>
      <c r="G212" s="1004">
        <v>-1.0966895464726689</v>
      </c>
      <c r="H212" s="81">
        <v>324.60000000000002</v>
      </c>
      <c r="I212" s="81">
        <v>9.2561427128912808</v>
      </c>
      <c r="J212" s="89">
        <v>-7.1428571428571423</v>
      </c>
      <c r="K212" s="89">
        <v>0.22127659574468087</v>
      </c>
      <c r="L212" s="1010">
        <v>-0.14254876808068298</v>
      </c>
    </row>
    <row r="213" spans="1:12" ht="15">
      <c r="A213" s="46" t="s">
        <v>117</v>
      </c>
      <c r="B213" s="47" t="s">
        <v>27</v>
      </c>
      <c r="C213" s="79">
        <v>12904.732352941175</v>
      </c>
      <c r="D213" s="79">
        <v>13482.033333333335</v>
      </c>
      <c r="E213" s="80">
        <v>13162.826999999999</v>
      </c>
      <c r="F213" s="80">
        <v>13751.674000000001</v>
      </c>
      <c r="G213" s="1004">
        <v>-4.2820023220445851</v>
      </c>
      <c r="H213" s="81">
        <v>336.1</v>
      </c>
      <c r="I213" s="81">
        <v>5.6585979251807608</v>
      </c>
      <c r="J213" s="89">
        <v>-13.20754716981132</v>
      </c>
      <c r="K213" s="89">
        <v>0.78297872340425534</v>
      </c>
      <c r="L213" s="1010">
        <v>-0.59436015393462216</v>
      </c>
    </row>
    <row r="214" spans="1:12" ht="15">
      <c r="A214" s="46" t="s">
        <v>117</v>
      </c>
      <c r="B214" s="47" t="s">
        <v>34</v>
      </c>
      <c r="C214" s="79">
        <v>13331.165686274509</v>
      </c>
      <c r="D214" s="79">
        <v>13867.316666666668</v>
      </c>
      <c r="E214" s="80">
        <v>13597.789000000001</v>
      </c>
      <c r="F214" s="80">
        <v>14144.663</v>
      </c>
      <c r="G214" s="1004">
        <v>-3.8662921838434734</v>
      </c>
      <c r="H214" s="81">
        <v>358.9</v>
      </c>
      <c r="I214" s="81">
        <v>0.72972214426044513</v>
      </c>
      <c r="J214" s="89">
        <v>237.5</v>
      </c>
      <c r="K214" s="89">
        <v>0.91914893617021276</v>
      </c>
      <c r="L214" s="1010">
        <v>0.50334852036979694</v>
      </c>
    </row>
    <row r="215" spans="1:12" ht="14.25">
      <c r="A215" s="44" t="s">
        <v>117</v>
      </c>
      <c r="B215" s="48" t="s">
        <v>28</v>
      </c>
      <c r="C215" s="90">
        <v>12483.908791944534</v>
      </c>
      <c r="D215" s="90">
        <v>12547.300968284539</v>
      </c>
      <c r="E215" s="91">
        <v>12733.586967783425</v>
      </c>
      <c r="F215" s="91">
        <v>12798.246987650229</v>
      </c>
      <c r="G215" s="1011">
        <v>-0.50522559792132515</v>
      </c>
      <c r="H215" s="92">
        <v>304.63507462686573</v>
      </c>
      <c r="I215" s="92">
        <v>0.48563362265539928</v>
      </c>
      <c r="J215" s="93">
        <v>34.673366834170857</v>
      </c>
      <c r="K215" s="93">
        <v>9.1234042553191497</v>
      </c>
      <c r="L215" s="1012">
        <v>-1.2196310877161931</v>
      </c>
    </row>
    <row r="216" spans="1:12" ht="15">
      <c r="A216" s="46" t="s">
        <v>117</v>
      </c>
      <c r="B216" s="47" t="s">
        <v>29</v>
      </c>
      <c r="C216" s="79">
        <v>12174.812745098039</v>
      </c>
      <c r="D216" s="79">
        <v>12200.405882352941</v>
      </c>
      <c r="E216" s="80">
        <v>12418.308999999999</v>
      </c>
      <c r="F216" s="80">
        <v>12444.414000000001</v>
      </c>
      <c r="G216" s="1004">
        <v>-0.20977283462283869</v>
      </c>
      <c r="H216" s="81">
        <v>272.7</v>
      </c>
      <c r="I216" s="81">
        <v>-0.87241003271538853</v>
      </c>
      <c r="J216" s="89">
        <v>64.102564102564102</v>
      </c>
      <c r="K216" s="89">
        <v>1.0893617021276596</v>
      </c>
      <c r="L216" s="1010">
        <v>7.5848188614145995E-2</v>
      </c>
    </row>
    <row r="217" spans="1:12" ht="15">
      <c r="A217" s="46" t="s">
        <v>117</v>
      </c>
      <c r="B217" s="47" t="s">
        <v>30</v>
      </c>
      <c r="C217" s="79">
        <v>12585.043137254903</v>
      </c>
      <c r="D217" s="79">
        <v>12617.009803921568</v>
      </c>
      <c r="E217" s="80">
        <v>12836.744000000001</v>
      </c>
      <c r="F217" s="80">
        <v>12869.35</v>
      </c>
      <c r="G217" s="1004">
        <v>-0.25336166939278026</v>
      </c>
      <c r="H217" s="81">
        <v>300.8</v>
      </c>
      <c r="I217" s="81">
        <v>1.5873015873015834</v>
      </c>
      <c r="J217" s="89">
        <v>18.918918918918919</v>
      </c>
      <c r="K217" s="89">
        <v>5.2425531914893613</v>
      </c>
      <c r="L217" s="1010">
        <v>-1.4882160392798696</v>
      </c>
    </row>
    <row r="218" spans="1:12" ht="15">
      <c r="A218" s="46" t="s">
        <v>117</v>
      </c>
      <c r="B218" s="47" t="s">
        <v>35</v>
      </c>
      <c r="C218" s="79">
        <v>12409.155882352941</v>
      </c>
      <c r="D218" s="79">
        <v>12498.471568627452</v>
      </c>
      <c r="E218" s="80">
        <v>12657.339</v>
      </c>
      <c r="F218" s="80">
        <v>12748.441000000001</v>
      </c>
      <c r="G218" s="1004">
        <v>-0.7146128691343574</v>
      </c>
      <c r="H218" s="81">
        <v>324.3</v>
      </c>
      <c r="I218" s="81">
        <v>-2.4368231046931306</v>
      </c>
      <c r="J218" s="89">
        <v>64</v>
      </c>
      <c r="K218" s="89">
        <v>2.7914893617021277</v>
      </c>
      <c r="L218" s="1010">
        <v>0.19273676294952891</v>
      </c>
    </row>
    <row r="219" spans="1:12" ht="14.25">
      <c r="A219" s="44" t="s">
        <v>117</v>
      </c>
      <c r="B219" s="48" t="s">
        <v>31</v>
      </c>
      <c r="C219" s="90">
        <v>11547.292409618029</v>
      </c>
      <c r="D219" s="90">
        <v>11471.00233088771</v>
      </c>
      <c r="E219" s="91">
        <v>11778.23825781039</v>
      </c>
      <c r="F219" s="91">
        <v>11700.422377505463</v>
      </c>
      <c r="G219" s="1011">
        <v>0.66506898464221753</v>
      </c>
      <c r="H219" s="92">
        <v>268.97126269956453</v>
      </c>
      <c r="I219" s="92">
        <v>-0.85873917260941202</v>
      </c>
      <c r="J219" s="93">
        <v>77.577319587628864</v>
      </c>
      <c r="K219" s="93">
        <v>11.727659574468085</v>
      </c>
      <c r="L219" s="1012">
        <v>1.6444994913080002</v>
      </c>
    </row>
    <row r="220" spans="1:12" ht="15">
      <c r="A220" s="46" t="s">
        <v>117</v>
      </c>
      <c r="B220" s="47" t="s">
        <v>32</v>
      </c>
      <c r="C220" s="79">
        <v>11116.757843137255</v>
      </c>
      <c r="D220" s="79">
        <v>11022.088235294119</v>
      </c>
      <c r="E220" s="80">
        <v>11339.093000000001</v>
      </c>
      <c r="F220" s="80">
        <v>11242.53</v>
      </c>
      <c r="G220" s="1004">
        <v>0.85890809275136548</v>
      </c>
      <c r="H220" s="81">
        <v>243.6</v>
      </c>
      <c r="I220" s="81">
        <v>2.3959646910466534</v>
      </c>
      <c r="J220" s="89">
        <v>86.956521739130437</v>
      </c>
      <c r="K220" s="89">
        <v>2.9276595744680849</v>
      </c>
      <c r="L220" s="1010">
        <v>0.53680718361569379</v>
      </c>
    </row>
    <row r="221" spans="1:12" ht="15">
      <c r="A221" s="46" t="s">
        <v>117</v>
      </c>
      <c r="B221" s="47" t="s">
        <v>33</v>
      </c>
      <c r="C221" s="79">
        <v>11634.635294117646</v>
      </c>
      <c r="D221" s="79">
        <v>11626.011764705881</v>
      </c>
      <c r="E221" s="80">
        <v>11867.328</v>
      </c>
      <c r="F221" s="80">
        <v>11858.531999999999</v>
      </c>
      <c r="G221" s="1004">
        <v>7.4174442502666249E-2</v>
      </c>
      <c r="H221" s="81">
        <v>270.39999999999998</v>
      </c>
      <c r="I221" s="81">
        <v>-0.11082379017362813</v>
      </c>
      <c r="J221" s="81">
        <v>63.20754716981132</v>
      </c>
      <c r="K221" s="81">
        <v>5.8893617021276592</v>
      </c>
      <c r="L221" s="1005">
        <v>0.3800061927721492</v>
      </c>
    </row>
    <row r="222" spans="1:12" ht="15.75" thickBot="1">
      <c r="A222" s="56" t="s">
        <v>117</v>
      </c>
      <c r="B222" s="57" t="s">
        <v>36</v>
      </c>
      <c r="C222" s="82">
        <v>11745.158823529411</v>
      </c>
      <c r="D222" s="82">
        <v>11506.813725490196</v>
      </c>
      <c r="E222" s="83">
        <v>11980.062</v>
      </c>
      <c r="F222" s="83">
        <v>11736.95</v>
      </c>
      <c r="G222" s="1006">
        <v>2.071338806078233</v>
      </c>
      <c r="H222" s="84">
        <v>291.60000000000002</v>
      </c>
      <c r="I222" s="84">
        <v>-5.7530704589527977</v>
      </c>
      <c r="J222" s="84">
        <v>103.57142857142858</v>
      </c>
      <c r="K222" s="84">
        <v>2.9106382978723406</v>
      </c>
      <c r="L222" s="1007">
        <v>0.72768611492015767</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324</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34" t="s">
        <v>10</v>
      </c>
      <c r="I227" s="1335"/>
      <c r="J227" s="991" t="s">
        <v>11</v>
      </c>
      <c r="K227" s="961" t="s">
        <v>12</v>
      </c>
      <c r="L227" s="962"/>
    </row>
    <row r="228" spans="1:12" ht="15.75" customHeight="1">
      <c r="A228" s="29" t="s">
        <v>13</v>
      </c>
      <c r="B228" s="30" t="s">
        <v>14</v>
      </c>
      <c r="C228" s="963" t="s">
        <v>40</v>
      </c>
      <c r="D228" s="963" t="s">
        <v>40</v>
      </c>
      <c r="E228" s="964" t="s">
        <v>41</v>
      </c>
      <c r="F228" s="965" t="s">
        <v>41</v>
      </c>
      <c r="G228" s="992"/>
      <c r="H228" s="1332" t="s">
        <v>15</v>
      </c>
      <c r="I228" s="1333"/>
      <c r="J228" s="993" t="s">
        <v>16</v>
      </c>
      <c r="K228" s="966" t="s">
        <v>17</v>
      </c>
      <c r="L228" s="967"/>
    </row>
    <row r="229" spans="1:12" ht="26.25" thickBot="1">
      <c r="A229" s="31" t="s">
        <v>18</v>
      </c>
      <c r="B229" s="32" t="s">
        <v>19</v>
      </c>
      <c r="C229" s="882" t="s">
        <v>479</v>
      </c>
      <c r="D229" s="1495" t="s">
        <v>465</v>
      </c>
      <c r="E229" s="957" t="s">
        <v>479</v>
      </c>
      <c r="F229" s="1496" t="s">
        <v>465</v>
      </c>
      <c r="G229" s="990" t="s">
        <v>20</v>
      </c>
      <c r="H229" s="66" t="s">
        <v>479</v>
      </c>
      <c r="I229" s="895" t="s">
        <v>20</v>
      </c>
      <c r="J229" s="994" t="s">
        <v>20</v>
      </c>
      <c r="K229" s="958" t="s">
        <v>479</v>
      </c>
      <c r="L229" s="995" t="s">
        <v>21</v>
      </c>
    </row>
    <row r="230" spans="1:12" ht="15" thickBot="1">
      <c r="A230" s="33" t="s">
        <v>22</v>
      </c>
      <c r="B230" s="34" t="s">
        <v>23</v>
      </c>
      <c r="C230" s="67">
        <v>10771.852874833949</v>
      </c>
      <c r="D230" s="67">
        <v>10727.610144350159</v>
      </c>
      <c r="E230" s="68">
        <v>10987.289932330628</v>
      </c>
      <c r="F230" s="1497">
        <v>10942.162347237163</v>
      </c>
      <c r="G230" s="996">
        <v>0.40427851110798235</v>
      </c>
      <c r="H230" s="69">
        <v>323.53327571305101</v>
      </c>
      <c r="I230" s="69">
        <v>1.0495958027518451</v>
      </c>
      <c r="J230" s="70">
        <v>82.204724409448815</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254</v>
      </c>
      <c r="D232" s="72" t="s">
        <v>100</v>
      </c>
      <c r="E232" s="73" t="s">
        <v>254</v>
      </c>
      <c r="F232" s="73" t="s">
        <v>100</v>
      </c>
      <c r="G232" s="1000" t="s">
        <v>100</v>
      </c>
      <c r="H232" s="74" t="s">
        <v>254</v>
      </c>
      <c r="I232" s="74" t="s">
        <v>100</v>
      </c>
      <c r="J232" s="74" t="s">
        <v>100</v>
      </c>
      <c r="K232" s="74">
        <v>0.17286084701815038</v>
      </c>
      <c r="L232" s="1498" t="s">
        <v>100</v>
      </c>
    </row>
    <row r="233" spans="1:12" ht="15">
      <c r="A233" s="46" t="s">
        <v>109</v>
      </c>
      <c r="B233" s="75" t="s">
        <v>23</v>
      </c>
      <c r="C233" s="76">
        <v>11786.365080865293</v>
      </c>
      <c r="D233" s="76">
        <v>11692.181865489758</v>
      </c>
      <c r="E233" s="77">
        <v>12022.092382482599</v>
      </c>
      <c r="F233" s="77">
        <v>11926.025502799554</v>
      </c>
      <c r="G233" s="1002">
        <v>0.80552301066683119</v>
      </c>
      <c r="H233" s="78">
        <v>368.38247863247864</v>
      </c>
      <c r="I233" s="78">
        <v>0.38512786214713629</v>
      </c>
      <c r="J233" s="78">
        <v>60.273972602739725</v>
      </c>
      <c r="K233" s="78">
        <v>20.224719101123593</v>
      </c>
      <c r="L233" s="1003">
        <v>-2.7674068831283734</v>
      </c>
    </row>
    <row r="234" spans="1:12" ht="15">
      <c r="A234" s="39" t="s">
        <v>110</v>
      </c>
      <c r="B234" s="40" t="s">
        <v>23</v>
      </c>
      <c r="C234" s="79">
        <v>11817.358150730413</v>
      </c>
      <c r="D234" s="79">
        <v>11781.23265051903</v>
      </c>
      <c r="E234" s="80">
        <v>12053.705313745022</v>
      </c>
      <c r="F234" s="80">
        <v>12016.85730352941</v>
      </c>
      <c r="G234" s="1004">
        <v>0.30663599712371847</v>
      </c>
      <c r="H234" s="81">
        <v>409.83571428571423</v>
      </c>
      <c r="I234" s="81">
        <v>3.6655473257668527</v>
      </c>
      <c r="J234" s="81">
        <v>127.90697674418605</v>
      </c>
      <c r="K234" s="81">
        <v>8.4701815038893695</v>
      </c>
      <c r="L234" s="1005">
        <v>1.6985279605822834</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9576.1229978882529</v>
      </c>
      <c r="D236" s="79">
        <v>9651.2909455686276</v>
      </c>
      <c r="E236" s="80">
        <v>9767.645457846018</v>
      </c>
      <c r="F236" s="80">
        <v>9844.3167644799996</v>
      </c>
      <c r="G236" s="1004">
        <v>-0.77883827256173854</v>
      </c>
      <c r="H236" s="81">
        <v>298.19421487603307</v>
      </c>
      <c r="I236" s="81">
        <v>1.4659844366851167</v>
      </c>
      <c r="J236" s="81">
        <v>89.65517241379311</v>
      </c>
      <c r="K236" s="81">
        <v>52.290406222990491</v>
      </c>
      <c r="L236" s="1005">
        <v>2.05418575054955</v>
      </c>
    </row>
    <row r="237" spans="1:12" ht="15.75" thickBot="1">
      <c r="A237" s="41" t="s">
        <v>112</v>
      </c>
      <c r="B237" s="42" t="s">
        <v>23</v>
      </c>
      <c r="C237" s="82">
        <v>12056.206580752545</v>
      </c>
      <c r="D237" s="82">
        <v>11507.087103828337</v>
      </c>
      <c r="E237" s="83">
        <v>12297.330712367597</v>
      </c>
      <c r="F237" s="83">
        <v>11737.228845904903</v>
      </c>
      <c r="G237" s="1006">
        <v>4.5146740919027417</v>
      </c>
      <c r="H237" s="84">
        <v>307.50045871559638</v>
      </c>
      <c r="I237" s="84">
        <v>0.1789462452177491</v>
      </c>
      <c r="J237" s="84">
        <v>71.653543307086608</v>
      </c>
      <c r="K237" s="84">
        <v>18.841832324978391</v>
      </c>
      <c r="L237" s="1007">
        <v>-1.158167675021609</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254</v>
      </c>
      <c r="D242" s="90" t="s">
        <v>100</v>
      </c>
      <c r="E242" s="91" t="s">
        <v>254</v>
      </c>
      <c r="F242" s="91" t="s">
        <v>100</v>
      </c>
      <c r="G242" s="1011" t="s">
        <v>100</v>
      </c>
      <c r="H242" s="92" t="s">
        <v>254</v>
      </c>
      <c r="I242" s="92" t="s">
        <v>100</v>
      </c>
      <c r="J242" s="93" t="s">
        <v>100</v>
      </c>
      <c r="K242" s="93">
        <v>8.6430423509075191E-2</v>
      </c>
      <c r="L242" s="1012" t="s">
        <v>100</v>
      </c>
    </row>
    <row r="243" spans="1:12" ht="15">
      <c r="A243" s="46" t="s">
        <v>113</v>
      </c>
      <c r="B243" s="47" t="s">
        <v>29</v>
      </c>
      <c r="C243" s="79" t="s">
        <v>254</v>
      </c>
      <c r="D243" s="79" t="s">
        <v>100</v>
      </c>
      <c r="E243" s="80" t="s">
        <v>254</v>
      </c>
      <c r="F243" s="80" t="s">
        <v>100</v>
      </c>
      <c r="G243" s="1004" t="s">
        <v>100</v>
      </c>
      <c r="H243" s="81" t="s">
        <v>254</v>
      </c>
      <c r="I243" s="81" t="s">
        <v>100</v>
      </c>
      <c r="J243" s="89" t="s">
        <v>100</v>
      </c>
      <c r="K243" s="89">
        <v>8.6430423509075191E-2</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254</v>
      </c>
      <c r="D245" s="90" t="s">
        <v>100</v>
      </c>
      <c r="E245" s="91" t="s">
        <v>254</v>
      </c>
      <c r="F245" s="91" t="s">
        <v>100</v>
      </c>
      <c r="G245" s="1011" t="s">
        <v>100</v>
      </c>
      <c r="H245" s="92" t="s">
        <v>254</v>
      </c>
      <c r="I245" s="92" t="s">
        <v>100</v>
      </c>
      <c r="J245" s="93" t="s">
        <v>100</v>
      </c>
      <c r="K245" s="93">
        <v>8.6430423509075191E-2</v>
      </c>
      <c r="L245" s="1012" t="s">
        <v>100</v>
      </c>
    </row>
    <row r="246" spans="1:12" ht="15">
      <c r="A246" s="46" t="s">
        <v>113</v>
      </c>
      <c r="B246" s="47" t="s">
        <v>32</v>
      </c>
      <c r="C246" s="79" t="s">
        <v>254</v>
      </c>
      <c r="D246" s="79" t="s">
        <v>100</v>
      </c>
      <c r="E246" s="80" t="s">
        <v>254</v>
      </c>
      <c r="F246" s="80" t="s">
        <v>100</v>
      </c>
      <c r="G246" s="1004" t="s">
        <v>100</v>
      </c>
      <c r="H246" s="81" t="s">
        <v>254</v>
      </c>
      <c r="I246" s="81" t="s">
        <v>100</v>
      </c>
      <c r="J246" s="89" t="s">
        <v>100</v>
      </c>
      <c r="K246" s="89">
        <v>8.6430423509075191E-2</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12384.401490371931</v>
      </c>
      <c r="D249" s="85">
        <v>12844.13252521456</v>
      </c>
      <c r="E249" s="86">
        <v>12632.08952017937</v>
      </c>
      <c r="F249" s="86">
        <v>13101.015175718851</v>
      </c>
      <c r="G249" s="1008">
        <v>-3.5793077807327287</v>
      </c>
      <c r="H249" s="87">
        <v>405.4636363636364</v>
      </c>
      <c r="I249" s="87">
        <v>-9.3212314841707791</v>
      </c>
      <c r="J249" s="88">
        <v>214.28571428571428</v>
      </c>
      <c r="K249" s="88">
        <v>1.9014693171996542</v>
      </c>
      <c r="L249" s="1009">
        <v>0.79910711247524469</v>
      </c>
    </row>
    <row r="250" spans="1:12" ht="15">
      <c r="A250" s="46" t="s">
        <v>114</v>
      </c>
      <c r="B250" s="47" t="s">
        <v>26</v>
      </c>
      <c r="C250" s="79">
        <v>12477.549019607843</v>
      </c>
      <c r="D250" s="79">
        <v>12568.85294117647</v>
      </c>
      <c r="E250" s="80">
        <v>12727.1</v>
      </c>
      <c r="F250" s="80">
        <v>12820.23</v>
      </c>
      <c r="G250" s="1004">
        <v>-0.72643002504634624</v>
      </c>
      <c r="H250" s="81">
        <v>396.9</v>
      </c>
      <c r="I250" s="81">
        <v>-10.203619909502267</v>
      </c>
      <c r="J250" s="89">
        <v>220.00000000000003</v>
      </c>
      <c r="K250" s="89">
        <v>1.3828867761452031</v>
      </c>
      <c r="L250" s="1010">
        <v>0.59548520134205352</v>
      </c>
    </row>
    <row r="251" spans="1:12" ht="15">
      <c r="A251" s="46" t="s">
        <v>114</v>
      </c>
      <c r="B251" s="47" t="s">
        <v>27</v>
      </c>
      <c r="C251" s="79" t="s">
        <v>254</v>
      </c>
      <c r="D251" s="79" t="s">
        <v>254</v>
      </c>
      <c r="E251" s="80" t="s">
        <v>254</v>
      </c>
      <c r="F251" s="80" t="s">
        <v>254</v>
      </c>
      <c r="G251" s="1004" t="s">
        <v>100</v>
      </c>
      <c r="H251" s="81" t="s">
        <v>254</v>
      </c>
      <c r="I251" s="81" t="s">
        <v>100</v>
      </c>
      <c r="J251" s="89" t="s">
        <v>100</v>
      </c>
      <c r="K251" s="89">
        <v>0.51858254105445112</v>
      </c>
      <c r="L251" s="1010" t="s">
        <v>100</v>
      </c>
    </row>
    <row r="252" spans="1:12" ht="14.25">
      <c r="A252" s="44" t="s">
        <v>114</v>
      </c>
      <c r="B252" s="48" t="s">
        <v>28</v>
      </c>
      <c r="C252" s="90">
        <v>11956.375434593467</v>
      </c>
      <c r="D252" s="90">
        <v>11863.518960728768</v>
      </c>
      <c r="E252" s="91">
        <v>12195.502943285337</v>
      </c>
      <c r="F252" s="91">
        <v>12100.789339943343</v>
      </c>
      <c r="G252" s="1011">
        <v>0.78270599281779796</v>
      </c>
      <c r="H252" s="92">
        <v>391.16666666666669</v>
      </c>
      <c r="I252" s="92">
        <v>1.9471199244570352</v>
      </c>
      <c r="J252" s="93">
        <v>89.130434782608688</v>
      </c>
      <c r="K252" s="93">
        <v>7.5194468452895418</v>
      </c>
      <c r="L252" s="1012">
        <v>0.27535235710056583</v>
      </c>
    </row>
    <row r="253" spans="1:12" ht="15">
      <c r="A253" s="46" t="s">
        <v>114</v>
      </c>
      <c r="B253" s="47" t="s">
        <v>29</v>
      </c>
      <c r="C253" s="79">
        <v>11987.382352941175</v>
      </c>
      <c r="D253" s="79">
        <v>11858.824509803922</v>
      </c>
      <c r="E253" s="80">
        <v>12227.13</v>
      </c>
      <c r="F253" s="80">
        <v>12096.001</v>
      </c>
      <c r="G253" s="1004">
        <v>1.084069024134497</v>
      </c>
      <c r="H253" s="81">
        <v>382.9</v>
      </c>
      <c r="I253" s="81">
        <v>2.1066666666666607</v>
      </c>
      <c r="J253" s="89">
        <v>115.38461538461537</v>
      </c>
      <c r="K253" s="89">
        <v>4.840103716508211</v>
      </c>
      <c r="L253" s="1010">
        <v>0.74561552753183324</v>
      </c>
    </row>
    <row r="254" spans="1:12" ht="15">
      <c r="A254" s="46" t="s">
        <v>114</v>
      </c>
      <c r="B254" s="47" t="s">
        <v>30</v>
      </c>
      <c r="C254" s="79">
        <v>11903.572549019607</v>
      </c>
      <c r="D254" s="79">
        <v>11869.312745098039</v>
      </c>
      <c r="E254" s="80">
        <v>12141.644</v>
      </c>
      <c r="F254" s="80">
        <v>12106.699000000001</v>
      </c>
      <c r="G254" s="1004">
        <v>0.28864185026818379</v>
      </c>
      <c r="H254" s="81">
        <v>406.1</v>
      </c>
      <c r="I254" s="81">
        <v>2.8101265822784867</v>
      </c>
      <c r="J254" s="89">
        <v>55.000000000000007</v>
      </c>
      <c r="K254" s="89">
        <v>2.6793431287813312</v>
      </c>
      <c r="L254" s="1010">
        <v>-0.47026317043126697</v>
      </c>
    </row>
    <row r="255" spans="1:12" ht="14.25">
      <c r="A255" s="44" t="s">
        <v>114</v>
      </c>
      <c r="B255" s="48" t="s">
        <v>31</v>
      </c>
      <c r="C255" s="90">
        <v>11529.256708375835</v>
      </c>
      <c r="D255" s="90">
        <v>11490.056704029173</v>
      </c>
      <c r="E255" s="91">
        <v>11759.841842543352</v>
      </c>
      <c r="F255" s="91">
        <v>11719.857838109758</v>
      </c>
      <c r="G255" s="1011">
        <v>0.34116458566227009</v>
      </c>
      <c r="H255" s="92">
        <v>345.9984</v>
      </c>
      <c r="I255" s="92">
        <v>-1.8893171735650638</v>
      </c>
      <c r="J255" s="93">
        <v>34.408602150537639</v>
      </c>
      <c r="K255" s="93">
        <v>10.8038029386344</v>
      </c>
      <c r="L255" s="1012">
        <v>-3.8418663527041836</v>
      </c>
    </row>
    <row r="256" spans="1:12" ht="15">
      <c r="A256" s="46" t="s">
        <v>114</v>
      </c>
      <c r="B256" s="47" t="s">
        <v>32</v>
      </c>
      <c r="C256" s="79">
        <v>11498.087254901962</v>
      </c>
      <c r="D256" s="79">
        <v>11446.772549019608</v>
      </c>
      <c r="E256" s="80">
        <v>11728.049000000001</v>
      </c>
      <c r="F256" s="80">
        <v>11675.708000000001</v>
      </c>
      <c r="G256" s="1004">
        <v>0.44828973112380288</v>
      </c>
      <c r="H256" s="81">
        <v>339.9</v>
      </c>
      <c r="I256" s="81">
        <v>-0.58496636443404504</v>
      </c>
      <c r="J256" s="89">
        <v>61.403508771929829</v>
      </c>
      <c r="K256" s="89">
        <v>7.9515989628349173</v>
      </c>
      <c r="L256" s="1010">
        <v>-1.0247789899209883</v>
      </c>
    </row>
    <row r="257" spans="1:13" ht="15.75" thickBot="1">
      <c r="A257" s="49" t="s">
        <v>114</v>
      </c>
      <c r="B257" s="50" t="s">
        <v>33</v>
      </c>
      <c r="C257" s="94" t="s">
        <v>254</v>
      </c>
      <c r="D257" s="94">
        <v>11553.438235294117</v>
      </c>
      <c r="E257" s="95" t="s">
        <v>254</v>
      </c>
      <c r="F257" s="95">
        <v>11784.507</v>
      </c>
      <c r="G257" s="1499" t="s">
        <v>100</v>
      </c>
      <c r="H257" s="89" t="s">
        <v>254</v>
      </c>
      <c r="I257" s="89" t="s">
        <v>100</v>
      </c>
      <c r="J257" s="89" t="s">
        <v>100</v>
      </c>
      <c r="K257" s="89">
        <v>2.8522039757994815</v>
      </c>
      <c r="L257" s="1010" t="s">
        <v>100</v>
      </c>
    </row>
    <row r="258" spans="1:13" ht="15.75" thickBot="1">
      <c r="A258" s="51"/>
      <c r="B258" s="52"/>
      <c r="C258" s="96"/>
      <c r="D258" s="96"/>
      <c r="E258" s="96"/>
      <c r="F258" s="96"/>
      <c r="G258" s="1014"/>
      <c r="H258" s="97"/>
      <c r="I258" s="97"/>
      <c r="J258" s="97"/>
      <c r="K258" s="97"/>
      <c r="L258" s="1015"/>
    </row>
    <row r="259" spans="1:13" ht="15">
      <c r="A259" s="46" t="s">
        <v>115</v>
      </c>
      <c r="B259" s="53" t="s">
        <v>30</v>
      </c>
      <c r="C259" s="98">
        <v>11968.416666666666</v>
      </c>
      <c r="D259" s="98" t="s">
        <v>254</v>
      </c>
      <c r="E259" s="99">
        <v>12207.785</v>
      </c>
      <c r="F259" s="99" t="s">
        <v>254</v>
      </c>
      <c r="G259" s="1016" t="s">
        <v>100</v>
      </c>
      <c r="H259" s="100">
        <v>442</v>
      </c>
      <c r="I259" s="100" t="s">
        <v>100</v>
      </c>
      <c r="J259" s="100" t="s">
        <v>100</v>
      </c>
      <c r="K259" s="100">
        <v>3.5436473638720831</v>
      </c>
      <c r="L259" s="1017" t="s">
        <v>100</v>
      </c>
    </row>
    <row r="260" spans="1:13" ht="15.75" thickBot="1">
      <c r="A260" s="49" t="s">
        <v>115</v>
      </c>
      <c r="B260" s="50" t="s">
        <v>33</v>
      </c>
      <c r="C260" s="94">
        <v>11693.166666666668</v>
      </c>
      <c r="D260" s="94" t="s">
        <v>254</v>
      </c>
      <c r="E260" s="95">
        <v>11927.03</v>
      </c>
      <c r="F260" s="95" t="s">
        <v>254</v>
      </c>
      <c r="G260" s="1013" t="s">
        <v>100</v>
      </c>
      <c r="H260" s="89">
        <v>386.7</v>
      </c>
      <c r="I260" s="89" t="s">
        <v>100</v>
      </c>
      <c r="J260" s="89" t="s">
        <v>100</v>
      </c>
      <c r="K260" s="89">
        <v>4.9265341400172868</v>
      </c>
      <c r="L260" s="1010" t="s">
        <v>100</v>
      </c>
      <c r="M260" s="106" t="s">
        <v>100</v>
      </c>
    </row>
    <row r="261" spans="1:13" ht="15.75" thickBot="1">
      <c r="A261" s="51"/>
      <c r="B261" s="52"/>
      <c r="C261" s="96"/>
      <c r="D261" s="96"/>
      <c r="E261" s="96"/>
      <c r="F261" s="96"/>
      <c r="G261" s="1014"/>
      <c r="H261" s="97"/>
      <c r="I261" s="97"/>
      <c r="J261" s="97"/>
      <c r="K261" s="97"/>
      <c r="L261" s="1015"/>
    </row>
    <row r="262" spans="1:13"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3"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3"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3"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3"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3"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3"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3"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3"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3"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3" ht="15.75" thickBot="1">
      <c r="A272" s="51"/>
      <c r="B272" s="52"/>
      <c r="C272" s="96"/>
      <c r="D272" s="96"/>
      <c r="E272" s="96"/>
      <c r="F272" s="96"/>
      <c r="G272" s="1014"/>
      <c r="H272" s="97"/>
      <c r="I272" s="97"/>
      <c r="J272" s="97"/>
      <c r="K272" s="97"/>
      <c r="L272" s="1015"/>
    </row>
    <row r="273" spans="1:12" ht="14.25">
      <c r="A273" s="44" t="s">
        <v>24</v>
      </c>
      <c r="B273" s="45" t="s">
        <v>28</v>
      </c>
      <c r="C273" s="85">
        <v>10189.644266043888</v>
      </c>
      <c r="D273" s="85">
        <v>9988.9109369167618</v>
      </c>
      <c r="E273" s="86">
        <v>10393.437151364766</v>
      </c>
      <c r="F273" s="86">
        <v>10188.689155655096</v>
      </c>
      <c r="G273" s="1008">
        <v>2.0095617069250435</v>
      </c>
      <c r="H273" s="87">
        <v>355.62352941176471</v>
      </c>
      <c r="I273" s="87">
        <v>-0.44022625903852852</v>
      </c>
      <c r="J273" s="88">
        <v>36</v>
      </c>
      <c r="K273" s="88">
        <v>2.9386343993085569</v>
      </c>
      <c r="L273" s="1009">
        <v>-0.99837347470719129</v>
      </c>
    </row>
    <row r="274" spans="1:12" ht="15">
      <c r="A274" s="46" t="s">
        <v>24</v>
      </c>
      <c r="B274" s="47" t="s">
        <v>29</v>
      </c>
      <c r="C274" s="79" t="s">
        <v>254</v>
      </c>
      <c r="D274" s="79" t="s">
        <v>254</v>
      </c>
      <c r="E274" s="80" t="s">
        <v>254</v>
      </c>
      <c r="F274" s="80" t="s">
        <v>254</v>
      </c>
      <c r="G274" s="1004" t="s">
        <v>100</v>
      </c>
      <c r="H274" s="81" t="s">
        <v>254</v>
      </c>
      <c r="I274" s="81" t="s">
        <v>100</v>
      </c>
      <c r="J274" s="89" t="s">
        <v>100</v>
      </c>
      <c r="K274" s="89">
        <v>8.6430423509075191E-2</v>
      </c>
      <c r="L274" s="1010" t="s">
        <v>100</v>
      </c>
    </row>
    <row r="275" spans="1:12" ht="15">
      <c r="A275" s="46" t="s">
        <v>24</v>
      </c>
      <c r="B275" s="47" t="s">
        <v>30</v>
      </c>
      <c r="C275" s="79">
        <v>10100.828431372549</v>
      </c>
      <c r="D275" s="79">
        <v>10022.576470588236</v>
      </c>
      <c r="E275" s="80">
        <v>10302.844999999999</v>
      </c>
      <c r="F275" s="80">
        <v>10223.028</v>
      </c>
      <c r="G275" s="1004">
        <v>0.78075693424686987</v>
      </c>
      <c r="H275" s="81">
        <v>339</v>
      </c>
      <c r="I275" s="81">
        <v>1.1940298507462688</v>
      </c>
      <c r="J275" s="89">
        <v>58.333333333333336</v>
      </c>
      <c r="K275" s="89">
        <v>1.6421780466724287</v>
      </c>
      <c r="L275" s="1010">
        <v>-0.2475857328551303</v>
      </c>
    </row>
    <row r="276" spans="1:12" ht="15">
      <c r="A276" s="46" t="s">
        <v>24</v>
      </c>
      <c r="B276" s="47" t="s">
        <v>35</v>
      </c>
      <c r="C276" s="79">
        <v>10296.046078431373</v>
      </c>
      <c r="D276" s="79">
        <v>9951.7254901960787</v>
      </c>
      <c r="E276" s="80">
        <v>10501.967000000001</v>
      </c>
      <c r="F276" s="80">
        <v>10150.76</v>
      </c>
      <c r="G276" s="1004">
        <v>3.4599084206502795</v>
      </c>
      <c r="H276" s="81">
        <v>384.3</v>
      </c>
      <c r="I276" s="81">
        <v>-1.7135549872122731</v>
      </c>
      <c r="J276" s="89">
        <v>40</v>
      </c>
      <c r="K276" s="89">
        <v>1.2100259291270528</v>
      </c>
      <c r="L276" s="1010">
        <v>-0.36477722047924632</v>
      </c>
    </row>
    <row r="277" spans="1:12" ht="14.25">
      <c r="A277" s="44" t="s">
        <v>24</v>
      </c>
      <c r="B277" s="48" t="s">
        <v>31</v>
      </c>
      <c r="C277" s="90">
        <v>9946.0725793464862</v>
      </c>
      <c r="D277" s="90">
        <v>10117.692239023669</v>
      </c>
      <c r="E277" s="91">
        <v>10144.994030933416</v>
      </c>
      <c r="F277" s="91">
        <v>10320.046083804142</v>
      </c>
      <c r="G277" s="1011">
        <v>-1.6962332478868019</v>
      </c>
      <c r="H277" s="92">
        <v>320.07574257425745</v>
      </c>
      <c r="I277" s="92">
        <v>3.4788782767703657</v>
      </c>
      <c r="J277" s="93">
        <v>96.116504854368941</v>
      </c>
      <c r="K277" s="93">
        <v>34.917891097666377</v>
      </c>
      <c r="L277" s="1012">
        <v>2.4769462157766142</v>
      </c>
    </row>
    <row r="278" spans="1:12" ht="15">
      <c r="A278" s="46" t="s">
        <v>24</v>
      </c>
      <c r="B278" s="47" t="s">
        <v>32</v>
      </c>
      <c r="C278" s="79">
        <v>9777.0431372549028</v>
      </c>
      <c r="D278" s="79">
        <v>10338.65980392157</v>
      </c>
      <c r="E278" s="80">
        <v>9972.5840000000007</v>
      </c>
      <c r="F278" s="80">
        <v>10545.433000000001</v>
      </c>
      <c r="G278" s="1004">
        <v>-5.4321998916497796</v>
      </c>
      <c r="H278" s="81">
        <v>294.89999999999998</v>
      </c>
      <c r="I278" s="81">
        <v>3.6919831223628692</v>
      </c>
      <c r="J278" s="89">
        <v>78.651685393258433</v>
      </c>
      <c r="K278" s="89">
        <v>13.742437337942956</v>
      </c>
      <c r="L278" s="1010">
        <v>-0.27331069355310866</v>
      </c>
    </row>
    <row r="279" spans="1:12" ht="15">
      <c r="A279" s="46" t="s">
        <v>24</v>
      </c>
      <c r="B279" s="47" t="s">
        <v>33</v>
      </c>
      <c r="C279" s="79">
        <v>9945.8794117647067</v>
      </c>
      <c r="D279" s="79">
        <v>9802.3166666666657</v>
      </c>
      <c r="E279" s="80">
        <v>10144.797</v>
      </c>
      <c r="F279" s="80">
        <v>9998.3629999999994</v>
      </c>
      <c r="G279" s="1004">
        <v>1.4645797517053654</v>
      </c>
      <c r="H279" s="81">
        <v>329.6</v>
      </c>
      <c r="I279" s="81">
        <v>4.3037974683544373</v>
      </c>
      <c r="J279" s="89">
        <v>123.25581395348837</v>
      </c>
      <c r="K279" s="89">
        <v>16.594641313742436</v>
      </c>
      <c r="L279" s="1010">
        <v>3.0513342271282635</v>
      </c>
    </row>
    <row r="280" spans="1:12" ht="15">
      <c r="A280" s="46" t="s">
        <v>24</v>
      </c>
      <c r="B280" s="47" t="s">
        <v>36</v>
      </c>
      <c r="C280" s="79">
        <v>10360.806862745098</v>
      </c>
      <c r="D280" s="79">
        <v>10382.983333333334</v>
      </c>
      <c r="E280" s="80">
        <v>10568.022999999999</v>
      </c>
      <c r="F280" s="80">
        <v>10590.643</v>
      </c>
      <c r="G280" s="1004">
        <v>-0.21358476534428364</v>
      </c>
      <c r="H280" s="81">
        <v>361.1</v>
      </c>
      <c r="I280" s="81">
        <v>-0.33121722329560821</v>
      </c>
      <c r="J280" s="89">
        <v>70.967741935483872</v>
      </c>
      <c r="K280" s="89">
        <v>4.5808124459809854</v>
      </c>
      <c r="L280" s="1010">
        <v>-0.30107731779854241</v>
      </c>
    </row>
    <row r="281" spans="1:12" ht="14.25">
      <c r="A281" s="44" t="s">
        <v>24</v>
      </c>
      <c r="B281" s="48" t="s">
        <v>37</v>
      </c>
      <c r="C281" s="90">
        <v>8159.6745869585975</v>
      </c>
      <c r="D281" s="90">
        <v>8099.9147871944988</v>
      </c>
      <c r="E281" s="91">
        <v>8322.8680786977693</v>
      </c>
      <c r="F281" s="91">
        <v>8261.9130829383885</v>
      </c>
      <c r="G281" s="1011">
        <v>0.73778306728085186</v>
      </c>
      <c r="H281" s="92">
        <v>233.56706586826346</v>
      </c>
      <c r="I281" s="92">
        <v>-2.591836345507355</v>
      </c>
      <c r="J281" s="93">
        <v>89.772727272727266</v>
      </c>
      <c r="K281" s="93">
        <v>14.433880726015557</v>
      </c>
      <c r="L281" s="1012">
        <v>0.57561300948012395</v>
      </c>
    </row>
    <row r="282" spans="1:12" ht="15">
      <c r="A282" s="46" t="s">
        <v>24</v>
      </c>
      <c r="B282" s="47" t="s">
        <v>102</v>
      </c>
      <c r="C282" s="101">
        <v>7975.6480392156864</v>
      </c>
      <c r="D282" s="101">
        <v>8008.2843137254895</v>
      </c>
      <c r="E282" s="102">
        <v>8135.1610000000001</v>
      </c>
      <c r="F282" s="102">
        <v>8168.45</v>
      </c>
      <c r="G282" s="1018">
        <v>-0.40753141660902326</v>
      </c>
      <c r="H282" s="103">
        <v>225.5</v>
      </c>
      <c r="I282" s="103">
        <v>-3.052450558899396</v>
      </c>
      <c r="J282" s="104">
        <v>98.387096774193552</v>
      </c>
      <c r="K282" s="104">
        <v>10.63094209161625</v>
      </c>
      <c r="L282" s="1019">
        <v>0.86716256405719427</v>
      </c>
    </row>
    <row r="283" spans="1:12" ht="15">
      <c r="A283" s="46" t="s">
        <v>24</v>
      </c>
      <c r="B283" s="47" t="s">
        <v>38</v>
      </c>
      <c r="C283" s="79">
        <v>8417.9911764705885</v>
      </c>
      <c r="D283" s="79">
        <v>8225.4529411764706</v>
      </c>
      <c r="E283" s="80">
        <v>8586.3510000000006</v>
      </c>
      <c r="F283" s="80">
        <v>8389.9619999999995</v>
      </c>
      <c r="G283" s="1004">
        <v>2.3407614957016616</v>
      </c>
      <c r="H283" s="81">
        <v>249.7</v>
      </c>
      <c r="I283" s="81">
        <v>2.2941417451863968</v>
      </c>
      <c r="J283" s="89">
        <v>111.76470588235294</v>
      </c>
      <c r="K283" s="89">
        <v>3.1114952463267067</v>
      </c>
      <c r="L283" s="1010">
        <v>0.43432989199599792</v>
      </c>
    </row>
    <row r="284" spans="1:12" ht="15.75" thickBot="1">
      <c r="A284" s="46" t="s">
        <v>24</v>
      </c>
      <c r="B284" s="47" t="s">
        <v>39</v>
      </c>
      <c r="C284" s="79">
        <v>9380.126470588235</v>
      </c>
      <c r="D284" s="79" t="s">
        <v>254</v>
      </c>
      <c r="E284" s="80">
        <v>9567.7289999999994</v>
      </c>
      <c r="F284" s="80" t="s">
        <v>254</v>
      </c>
      <c r="G284" s="1004">
        <v>11.452564629000255</v>
      </c>
      <c r="H284" s="81">
        <v>285</v>
      </c>
      <c r="I284" s="81">
        <v>1.3874066168623185</v>
      </c>
      <c r="J284" s="89">
        <v>-11.111111111111111</v>
      </c>
      <c r="K284" s="89">
        <v>0.69144338807260153</v>
      </c>
      <c r="L284" s="1010">
        <v>-0.72587944657306769</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12577.102117308628</v>
      </c>
      <c r="D286" s="90">
        <v>12244.215134647206</v>
      </c>
      <c r="E286" s="91">
        <v>12828.644159654801</v>
      </c>
      <c r="F286" s="91">
        <v>12489.09943734015</v>
      </c>
      <c r="G286" s="1011">
        <v>2.7187286322620974</v>
      </c>
      <c r="H286" s="92">
        <v>356.54999999999995</v>
      </c>
      <c r="I286" s="92">
        <v>9.4243113986854503</v>
      </c>
      <c r="J286" s="93">
        <v>116.66666666666667</v>
      </c>
      <c r="K286" s="93">
        <v>2.2471910112359552</v>
      </c>
      <c r="L286" s="1012">
        <v>0.35742723170839619</v>
      </c>
    </row>
    <row r="287" spans="1:12" ht="15">
      <c r="A287" s="46" t="s">
        <v>117</v>
      </c>
      <c r="B287" s="47" t="s">
        <v>26</v>
      </c>
      <c r="C287" s="79" t="s">
        <v>254</v>
      </c>
      <c r="D287" s="79" t="s">
        <v>254</v>
      </c>
      <c r="E287" s="80" t="s">
        <v>254</v>
      </c>
      <c r="F287" s="80" t="s">
        <v>254</v>
      </c>
      <c r="G287" s="1004" t="s">
        <v>100</v>
      </c>
      <c r="H287" s="81" t="s">
        <v>254</v>
      </c>
      <c r="I287" s="81" t="s">
        <v>100</v>
      </c>
      <c r="J287" s="89" t="s">
        <v>100</v>
      </c>
      <c r="K287" s="89">
        <v>0.34572169403630076</v>
      </c>
      <c r="L287" s="1010" t="s">
        <v>100</v>
      </c>
    </row>
    <row r="288" spans="1:12" ht="15">
      <c r="A288" s="46" t="s">
        <v>117</v>
      </c>
      <c r="B288" s="47" t="s">
        <v>27</v>
      </c>
      <c r="C288" s="79">
        <v>12518.216666666667</v>
      </c>
      <c r="D288" s="79" t="s">
        <v>254</v>
      </c>
      <c r="E288" s="80">
        <v>12768.581</v>
      </c>
      <c r="F288" s="80" t="s">
        <v>254</v>
      </c>
      <c r="G288" s="1004" t="s">
        <v>100</v>
      </c>
      <c r="H288" s="81">
        <v>355.8</v>
      </c>
      <c r="I288" s="81" t="s">
        <v>100</v>
      </c>
      <c r="J288" s="89" t="s">
        <v>100</v>
      </c>
      <c r="K288" s="89">
        <v>1.6421780466724287</v>
      </c>
      <c r="L288" s="1010" t="s">
        <v>100</v>
      </c>
    </row>
    <row r="289" spans="1:12" ht="15">
      <c r="A289" s="46" t="s">
        <v>117</v>
      </c>
      <c r="B289" s="47" t="s">
        <v>34</v>
      </c>
      <c r="C289" s="79" t="s">
        <v>254</v>
      </c>
      <c r="D289" s="79" t="s">
        <v>254</v>
      </c>
      <c r="E289" s="80" t="s">
        <v>254</v>
      </c>
      <c r="F289" s="80" t="s">
        <v>254</v>
      </c>
      <c r="G289" s="1004" t="s">
        <v>100</v>
      </c>
      <c r="H289" s="81" t="s">
        <v>254</v>
      </c>
      <c r="I289" s="81" t="s">
        <v>100</v>
      </c>
      <c r="J289" s="89" t="s">
        <v>100</v>
      </c>
      <c r="K289" s="89">
        <v>0.25929127052722556</v>
      </c>
      <c r="L289" s="1010" t="s">
        <v>100</v>
      </c>
    </row>
    <row r="290" spans="1:12" ht="14.25">
      <c r="A290" s="44" t="s">
        <v>117</v>
      </c>
      <c r="B290" s="48" t="s">
        <v>28</v>
      </c>
      <c r="C290" s="90">
        <v>13114.459104036909</v>
      </c>
      <c r="D290" s="90">
        <v>11809.69244966702</v>
      </c>
      <c r="E290" s="91">
        <v>13376.748286117647</v>
      </c>
      <c r="F290" s="91">
        <v>12045.88629866036</v>
      </c>
      <c r="G290" s="1011">
        <v>11.048269545805807</v>
      </c>
      <c r="H290" s="92">
        <v>321.9818181818182</v>
      </c>
      <c r="I290" s="92">
        <v>-1.0481162061502827</v>
      </c>
      <c r="J290" s="93">
        <v>69.230769230769226</v>
      </c>
      <c r="K290" s="93">
        <v>5.704407951598963</v>
      </c>
      <c r="L290" s="1012">
        <v>-0.43732433186560371</v>
      </c>
    </row>
    <row r="291" spans="1:12" ht="15">
      <c r="A291" s="46" t="s">
        <v>117</v>
      </c>
      <c r="B291" s="47" t="s">
        <v>29</v>
      </c>
      <c r="C291" s="79">
        <v>10811.694117647059</v>
      </c>
      <c r="D291" s="79">
        <v>11529.284313725491</v>
      </c>
      <c r="E291" s="80">
        <v>11027.928</v>
      </c>
      <c r="F291" s="80">
        <v>11759.87</v>
      </c>
      <c r="G291" s="1004">
        <v>-6.224065402083534</v>
      </c>
      <c r="H291" s="81">
        <v>295</v>
      </c>
      <c r="I291" s="81">
        <v>1.7241379310344827</v>
      </c>
      <c r="J291" s="89">
        <v>-25</v>
      </c>
      <c r="K291" s="89">
        <v>0.51858254105445112</v>
      </c>
      <c r="L291" s="1010">
        <v>-0.74125997863058823</v>
      </c>
    </row>
    <row r="292" spans="1:12" ht="15">
      <c r="A292" s="46" t="s">
        <v>117</v>
      </c>
      <c r="B292" s="47" t="s">
        <v>30</v>
      </c>
      <c r="C292" s="79">
        <v>13707.857843137253</v>
      </c>
      <c r="D292" s="79">
        <v>11846.051960784314</v>
      </c>
      <c r="E292" s="80">
        <v>13982.014999999999</v>
      </c>
      <c r="F292" s="80">
        <v>12082.973</v>
      </c>
      <c r="G292" s="1004">
        <v>15.716678337359518</v>
      </c>
      <c r="H292" s="81">
        <v>314.60000000000002</v>
      </c>
      <c r="I292" s="81">
        <v>-2.9910576626580294</v>
      </c>
      <c r="J292" s="89">
        <v>128.57142857142858</v>
      </c>
      <c r="K292" s="89">
        <v>4.1486603284356089</v>
      </c>
      <c r="L292" s="1010">
        <v>0.8415737142623807</v>
      </c>
    </row>
    <row r="293" spans="1:12" ht="15">
      <c r="A293" s="46" t="s">
        <v>117</v>
      </c>
      <c r="B293" s="47" t="s">
        <v>35</v>
      </c>
      <c r="C293" s="79">
        <v>11999.293137254903</v>
      </c>
      <c r="D293" s="79" t="s">
        <v>254</v>
      </c>
      <c r="E293" s="80">
        <v>12239.279</v>
      </c>
      <c r="F293" s="80" t="s">
        <v>254</v>
      </c>
      <c r="G293" s="1004" t="s">
        <v>100</v>
      </c>
      <c r="H293" s="81">
        <v>365</v>
      </c>
      <c r="I293" s="81" t="s">
        <v>100</v>
      </c>
      <c r="J293" s="89" t="s">
        <v>100</v>
      </c>
      <c r="K293" s="89">
        <v>1.0371650821089022</v>
      </c>
      <c r="L293" s="1010" t="s">
        <v>100</v>
      </c>
    </row>
    <row r="294" spans="1:12" ht="14.25">
      <c r="A294" s="44" t="s">
        <v>117</v>
      </c>
      <c r="B294" s="48" t="s">
        <v>31</v>
      </c>
      <c r="C294" s="90">
        <v>11308.01244918126</v>
      </c>
      <c r="D294" s="90">
        <v>11221.884200171369</v>
      </c>
      <c r="E294" s="91">
        <v>11534.172698164886</v>
      </c>
      <c r="F294" s="91">
        <v>11446.321884174797</v>
      </c>
      <c r="G294" s="1011">
        <v>0.4614835120931714</v>
      </c>
      <c r="H294" s="92">
        <v>289.79365079365078</v>
      </c>
      <c r="I294" s="92">
        <v>-1.5998397834125873</v>
      </c>
      <c r="J294" s="93">
        <v>65.789473684210535</v>
      </c>
      <c r="K294" s="93">
        <v>10.890233362143475</v>
      </c>
      <c r="L294" s="1012">
        <v>-1.0782705748643995</v>
      </c>
    </row>
    <row r="295" spans="1:12" ht="15">
      <c r="A295" s="46" t="s">
        <v>117</v>
      </c>
      <c r="B295" s="47" t="s">
        <v>32</v>
      </c>
      <c r="C295" s="79">
        <v>10682.77156862745</v>
      </c>
      <c r="D295" s="79">
        <v>11170.214705882354</v>
      </c>
      <c r="E295" s="80">
        <v>10896.427</v>
      </c>
      <c r="F295" s="80">
        <v>11393.619000000001</v>
      </c>
      <c r="G295" s="1004">
        <v>-4.3637758994749687</v>
      </c>
      <c r="H295" s="81">
        <v>245.6</v>
      </c>
      <c r="I295" s="81">
        <v>-7.9115110611173582</v>
      </c>
      <c r="J295" s="89">
        <v>100</v>
      </c>
      <c r="K295" s="89">
        <v>1.5557476231633534</v>
      </c>
      <c r="L295" s="1010">
        <v>0.13842478851768414</v>
      </c>
    </row>
    <row r="296" spans="1:12" ht="15">
      <c r="A296" s="46" t="s">
        <v>117</v>
      </c>
      <c r="B296" s="47" t="s">
        <v>33</v>
      </c>
      <c r="C296" s="79">
        <v>11304.86568627451</v>
      </c>
      <c r="D296" s="79">
        <v>10946.518627450982</v>
      </c>
      <c r="E296" s="80">
        <v>11530.963</v>
      </c>
      <c r="F296" s="80">
        <v>11165.449000000001</v>
      </c>
      <c r="G296" s="1004">
        <v>3.2736166722896609</v>
      </c>
      <c r="H296" s="81">
        <v>293.39999999999998</v>
      </c>
      <c r="I296" s="81">
        <v>0.51387461459403916</v>
      </c>
      <c r="J296" s="81">
        <v>86.04651162790698</v>
      </c>
      <c r="K296" s="81">
        <v>6.9144338807260164</v>
      </c>
      <c r="L296" s="1005">
        <v>0.14278033741893026</v>
      </c>
    </row>
    <row r="297" spans="1:12" ht="15.75" thickBot="1">
      <c r="A297" s="56" t="s">
        <v>117</v>
      </c>
      <c r="B297" s="57" t="s">
        <v>36</v>
      </c>
      <c r="C297" s="82">
        <v>11637.179411764706</v>
      </c>
      <c r="D297" s="82">
        <v>11637.179411764706</v>
      </c>
      <c r="E297" s="83">
        <v>11869.923000000001</v>
      </c>
      <c r="F297" s="83">
        <v>11869.923000000001</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E7" sqref="E7"/>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37" t="s">
        <v>439</v>
      </c>
      <c r="B1" s="1337"/>
      <c r="C1" s="1337"/>
      <c r="D1" s="1337"/>
      <c r="E1" s="1337"/>
      <c r="F1" s="1337"/>
      <c r="G1" s="1337"/>
      <c r="H1" s="1337"/>
    </row>
    <row r="2" spans="1:18" ht="40.5">
      <c r="A2" s="839" t="s">
        <v>127</v>
      </c>
      <c r="B2" s="3" t="s">
        <v>9</v>
      </c>
      <c r="C2" s="3"/>
      <c r="D2" s="840" t="s">
        <v>128</v>
      </c>
      <c r="E2" s="1338" t="s">
        <v>129</v>
      </c>
      <c r="F2" s="1339"/>
      <c r="G2" s="1340"/>
      <c r="H2" s="841" t="s">
        <v>130</v>
      </c>
    </row>
    <row r="3" spans="1:18" ht="41.25" thickBot="1">
      <c r="A3" s="614"/>
      <c r="B3" s="1233" t="s">
        <v>479</v>
      </c>
      <c r="C3" s="1233" t="s">
        <v>465</v>
      </c>
      <c r="D3" s="1234" t="s">
        <v>70</v>
      </c>
      <c r="E3" s="895" t="s">
        <v>479</v>
      </c>
      <c r="F3" s="1235" t="s">
        <v>465</v>
      </c>
      <c r="G3" s="855" t="s">
        <v>131</v>
      </c>
      <c r="H3" s="856" t="s">
        <v>132</v>
      </c>
    </row>
    <row r="4" spans="1:18" ht="15.75">
      <c r="A4" s="656" t="s">
        <v>8</v>
      </c>
      <c r="B4" s="842"/>
      <c r="C4" s="842"/>
      <c r="D4" s="843"/>
      <c r="E4" s="844"/>
      <c r="F4" s="844"/>
      <c r="G4" s="845"/>
      <c r="H4" s="846"/>
    </row>
    <row r="5" spans="1:18" ht="15">
      <c r="A5" s="437" t="s">
        <v>308</v>
      </c>
      <c r="B5" s="128">
        <v>12904.544704051998</v>
      </c>
      <c r="C5" s="128">
        <v>12663.922040900707</v>
      </c>
      <c r="D5" s="818">
        <v>1.9000643116259812</v>
      </c>
      <c r="E5" s="857">
        <v>100</v>
      </c>
      <c r="F5" s="858">
        <v>100</v>
      </c>
      <c r="G5" s="644" t="s">
        <v>100</v>
      </c>
      <c r="H5" s="647">
        <v>19.725208320081414</v>
      </c>
    </row>
    <row r="6" spans="1:18">
      <c r="A6" s="633" t="s">
        <v>133</v>
      </c>
      <c r="B6" s="79">
        <v>11283.189</v>
      </c>
      <c r="C6" s="79">
        <v>11123.182000000001</v>
      </c>
      <c r="D6" s="819">
        <v>1.4385002421069761</v>
      </c>
      <c r="E6" s="859">
        <v>4.9109198455707856</v>
      </c>
      <c r="F6" s="860">
        <v>12.055000742107159</v>
      </c>
      <c r="G6" s="642">
        <v>-59.262384543724387</v>
      </c>
      <c r="H6" s="643">
        <v>-51.226805030340337</v>
      </c>
    </row>
    <row r="7" spans="1:18">
      <c r="A7" s="633" t="s">
        <v>134</v>
      </c>
      <c r="B7" s="79">
        <v>15118.174000000001</v>
      </c>
      <c r="C7" s="79">
        <v>15710.269</v>
      </c>
      <c r="D7" s="819">
        <v>-3.7688406226526063</v>
      </c>
      <c r="E7" s="859">
        <v>7.9782523996741403</v>
      </c>
      <c r="F7" s="860">
        <v>6.4012043339058158</v>
      </c>
      <c r="G7" s="642">
        <v>24.636739955558625</v>
      </c>
      <c r="H7" s="643">
        <v>49.221596555150697</v>
      </c>
    </row>
    <row r="8" spans="1:18" ht="13.5" thickBot="1">
      <c r="A8" s="634" t="s">
        <v>135</v>
      </c>
      <c r="B8" s="82">
        <v>12793.209000000001</v>
      </c>
      <c r="C8" s="82">
        <v>12652.558000000001</v>
      </c>
      <c r="D8" s="820">
        <v>1.1116408239345736</v>
      </c>
      <c r="E8" s="861">
        <v>87.110827754755078</v>
      </c>
      <c r="F8" s="862">
        <v>81.543794923987022</v>
      </c>
      <c r="G8" s="645">
        <v>6.8270465410120993</v>
      </c>
      <c r="H8" s="648">
        <v>27.898904013417063</v>
      </c>
    </row>
    <row r="9" spans="1:18" ht="15">
      <c r="A9" s="615" t="s">
        <v>309</v>
      </c>
      <c r="B9" s="129">
        <v>10634.565703893813</v>
      </c>
      <c r="C9" s="129">
        <v>10266.082457120103</v>
      </c>
      <c r="D9" s="821">
        <v>3.5893267788643839</v>
      </c>
      <c r="E9" s="863">
        <v>100</v>
      </c>
      <c r="F9" s="864">
        <v>100</v>
      </c>
      <c r="G9" s="646" t="s">
        <v>100</v>
      </c>
      <c r="H9" s="649">
        <v>98.296458887744976</v>
      </c>
    </row>
    <row r="10" spans="1:18">
      <c r="A10" s="633" t="s">
        <v>133</v>
      </c>
      <c r="B10" s="79" t="s">
        <v>254</v>
      </c>
      <c r="C10" s="79" t="s">
        <v>100</v>
      </c>
      <c r="D10" s="819" t="s">
        <v>100</v>
      </c>
      <c r="E10" s="859">
        <v>1.6290346280060732</v>
      </c>
      <c r="F10" s="860" t="s">
        <v>100</v>
      </c>
      <c r="G10" s="642" t="s">
        <v>100</v>
      </c>
      <c r="H10" s="643" t="s">
        <v>100</v>
      </c>
    </row>
    <row r="11" spans="1:18">
      <c r="A11" s="633" t="s">
        <v>134</v>
      </c>
      <c r="B11" s="79">
        <v>15550.307000000001</v>
      </c>
      <c r="C11" s="79" t="s">
        <v>254</v>
      </c>
      <c r="D11" s="819" t="s">
        <v>100</v>
      </c>
      <c r="E11" s="859">
        <v>10.802762403879122</v>
      </c>
      <c r="F11" s="860">
        <v>5.8662419144927247</v>
      </c>
      <c r="G11" s="642" t="s">
        <v>100</v>
      </c>
      <c r="H11" s="643" t="s">
        <v>100</v>
      </c>
    </row>
    <row r="12" spans="1:18" ht="13.5" thickBot="1">
      <c r="A12" s="635" t="s">
        <v>135</v>
      </c>
      <c r="B12" s="79">
        <v>10057.183999999999</v>
      </c>
      <c r="C12" s="79">
        <v>9942.2950000000001</v>
      </c>
      <c r="D12" s="819">
        <v>1.1555581482947268</v>
      </c>
      <c r="E12" s="859">
        <v>87.568202968114804</v>
      </c>
      <c r="F12" s="860">
        <v>94.133758085507267</v>
      </c>
      <c r="G12" s="642">
        <v>-6.974708384030075</v>
      </c>
      <c r="H12" s="643">
        <v>84.465859144466691</v>
      </c>
      <c r="P12"/>
      <c r="Q12"/>
      <c r="R12"/>
    </row>
    <row r="13" spans="1:18" ht="15.75">
      <c r="A13" s="656" t="s">
        <v>136</v>
      </c>
      <c r="B13" s="657"/>
      <c r="C13" s="657"/>
      <c r="D13" s="822"/>
      <c r="E13" s="865"/>
      <c r="F13" s="865"/>
      <c r="G13" s="658"/>
      <c r="H13" s="659"/>
      <c r="P13"/>
      <c r="Q13"/>
      <c r="R13"/>
    </row>
    <row r="14" spans="1:18" ht="15">
      <c r="A14" s="437" t="s">
        <v>308</v>
      </c>
      <c r="B14" s="128">
        <v>12535.213646226573</v>
      </c>
      <c r="C14" s="128">
        <v>12415.120658581633</v>
      </c>
      <c r="D14" s="818">
        <v>0.96731228755259568</v>
      </c>
      <c r="E14" s="857">
        <v>100</v>
      </c>
      <c r="F14" s="858">
        <v>100</v>
      </c>
      <c r="G14" s="644" t="s">
        <v>100</v>
      </c>
      <c r="H14" s="647">
        <v>60.876768883939491</v>
      </c>
      <c r="P14"/>
      <c r="Q14"/>
      <c r="R14"/>
    </row>
    <row r="15" spans="1:18">
      <c r="A15" s="633" t="s">
        <v>133</v>
      </c>
      <c r="B15" s="79">
        <v>11269.768</v>
      </c>
      <c r="C15" s="79" t="s">
        <v>254</v>
      </c>
      <c r="D15" s="819" t="s">
        <v>100</v>
      </c>
      <c r="E15" s="859">
        <v>1.4891102481850411</v>
      </c>
      <c r="F15" s="860">
        <v>2.3440258576201214</v>
      </c>
      <c r="G15" s="642" t="s">
        <v>100</v>
      </c>
      <c r="H15" s="643" t="s">
        <v>100</v>
      </c>
    </row>
    <row r="16" spans="1:18">
      <c r="A16" s="633" t="s">
        <v>134</v>
      </c>
      <c r="B16" s="79">
        <v>13883.376</v>
      </c>
      <c r="C16" s="79" t="s">
        <v>254</v>
      </c>
      <c r="D16" s="819" t="s">
        <v>100</v>
      </c>
      <c r="E16" s="859">
        <v>1.374303562383927</v>
      </c>
      <c r="F16" s="860">
        <v>1.7328951299671345</v>
      </c>
      <c r="G16" s="642" t="s">
        <v>100</v>
      </c>
      <c r="H16" s="643" t="s">
        <v>100</v>
      </c>
    </row>
    <row r="17" spans="1:13" ht="13.5" thickBot="1">
      <c r="A17" s="634" t="s">
        <v>135</v>
      </c>
      <c r="B17" s="82">
        <v>12535.539000000001</v>
      </c>
      <c r="C17" s="82">
        <v>12417.871999999999</v>
      </c>
      <c r="D17" s="820">
        <v>0.94756170783529803</v>
      </c>
      <c r="E17" s="861">
        <v>97.136586189431029</v>
      </c>
      <c r="F17" s="862">
        <v>95.923079012412742</v>
      </c>
      <c r="G17" s="645">
        <v>1.2650836373395129</v>
      </c>
      <c r="H17" s="648">
        <v>62.911994563370712</v>
      </c>
    </row>
    <row r="18" spans="1:13" ht="15">
      <c r="A18" s="615" t="s">
        <v>309</v>
      </c>
      <c r="B18" s="129">
        <v>9920.7669999999998</v>
      </c>
      <c r="C18" s="129">
        <v>9875.1029999999992</v>
      </c>
      <c r="D18" s="821">
        <v>0.46241542999602814</v>
      </c>
      <c r="E18" s="863">
        <v>100</v>
      </c>
      <c r="F18" s="864">
        <v>100</v>
      </c>
      <c r="G18" s="646" t="s">
        <v>100</v>
      </c>
      <c r="H18" s="649">
        <v>83.60605005609068</v>
      </c>
    </row>
    <row r="19" spans="1:13">
      <c r="A19" s="633" t="s">
        <v>133</v>
      </c>
      <c r="B19" s="79" t="s">
        <v>100</v>
      </c>
      <c r="C19" s="79" t="s">
        <v>100</v>
      </c>
      <c r="D19" s="819" t="s">
        <v>100</v>
      </c>
      <c r="E19" s="859" t="s">
        <v>100</v>
      </c>
      <c r="F19" s="860" t="s">
        <v>100</v>
      </c>
      <c r="G19" s="642" t="s">
        <v>100</v>
      </c>
      <c r="H19" s="643" t="s">
        <v>100</v>
      </c>
    </row>
    <row r="20" spans="1:13">
      <c r="A20" s="633" t="s">
        <v>134</v>
      </c>
      <c r="B20" s="79" t="s">
        <v>100</v>
      </c>
      <c r="C20" s="79" t="s">
        <v>100</v>
      </c>
      <c r="D20" s="819" t="s">
        <v>100</v>
      </c>
      <c r="E20" s="859" t="s">
        <v>100</v>
      </c>
      <c r="F20" s="860" t="s">
        <v>100</v>
      </c>
      <c r="G20" s="642" t="s">
        <v>100</v>
      </c>
      <c r="H20" s="643" t="s">
        <v>100</v>
      </c>
    </row>
    <row r="21" spans="1:13" ht="13.5" thickBot="1">
      <c r="A21" s="635" t="s">
        <v>135</v>
      </c>
      <c r="B21" s="79">
        <v>9920.7669999999998</v>
      </c>
      <c r="C21" s="79">
        <v>9875.1029999999992</v>
      </c>
      <c r="D21" s="819">
        <v>0.46241542999602814</v>
      </c>
      <c r="E21" s="859">
        <v>100</v>
      </c>
      <c r="F21" s="860">
        <v>100</v>
      </c>
      <c r="G21" s="642">
        <v>0</v>
      </c>
      <c r="H21" s="643">
        <v>83.60605005609068</v>
      </c>
    </row>
    <row r="22" spans="1:13" ht="15.75">
      <c r="A22" s="656" t="s">
        <v>137</v>
      </c>
      <c r="B22" s="657"/>
      <c r="C22" s="657"/>
      <c r="D22" s="822"/>
      <c r="E22" s="865"/>
      <c r="F22" s="865"/>
      <c r="G22" s="658"/>
      <c r="H22" s="659"/>
    </row>
    <row r="23" spans="1:13" ht="15">
      <c r="A23" s="437" t="s">
        <v>308</v>
      </c>
      <c r="B23" s="128">
        <v>13200.775127478284</v>
      </c>
      <c r="C23" s="1026">
        <v>12966.770990555928</v>
      </c>
      <c r="D23" s="818">
        <v>1.8046446342947546</v>
      </c>
      <c r="E23" s="857">
        <v>100</v>
      </c>
      <c r="F23" s="858">
        <v>100</v>
      </c>
      <c r="G23" s="644" t="s">
        <v>100</v>
      </c>
      <c r="H23" s="647">
        <v>-6.1955793703951896</v>
      </c>
    </row>
    <row r="24" spans="1:13">
      <c r="A24" s="633" t="s">
        <v>133</v>
      </c>
      <c r="B24" s="79">
        <v>11220.225</v>
      </c>
      <c r="C24" s="79">
        <v>11151.9</v>
      </c>
      <c r="D24" s="819">
        <v>0.61267586689264364</v>
      </c>
      <c r="E24" s="859">
        <v>10.38200642627633</v>
      </c>
      <c r="F24" s="860">
        <v>23.208305425318152</v>
      </c>
      <c r="G24" s="642">
        <v>-55.265986740460136</v>
      </c>
      <c r="H24" s="643">
        <v>-58.037518037518041</v>
      </c>
    </row>
    <row r="25" spans="1:13">
      <c r="A25" s="633" t="s">
        <v>134</v>
      </c>
      <c r="B25" s="79">
        <v>15325.406999999999</v>
      </c>
      <c r="C25" s="79">
        <v>15984.504999999999</v>
      </c>
      <c r="D25" s="819">
        <v>-4.1233557122976281</v>
      </c>
      <c r="E25" s="859">
        <v>17.548494585267168</v>
      </c>
      <c r="F25" s="860">
        <v>10.066979236436705</v>
      </c>
      <c r="G25" s="642">
        <v>74.317381342673855</v>
      </c>
      <c r="H25" s="643">
        <v>63.517409625194055</v>
      </c>
    </row>
    <row r="26" spans="1:13" ht="16.5" thickBot="1">
      <c r="A26" s="634" t="s">
        <v>135</v>
      </c>
      <c r="B26" s="82">
        <v>12968.749</v>
      </c>
      <c r="C26" s="82">
        <v>13142.727000000001</v>
      </c>
      <c r="D26" s="820">
        <v>-1.3237587602633833</v>
      </c>
      <c r="E26" s="861">
        <v>72.069498988456516</v>
      </c>
      <c r="F26" s="862">
        <v>66.724715338245147</v>
      </c>
      <c r="G26" s="645">
        <v>8.0102007526255505</v>
      </c>
      <c r="H26" s="648">
        <v>1.3183430368734517</v>
      </c>
      <c r="J26" s="112"/>
      <c r="K26" s="106"/>
      <c r="L26" s="106"/>
      <c r="M26" s="106"/>
    </row>
    <row r="27" spans="1:13" ht="15">
      <c r="A27" s="615" t="s">
        <v>309</v>
      </c>
      <c r="B27" s="129">
        <v>11496.323038887615</v>
      </c>
      <c r="C27" s="129">
        <v>10989.005290466466</v>
      </c>
      <c r="D27" s="821">
        <v>4.6165939046482478</v>
      </c>
      <c r="E27" s="863">
        <v>100</v>
      </c>
      <c r="F27" s="864">
        <v>100</v>
      </c>
      <c r="G27" s="646" t="s">
        <v>100</v>
      </c>
      <c r="H27" s="649">
        <v>111.02214101461736</v>
      </c>
      <c r="J27" s="1336"/>
      <c r="K27" s="1336"/>
      <c r="L27" s="1336"/>
      <c r="M27" s="1336"/>
    </row>
    <row r="28" spans="1:13">
      <c r="A28" s="633" t="s">
        <v>133</v>
      </c>
      <c r="B28" s="79" t="s">
        <v>100</v>
      </c>
      <c r="C28" s="79" t="s">
        <v>100</v>
      </c>
      <c r="D28" s="819" t="s">
        <v>100</v>
      </c>
      <c r="E28" s="859" t="s">
        <v>100</v>
      </c>
      <c r="F28" s="860" t="s">
        <v>100</v>
      </c>
      <c r="G28" s="642" t="s">
        <v>100</v>
      </c>
      <c r="H28" s="643" t="s">
        <v>100</v>
      </c>
    </row>
    <row r="29" spans="1:13">
      <c r="A29" s="633" t="s">
        <v>134</v>
      </c>
      <c r="B29" s="79" t="s">
        <v>254</v>
      </c>
      <c r="C29" s="79" t="s">
        <v>254</v>
      </c>
      <c r="D29" s="819" t="s">
        <v>100</v>
      </c>
      <c r="E29" s="859">
        <v>23.431889372755748</v>
      </c>
      <c r="F29" s="860">
        <v>15.8695184866724</v>
      </c>
      <c r="G29" s="642" t="s">
        <v>100</v>
      </c>
      <c r="H29" s="643" t="s">
        <v>100</v>
      </c>
    </row>
    <row r="30" spans="1:13" ht="13.5" thickBot="1">
      <c r="A30" s="635" t="s">
        <v>135</v>
      </c>
      <c r="B30" s="79">
        <v>10301.008</v>
      </c>
      <c r="C30" s="79">
        <v>10162.619000000001</v>
      </c>
      <c r="D30" s="819">
        <v>1.3617454319600018</v>
      </c>
      <c r="E30" s="859">
        <v>76.568110627244252</v>
      </c>
      <c r="F30" s="860">
        <v>84.130481513327609</v>
      </c>
      <c r="G30" s="642">
        <v>-8.988859626204988</v>
      </c>
      <c r="H30" s="643">
        <v>92.053656978601083</v>
      </c>
    </row>
    <row r="31" spans="1:13" ht="15.75">
      <c r="A31" s="656" t="s">
        <v>138</v>
      </c>
      <c r="B31" s="657"/>
      <c r="C31" s="657"/>
      <c r="D31" s="822"/>
      <c r="E31" s="865"/>
      <c r="F31" s="865"/>
      <c r="G31" s="658"/>
      <c r="H31" s="659"/>
    </row>
    <row r="32" spans="1:13" ht="15">
      <c r="A32" s="437" t="s">
        <v>308</v>
      </c>
      <c r="B32" s="128">
        <v>13711.374723881234</v>
      </c>
      <c r="C32" s="128">
        <v>12317.631329507038</v>
      </c>
      <c r="D32" s="818">
        <v>11.315027679351521</v>
      </c>
      <c r="E32" s="857">
        <v>100</v>
      </c>
      <c r="F32" s="858">
        <v>100</v>
      </c>
      <c r="G32" s="644" t="s">
        <v>100</v>
      </c>
      <c r="H32" s="647">
        <v>-8.1138454280996886</v>
      </c>
    </row>
    <row r="33" spans="1:8">
      <c r="A33" s="633" t="s">
        <v>133</v>
      </c>
      <c r="B33" s="79" t="s">
        <v>254</v>
      </c>
      <c r="C33" s="79" t="s">
        <v>254</v>
      </c>
      <c r="D33" s="819" t="s">
        <v>100</v>
      </c>
      <c r="E33" s="859">
        <v>2.5840677676050312</v>
      </c>
      <c r="F33" s="860">
        <v>0.88843462536362916</v>
      </c>
      <c r="G33" s="642" t="s">
        <v>100</v>
      </c>
      <c r="H33" s="643" t="s">
        <v>100</v>
      </c>
    </row>
    <row r="34" spans="1:8">
      <c r="A34" s="633" t="s">
        <v>134</v>
      </c>
      <c r="B34" s="79" t="s">
        <v>254</v>
      </c>
      <c r="C34" s="79" t="s">
        <v>254</v>
      </c>
      <c r="D34" s="819" t="s">
        <v>100</v>
      </c>
      <c r="E34" s="859">
        <v>7.0420124925130487</v>
      </c>
      <c r="F34" s="860">
        <v>7.0052677097256071</v>
      </c>
      <c r="G34" s="642" t="s">
        <v>100</v>
      </c>
      <c r="H34" s="643" t="s">
        <v>100</v>
      </c>
    </row>
    <row r="35" spans="1:8" ht="13.5" thickBot="1">
      <c r="A35" s="634" t="s">
        <v>135</v>
      </c>
      <c r="B35" s="82" t="s">
        <v>254</v>
      </c>
      <c r="C35" s="82">
        <v>12109.578</v>
      </c>
      <c r="D35" s="820" t="s">
        <v>100</v>
      </c>
      <c r="E35" s="861">
        <v>90.373919739881927</v>
      </c>
      <c r="F35" s="862">
        <v>92.10629766491077</v>
      </c>
      <c r="G35" s="645" t="s">
        <v>100</v>
      </c>
      <c r="H35" s="648" t="s">
        <v>100</v>
      </c>
    </row>
    <row r="36" spans="1:8" ht="15">
      <c r="A36" s="615" t="s">
        <v>309</v>
      </c>
      <c r="B36" s="129">
        <v>10637.243459684774</v>
      </c>
      <c r="C36" s="129">
        <v>9789.7307298490468</v>
      </c>
      <c r="D36" s="821">
        <v>8.6571607863702251</v>
      </c>
      <c r="E36" s="863">
        <v>100</v>
      </c>
      <c r="F36" s="864">
        <v>100</v>
      </c>
      <c r="G36" s="646" t="s">
        <v>100</v>
      </c>
      <c r="H36" s="649">
        <v>118.65565365992595</v>
      </c>
    </row>
    <row r="37" spans="1:8">
      <c r="A37" s="633" t="s">
        <v>133</v>
      </c>
      <c r="B37" s="79" t="s">
        <v>254</v>
      </c>
      <c r="C37" s="79" t="s">
        <v>100</v>
      </c>
      <c r="D37" s="819" t="s">
        <v>100</v>
      </c>
      <c r="E37" s="859">
        <v>10.831053797056143</v>
      </c>
      <c r="F37" s="860" t="s">
        <v>100</v>
      </c>
      <c r="G37" s="642" t="s">
        <v>100</v>
      </c>
      <c r="H37" s="643" t="s">
        <v>100</v>
      </c>
    </row>
    <row r="38" spans="1:8">
      <c r="A38" s="633" t="s">
        <v>134</v>
      </c>
      <c r="B38" s="79" t="s">
        <v>254</v>
      </c>
      <c r="C38" s="79" t="s">
        <v>254</v>
      </c>
      <c r="D38" s="819" t="s">
        <v>100</v>
      </c>
      <c r="E38" s="859">
        <v>11.899179366940212</v>
      </c>
      <c r="F38" s="860">
        <v>0.95414411848476233</v>
      </c>
      <c r="G38" s="642" t="s">
        <v>100</v>
      </c>
      <c r="H38" s="643" t="s">
        <v>100</v>
      </c>
    </row>
    <row r="39" spans="1:8" ht="13.5" thickBot="1">
      <c r="A39" s="634" t="s">
        <v>135</v>
      </c>
      <c r="B39" s="82" t="s">
        <v>254</v>
      </c>
      <c r="C39" s="82" t="s">
        <v>254</v>
      </c>
      <c r="D39" s="820" t="s">
        <v>100</v>
      </c>
      <c r="E39" s="861">
        <v>77.269766836003654</v>
      </c>
      <c r="F39" s="862">
        <v>99.045855881515237</v>
      </c>
      <c r="G39" s="645" t="s">
        <v>100</v>
      </c>
      <c r="H39" s="648" t="s">
        <v>100</v>
      </c>
    </row>
    <row r="40" spans="1:8" ht="14.25" customHeight="1">
      <c r="A40" s="112" t="s">
        <v>310</v>
      </c>
      <c r="B40" s="106"/>
      <c r="C40" s="112"/>
      <c r="D40" s="106"/>
    </row>
    <row r="41" spans="1:8" ht="5.25" customHeight="1">
      <c r="A41" s="1341"/>
      <c r="B41" s="1341"/>
      <c r="C41" s="1341"/>
      <c r="D41" s="1341"/>
    </row>
    <row r="42" spans="1:8" ht="15">
      <c r="A42" s="113" t="s">
        <v>61</v>
      </c>
      <c r="B42" s="114"/>
    </row>
    <row r="43" spans="1:8" ht="15">
      <c r="A43" s="111" t="s">
        <v>96</v>
      </c>
      <c r="B43" s="1342" t="s">
        <v>62</v>
      </c>
      <c r="C43" s="1343"/>
      <c r="D43" s="1343"/>
      <c r="E43" s="1343"/>
      <c r="F43" s="1343"/>
      <c r="G43" s="1343"/>
      <c r="H43" s="1344"/>
    </row>
    <row r="44" spans="1:8" ht="15">
      <c r="A44" s="111" t="s">
        <v>63</v>
      </c>
      <c r="B44" s="1342" t="s">
        <v>64</v>
      </c>
      <c r="C44" s="1343"/>
      <c r="D44" s="1343"/>
      <c r="E44" s="1343"/>
      <c r="F44" s="1343"/>
      <c r="G44" s="1343"/>
      <c r="H44" s="1344"/>
    </row>
    <row r="45" spans="1:8" ht="15">
      <c r="A45" s="111" t="s">
        <v>65</v>
      </c>
      <c r="B45" s="1342" t="s">
        <v>66</v>
      </c>
      <c r="C45" s="1343"/>
      <c r="D45" s="1343"/>
      <c r="E45" s="1343"/>
      <c r="F45" s="1343"/>
      <c r="G45" s="1343"/>
      <c r="H45" s="134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481</v>
      </c>
      <c r="B2" s="834"/>
      <c r="C2" s="834"/>
      <c r="D2" s="834"/>
      <c r="E2" s="834"/>
      <c r="F2" s="106"/>
      <c r="G2" s="106"/>
      <c r="H2" s="106"/>
    </row>
    <row r="3" spans="1:8" ht="30.75" customHeight="1">
      <c r="A3" s="1345" t="s">
        <v>139</v>
      </c>
      <c r="B3" s="1347" t="s">
        <v>140</v>
      </c>
      <c r="C3" s="1348"/>
      <c r="D3" s="1349" t="s">
        <v>314</v>
      </c>
      <c r="E3" s="1350"/>
    </row>
    <row r="4" spans="1:8" ht="16.5" thickBot="1">
      <c r="A4" s="1346"/>
      <c r="B4" s="877" t="s">
        <v>141</v>
      </c>
      <c r="C4" s="1133" t="s">
        <v>142</v>
      </c>
      <c r="D4" s="1127" t="s">
        <v>141</v>
      </c>
      <c r="E4" s="878" t="s">
        <v>142</v>
      </c>
      <c r="G4" s="115" t="s">
        <v>143</v>
      </c>
      <c r="H4" s="116"/>
    </row>
    <row r="5" spans="1:8" ht="17.25" customHeight="1" thickBot="1">
      <c r="A5" s="872" t="s">
        <v>144</v>
      </c>
      <c r="B5" s="873">
        <v>17368.828000000001</v>
      </c>
      <c r="C5" s="1134">
        <v>21144.467000000001</v>
      </c>
      <c r="D5" s="1128">
        <v>-0.94538808360477045</v>
      </c>
      <c r="E5" s="874">
        <v>-10.657854902079261</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17304.205000000002</v>
      </c>
      <c r="C7" s="1136">
        <v>21461.144</v>
      </c>
      <c r="D7" s="1130">
        <v>-0.83658114897314562</v>
      </c>
      <c r="E7" s="1093">
        <v>-11.483244786925628</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19673.073</v>
      </c>
      <c r="D10" s="1131" t="s">
        <v>100</v>
      </c>
      <c r="E10" s="1093">
        <v>-8.0618473737928849</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22415.010999999999</v>
      </c>
      <c r="D12" s="1130" t="s">
        <v>100</v>
      </c>
      <c r="E12" s="1093">
        <v>1.8748369503465452</v>
      </c>
      <c r="G12" s="121" t="s">
        <v>164</v>
      </c>
      <c r="H12" s="122" t="s">
        <v>165</v>
      </c>
    </row>
    <row r="13" spans="1:8" ht="18" customHeight="1" thickBot="1">
      <c r="A13" s="618" t="s">
        <v>166</v>
      </c>
      <c r="B13" s="1050" t="s">
        <v>254</v>
      </c>
      <c r="C13" s="1137">
        <v>17286.508999999998</v>
      </c>
      <c r="D13" s="1132" t="s">
        <v>100</v>
      </c>
      <c r="E13" s="1094" t="s">
        <v>100</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11" sqref="A11"/>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55" t="s">
        <v>428</v>
      </c>
      <c r="B1" s="1355"/>
      <c r="C1" s="1355"/>
      <c r="D1" s="1355"/>
      <c r="E1" s="1355"/>
      <c r="F1" s="1355"/>
      <c r="G1" s="625"/>
      <c r="H1" s="625"/>
    </row>
    <row r="2" spans="1:8" ht="13.5" customHeight="1" thickBot="1"/>
    <row r="3" spans="1:8" ht="27" customHeight="1">
      <c r="A3" s="1351" t="s">
        <v>73</v>
      </c>
      <c r="B3" s="1351" t="s">
        <v>118</v>
      </c>
      <c r="C3" s="1356" t="s">
        <v>82</v>
      </c>
      <c r="D3" s="1357"/>
      <c r="E3" s="1358"/>
      <c r="F3" s="1353" t="s">
        <v>119</v>
      </c>
      <c r="G3" s="1354"/>
      <c r="H3" s="106"/>
    </row>
    <row r="4" spans="1:8" ht="32.25" customHeight="1" thickBot="1">
      <c r="A4" s="1352"/>
      <c r="B4" s="1352"/>
      <c r="C4" s="1144">
        <v>43947</v>
      </c>
      <c r="D4" s="1145">
        <v>43940</v>
      </c>
      <c r="E4" s="1146">
        <v>43583</v>
      </c>
      <c r="F4" s="868" t="s">
        <v>346</v>
      </c>
      <c r="G4" s="869" t="s">
        <v>120</v>
      </c>
      <c r="H4" s="106"/>
    </row>
    <row r="5" spans="1:8" ht="29.25" customHeight="1">
      <c r="A5" s="916" t="s">
        <v>124</v>
      </c>
      <c r="B5" s="1028" t="s">
        <v>325</v>
      </c>
      <c r="C5" s="870">
        <v>645.22400000000005</v>
      </c>
      <c r="D5" s="1100" t="s">
        <v>100</v>
      </c>
      <c r="E5" s="1081">
        <v>713.56</v>
      </c>
      <c r="F5" s="1236" t="s">
        <v>100</v>
      </c>
      <c r="G5" s="1237">
        <v>-9.5767699983182784</v>
      </c>
      <c r="H5" s="106"/>
    </row>
    <row r="6" spans="1:8" ht="28.5" customHeight="1" thickBot="1">
      <c r="A6" s="917" t="s">
        <v>125</v>
      </c>
      <c r="B6" s="1027" t="s">
        <v>325</v>
      </c>
      <c r="C6" s="1082">
        <v>924.97500000000002</v>
      </c>
      <c r="D6" s="1101" t="s">
        <v>100</v>
      </c>
      <c r="E6" s="1083">
        <v>979.9</v>
      </c>
      <c r="F6" s="1238" t="s">
        <v>100</v>
      </c>
      <c r="G6" s="1239">
        <v>-5.6051637922236921</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440</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D14" sqref="D1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62" t="s">
        <v>89</v>
      </c>
      <c r="C1" s="1362"/>
      <c r="D1" s="1362"/>
      <c r="E1" s="1362"/>
      <c r="F1" s="8"/>
      <c r="G1" s="7"/>
    </row>
    <row r="2" spans="2:17" ht="20.25" thickBot="1">
      <c r="B2" s="838"/>
      <c r="C2" s="7"/>
      <c r="D2" s="7"/>
      <c r="E2" s="7"/>
      <c r="F2" s="7"/>
      <c r="H2" s="61"/>
      <c r="I2" s="61"/>
      <c r="J2" s="61"/>
      <c r="K2" s="61"/>
      <c r="L2" s="61"/>
      <c r="M2" s="61"/>
      <c r="N2" s="61"/>
      <c r="O2" s="61"/>
      <c r="P2" s="61"/>
      <c r="Q2" s="61"/>
    </row>
    <row r="3" spans="2:17" ht="25.5" customHeight="1">
      <c r="B3" s="1204"/>
      <c r="C3" s="1070" t="s">
        <v>315</v>
      </c>
      <c r="D3" s="1071"/>
      <c r="E3" s="1072" t="s">
        <v>69</v>
      </c>
      <c r="F3" s="1360"/>
    </row>
    <row r="4" spans="2:17" ht="34.5" customHeight="1" thickBot="1">
      <c r="B4" s="1203" t="s">
        <v>43</v>
      </c>
      <c r="C4" s="1169">
        <v>43945</v>
      </c>
      <c r="D4" s="1169">
        <v>43938</v>
      </c>
      <c r="E4" s="1073" t="s">
        <v>311</v>
      </c>
      <c r="F4" s="1361"/>
      <c r="G4" s="637" t="s">
        <v>42</v>
      </c>
      <c r="H4" s="105"/>
      <c r="I4" s="105"/>
      <c r="J4" s="105"/>
      <c r="K4" s="105"/>
      <c r="L4" s="105"/>
      <c r="M4" s="105"/>
      <c r="N4" s="105"/>
      <c r="O4" s="105"/>
      <c r="P4" s="105"/>
      <c r="Q4" s="105"/>
    </row>
    <row r="5" spans="2:17" ht="29.25" customHeight="1">
      <c r="B5" s="1031" t="s">
        <v>316</v>
      </c>
      <c r="C5" s="1074"/>
      <c r="D5" s="1074"/>
      <c r="E5" s="1075"/>
      <c r="F5" s="10"/>
      <c r="G5" s="1359" t="s">
        <v>345</v>
      </c>
      <c r="H5" s="1359"/>
      <c r="I5" s="1359"/>
      <c r="J5" s="1359"/>
      <c r="K5" s="1359"/>
      <c r="L5" s="1359"/>
      <c r="M5" s="1359"/>
      <c r="N5" s="1359"/>
      <c r="O5" s="1359"/>
      <c r="P5" s="1359"/>
      <c r="Q5" s="1359"/>
    </row>
    <row r="6" spans="2:17" ht="21" customHeight="1">
      <c r="B6" s="619" t="s">
        <v>44</v>
      </c>
      <c r="C6" s="1076" t="s">
        <v>100</v>
      </c>
      <c r="D6" s="1076" t="s">
        <v>100</v>
      </c>
      <c r="E6" s="1023" t="s">
        <v>100</v>
      </c>
      <c r="F6" s="10"/>
      <c r="G6" s="1359"/>
      <c r="H6" s="1359"/>
      <c r="I6" s="1359"/>
      <c r="J6" s="1359"/>
      <c r="K6" s="1359"/>
      <c r="L6" s="1359"/>
      <c r="M6" s="1359"/>
      <c r="N6" s="1359"/>
      <c r="O6" s="1359"/>
      <c r="P6" s="1359"/>
      <c r="Q6" s="1359"/>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353</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353</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353</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I-II_2020</vt:lpstr>
      <vt:lpstr>Eksport I-II_2020</vt:lpstr>
      <vt:lpstr>Import_I-II_2020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2020-04-30T11:05:31Z</dcterms:modified>
</cp:coreProperties>
</file>