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\\VMINROLDATA\Wydział Informacji Rynkowej i Statystyki Rolnej$\!!! WYMIANA\4 Mleko\Oblicz mleko\Biuletyny Mleko\Biuletyny_2023\"/>
    </mc:Choice>
  </mc:AlternateContent>
  <bookViews>
    <workbookView xWindow="-270" yWindow="-15" windowWidth="9315" windowHeight="5655"/>
  </bookViews>
  <sheets>
    <sheet name="INFO" sheetId="29" r:id="rId1"/>
    <sheet name="Skup mleka " sheetId="7" r:id="rId2"/>
    <sheet name="Miesięczne ceny skupu mleka" sheetId="28" r:id="rId3"/>
    <sheet name="Skup mleka ekologicznego" sheetId="26" r:id="rId4"/>
    <sheet name="c. sprzedaży produkty stałe" sheetId="2" r:id="rId5"/>
    <sheet name="c. sprzedaży sery i twarogi" sheetId="5" r:id="rId6"/>
    <sheet name="c.sprzedaży produkty płynne" sheetId="4" r:id="rId7"/>
    <sheet name="preparaty mlekopodobne" sheetId="22" r:id="rId8"/>
    <sheet name="Ceny zakupu - przetwórstwo" sheetId="30" r:id="rId9"/>
    <sheet name="Ceny zakupu - sieci handlowe" sheetId="24" r:id="rId10"/>
    <sheet name="Tab. tygodniowa" sheetId="10" r:id="rId11"/>
    <sheet name="Dynamika zmiany cen" sheetId="18" r:id="rId12"/>
    <sheet name="% wskaźnik zmiany cen" sheetId="3" r:id="rId13"/>
    <sheet name="Średnie miesięczne ceny" sheetId="20" r:id="rId14"/>
    <sheet name="Średnie miesięczne -wykresy" sheetId="8" r:id="rId15"/>
    <sheet name="Polska a UE" sheetId="9" r:id="rId16"/>
    <sheet name="Handel zagraniczny-ogółem" sheetId="14" r:id="rId17"/>
    <sheet name="Handel zagr. wg krajów " sheetId="15" r:id="rId18"/>
  </sheets>
  <definedNames>
    <definedName name="_xlnm.Print_Area" localSheetId="17">'Handel zagr. wg krajów '!#REF!</definedName>
  </definedNames>
  <calcPr calcId="162913"/>
</workbook>
</file>

<file path=xl/calcChain.xml><?xml version="1.0" encoding="utf-8"?>
<calcChain xmlns="http://schemas.openxmlformats.org/spreadsheetml/2006/main">
  <c r="N25" i="7" l="1"/>
  <c r="M25" i="7"/>
  <c r="O22" i="14" l="1"/>
  <c r="J10" i="14" l="1"/>
  <c r="K10" i="14"/>
  <c r="L10" i="14"/>
  <c r="M10" i="14"/>
  <c r="N10" i="14"/>
  <c r="O10" i="14"/>
  <c r="P11" i="14" l="1"/>
  <c r="Q11" i="14"/>
  <c r="R11" i="14"/>
  <c r="S11" i="14"/>
  <c r="P12" i="14"/>
  <c r="Q12" i="14"/>
  <c r="R12" i="14"/>
  <c r="S12" i="14"/>
  <c r="P13" i="14"/>
  <c r="Q13" i="14"/>
  <c r="R13" i="14"/>
  <c r="S13" i="14"/>
  <c r="P14" i="14"/>
  <c r="Q14" i="14"/>
  <c r="R14" i="14"/>
  <c r="S14" i="14"/>
  <c r="P15" i="14"/>
  <c r="Q15" i="14"/>
  <c r="R15" i="14"/>
  <c r="S15" i="14"/>
  <c r="P16" i="14"/>
  <c r="Q16" i="14"/>
  <c r="R16" i="14"/>
  <c r="S16" i="14"/>
  <c r="D22" i="14" l="1"/>
  <c r="Q10" i="14" l="1"/>
  <c r="P10" i="14"/>
  <c r="D34" i="14"/>
  <c r="Q52" i="14" l="1"/>
  <c r="Q51" i="14"/>
  <c r="Q50" i="14"/>
  <c r="Q49" i="14"/>
  <c r="Q48" i="14"/>
  <c r="Q47" i="14"/>
  <c r="P52" i="14"/>
  <c r="P51" i="14"/>
  <c r="P50" i="14"/>
  <c r="P49" i="14"/>
  <c r="P48" i="14"/>
  <c r="P47" i="14"/>
  <c r="Q40" i="14"/>
  <c r="Q39" i="14"/>
  <c r="Q38" i="14"/>
  <c r="Q37" i="14"/>
  <c r="Q36" i="14"/>
  <c r="Q35" i="14"/>
  <c r="P40" i="14"/>
  <c r="P39" i="14"/>
  <c r="P38" i="14"/>
  <c r="P37" i="14"/>
  <c r="P36" i="14"/>
  <c r="P35" i="14"/>
  <c r="P26" i="14" l="1"/>
  <c r="K22" i="14"/>
  <c r="Q28" i="14" l="1"/>
  <c r="P28" i="14"/>
  <c r="Q27" i="14"/>
  <c r="P27" i="14"/>
  <c r="Q26" i="14"/>
  <c r="Q25" i="14"/>
  <c r="P25" i="14"/>
  <c r="Q24" i="14"/>
  <c r="P24" i="14"/>
  <c r="Q23" i="14"/>
  <c r="P23" i="14"/>
  <c r="P34" i="14" l="1"/>
  <c r="Q34" i="14"/>
  <c r="P46" i="14" l="1"/>
  <c r="Q46" i="14"/>
  <c r="R24" i="14" l="1"/>
  <c r="R25" i="14"/>
  <c r="R26" i="14"/>
  <c r="R27" i="14"/>
  <c r="R28" i="14"/>
  <c r="R23" i="14"/>
  <c r="S23" i="14"/>
  <c r="S28" i="14"/>
  <c r="S27" i="14"/>
  <c r="F34" i="14" l="1"/>
  <c r="S26" i="14" l="1"/>
  <c r="S25" i="14"/>
  <c r="S24" i="14"/>
  <c r="I22" i="14" l="1"/>
  <c r="M22" i="14" l="1"/>
  <c r="L22" i="14"/>
  <c r="M46" i="14" l="1"/>
  <c r="L46" i="14"/>
  <c r="G46" i="14"/>
  <c r="F46" i="14"/>
  <c r="H34" i="14"/>
  <c r="I34" i="14"/>
  <c r="D10" i="14"/>
  <c r="E10" i="14"/>
  <c r="F10" i="14"/>
  <c r="G10" i="14"/>
  <c r="H10" i="14"/>
  <c r="I10" i="14"/>
  <c r="E22" i="14"/>
  <c r="F22" i="14"/>
  <c r="G22" i="14"/>
  <c r="H22" i="14"/>
  <c r="J22" i="14"/>
  <c r="N22" i="14"/>
  <c r="P22" i="14"/>
  <c r="Q22" i="14"/>
  <c r="S22" i="14"/>
  <c r="E34" i="14"/>
  <c r="G34" i="14"/>
  <c r="J34" i="14"/>
  <c r="K34" i="14"/>
  <c r="L34" i="14"/>
  <c r="M34" i="14"/>
  <c r="N34" i="14"/>
  <c r="O34" i="14"/>
  <c r="R35" i="14"/>
  <c r="R36" i="14"/>
  <c r="R37" i="14"/>
  <c r="R38" i="14"/>
  <c r="R39" i="14"/>
  <c r="R40" i="14"/>
  <c r="S35" i="14"/>
  <c r="S36" i="14"/>
  <c r="S37" i="14"/>
  <c r="S38" i="14"/>
  <c r="S39" i="14"/>
  <c r="S40" i="14"/>
  <c r="D46" i="14"/>
  <c r="E46" i="14"/>
  <c r="H46" i="14"/>
  <c r="I46" i="14"/>
  <c r="J46" i="14"/>
  <c r="K46" i="14"/>
  <c r="N46" i="14"/>
  <c r="O46" i="14"/>
  <c r="R47" i="14"/>
  <c r="R48" i="14"/>
  <c r="R49" i="14"/>
  <c r="R50" i="14"/>
  <c r="R51" i="14"/>
  <c r="R52" i="14"/>
  <c r="S47" i="14"/>
  <c r="S48" i="14"/>
  <c r="S49" i="14"/>
  <c r="S50" i="14"/>
  <c r="S51" i="14"/>
  <c r="S52" i="14"/>
  <c r="R10" i="14" l="1"/>
  <c r="R34" i="14"/>
  <c r="S34" i="14"/>
  <c r="R22" i="14"/>
  <c r="S10" i="14"/>
  <c r="S46" i="14"/>
  <c r="R46" i="14"/>
</calcChain>
</file>

<file path=xl/sharedStrings.xml><?xml version="1.0" encoding="utf-8"?>
<sst xmlns="http://schemas.openxmlformats.org/spreadsheetml/2006/main" count="1564" uniqueCount="315">
  <si>
    <t>TOWAR</t>
  </si>
  <si>
    <t>POLSKA</t>
  </si>
  <si>
    <t xml:space="preserve"> ZINTEGROWANY SYSTEM ROLNICZEJ INFORMACJI RYNKOWEJ</t>
  </si>
  <si>
    <t>Wydawca:</t>
  </si>
  <si>
    <t>ul. Wspólna 30</t>
  </si>
  <si>
    <t>00-930 Warszawa</t>
  </si>
  <si>
    <t xml:space="preserve">Autor: </t>
  </si>
  <si>
    <t>MAKROREGION</t>
  </si>
  <si>
    <t>PÓŁNOCNY</t>
  </si>
  <si>
    <t>CENTRALNY</t>
  </si>
  <si>
    <t>POŁUDNIOWO-WSCHODNI</t>
  </si>
  <si>
    <t>ZACHODNI</t>
  </si>
  <si>
    <t>ceny [%]</t>
  </si>
  <si>
    <t xml:space="preserve">E-mail </t>
  </si>
  <si>
    <t>Dariusz.Banasiewicz@minrol.gov.pl</t>
  </si>
  <si>
    <t>RYNEK MLEKA</t>
  </si>
  <si>
    <t xml:space="preserve"> Średnie ceny liczone są jako średnia ważona za 100 kg.</t>
  </si>
  <si>
    <t>Ogółem</t>
  </si>
  <si>
    <t>Mleko spożywcze UHT</t>
  </si>
  <si>
    <t>Cena [zł/100kg]</t>
  </si>
  <si>
    <t>--</t>
  </si>
  <si>
    <t>Mleko w proszku</t>
  </si>
  <si>
    <t>pełne</t>
  </si>
  <si>
    <t>odtłuszczone</t>
  </si>
  <si>
    <t>Mleko zagęszczone</t>
  </si>
  <si>
    <t>słodzone</t>
  </si>
  <si>
    <t>niesłodzone</t>
  </si>
  <si>
    <t>Serwatka w proszku</t>
  </si>
  <si>
    <t>Laktoza</t>
  </si>
  <si>
    <t>Kazeina i kazeiniany</t>
  </si>
  <si>
    <t>Bezwodny tłuszcz mleczny</t>
  </si>
  <si>
    <t>Masło 82% tł., 16% wody</t>
  </si>
  <si>
    <t>Masło</t>
  </si>
  <si>
    <t>Rodzaj</t>
  </si>
  <si>
    <t>Zawartość</t>
  </si>
  <si>
    <t>tłuszczu</t>
  </si>
  <si>
    <t>do 0,5%</t>
  </si>
  <si>
    <t>1,5-1,8%</t>
  </si>
  <si>
    <t>2%</t>
  </si>
  <si>
    <t>3,2%</t>
  </si>
  <si>
    <t>od 3,5%</t>
  </si>
  <si>
    <t>Jogurt naturalny</t>
  </si>
  <si>
    <t>Kefir</t>
  </si>
  <si>
    <t>Śmietana i śmietanka</t>
  </si>
  <si>
    <t>10-29%</t>
  </si>
  <si>
    <t>pow. 29%</t>
  </si>
  <si>
    <t>twaróg min. 40% tł.</t>
  </si>
  <si>
    <t>I</t>
  </si>
  <si>
    <t>SERY DOJRZEWAJĄCE</t>
  </si>
  <si>
    <t>PODLASKI, ZAMOJSKI, MORSKI</t>
  </si>
  <si>
    <t>PARMEZAN</t>
  </si>
  <si>
    <t>RADAMER</t>
  </si>
  <si>
    <t>Ser typu MOZZARELLA</t>
  </si>
  <si>
    <t>Ser typu FETA</t>
  </si>
  <si>
    <t>SERY PLEŚNIOWE</t>
  </si>
  <si>
    <t>SERY i TWAROGI ŚWIEŻE</t>
  </si>
  <si>
    <t>serek granulowany min. 40% tł.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</si>
  <si>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</si>
  <si>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</si>
  <si>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</si>
  <si>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</si>
  <si>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</si>
  <si>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</si>
  <si>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</si>
  <si>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</si>
  <si>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</si>
  <si>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</si>
  <si>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</si>
  <si>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Francja</t>
  </si>
  <si>
    <t>Niemcy</t>
  </si>
  <si>
    <t>Polska</t>
  </si>
  <si>
    <t>Słowacja</t>
  </si>
  <si>
    <t>Czechy</t>
  </si>
  <si>
    <t>Średnie miesięczne ceny skupu mleka surowego</t>
  </si>
  <si>
    <t>Mleko spożywcze pasteryzowane</t>
  </si>
  <si>
    <t>Towar</t>
  </si>
  <si>
    <t>Cena zł/100kg</t>
  </si>
  <si>
    <t>Cena EUR/100kg</t>
  </si>
  <si>
    <t>Masło Ekstra w blokach</t>
  </si>
  <si>
    <t>Mleko odtłuszczone w proszku</t>
  </si>
  <si>
    <t>Mleko pełne w proszku</t>
  </si>
  <si>
    <t>Ser Edamski</t>
  </si>
  <si>
    <t>Ser Gouda</t>
  </si>
  <si>
    <t>Średni kurs EUR</t>
  </si>
  <si>
    <t>nld</t>
  </si>
  <si>
    <t>EKSPORT/WYWÓZ</t>
  </si>
  <si>
    <t>IMPORT/PRZYWÓZ</t>
  </si>
  <si>
    <t>CN</t>
  </si>
  <si>
    <t>Nazwa towaru</t>
  </si>
  <si>
    <t>Wartość [tys. EUR]</t>
  </si>
  <si>
    <t>Wolumen [tony]</t>
  </si>
  <si>
    <t>0401</t>
  </si>
  <si>
    <t>0402</t>
  </si>
  <si>
    <t xml:space="preserve">Mleko i śmietana, zagęszczone </t>
  </si>
  <si>
    <t>0403</t>
  </si>
  <si>
    <t>Maślanka, mleko zsiadłe i śmietana kwaśna, jogurt</t>
  </si>
  <si>
    <t>0404</t>
  </si>
  <si>
    <t>Serwatka, nawet zagęszczona, lub zawierająca dodatek cukru</t>
  </si>
  <si>
    <t>0405</t>
  </si>
  <si>
    <t>Masło oraz inne tłuszcze otrzymywanie z mleka</t>
  </si>
  <si>
    <t>0406</t>
  </si>
  <si>
    <t>Sery i twarogi</t>
  </si>
  <si>
    <t>OGÓŁEM</t>
  </si>
  <si>
    <t>Dane Komisji Europejskiej</t>
  </si>
  <si>
    <t>SALDO</t>
  </si>
  <si>
    <t>UWAGA: Dane w trakcie weryfikacji - mogą być obarczone istotnymi błędami</t>
  </si>
  <si>
    <r>
      <t xml:space="preserve">* </t>
    </r>
    <r>
      <rPr>
        <sz val="10"/>
        <rFont val="Arial CE"/>
        <charset val="238"/>
      </rPr>
      <t>źródło: Ministerstwo Finansów</t>
    </r>
  </si>
  <si>
    <t>EKSPORT</t>
  </si>
  <si>
    <t>IMPORT</t>
  </si>
  <si>
    <t>Kraj</t>
  </si>
  <si>
    <t>Wolumen   [tony]</t>
  </si>
  <si>
    <t>Włochy</t>
  </si>
  <si>
    <t>Irlandia</t>
  </si>
  <si>
    <t>Hiszpania</t>
  </si>
  <si>
    <t>Litwa</t>
  </si>
  <si>
    <t>Republika Czeska</t>
  </si>
  <si>
    <t>Austria</t>
  </si>
  <si>
    <t>Belgia</t>
  </si>
  <si>
    <t>Arabia Saudyjska</t>
  </si>
  <si>
    <t>Węgry</t>
  </si>
  <si>
    <t>Bułgaria</t>
  </si>
  <si>
    <t>Dania</t>
  </si>
  <si>
    <t>Wielka Brytania</t>
  </si>
  <si>
    <t>Finlandia</t>
  </si>
  <si>
    <t>Rumunia</t>
  </si>
  <si>
    <t>Mleko o standardowych parametrach</t>
  </si>
  <si>
    <t xml:space="preserve">Miesięczna zmiana </t>
  </si>
  <si>
    <t>Portugalia</t>
  </si>
  <si>
    <t>Szwecja</t>
  </si>
  <si>
    <t>Łotwa</t>
  </si>
  <si>
    <t>TYGODNIOWA ZMIANA CENY WYBRANYCH PRZETWORÓW MLECZARSKICH.</t>
  </si>
  <si>
    <t>Wartość [tys. PLN]</t>
  </si>
  <si>
    <t>Algieria</t>
  </si>
  <si>
    <t>Masło Ekstra konfekcjonowane</t>
  </si>
  <si>
    <t>NIEMCY</t>
  </si>
  <si>
    <t>Grecja</t>
  </si>
  <si>
    <t>Chiny</t>
  </si>
  <si>
    <t xml:space="preserve">Mleko i śmietana, nie zagęszczone </t>
  </si>
  <si>
    <t>Cena</t>
  </si>
  <si>
    <t>Dynamika w skali</t>
  </si>
  <si>
    <t>miesiąc temu</t>
  </si>
  <si>
    <t>początek roku</t>
  </si>
  <si>
    <t>rok temu</t>
  </si>
  <si>
    <t>2 lata temu</t>
  </si>
  <si>
    <t>miesiąca</t>
  </si>
  <si>
    <t>roku</t>
  </si>
  <si>
    <t>2 lat</t>
  </si>
  <si>
    <t>Mleko w proszku odtłuszczone</t>
  </si>
  <si>
    <t>Mleko w proszku pełne</t>
  </si>
  <si>
    <t>Masło w blokach</t>
  </si>
  <si>
    <t>Masło konfekcjonowane</t>
  </si>
  <si>
    <t xml:space="preserve"> Zmiana cen wybranych produktów mleczarskich ( w zł/100kg) w skali tygodnia, miesiąca, początku roku, roku i dwóch lat.</t>
  </si>
  <si>
    <t>Estonia</t>
  </si>
  <si>
    <t>Filipiny</t>
  </si>
  <si>
    <t>Serbia</t>
  </si>
  <si>
    <t>Mleko surowe do skupu         o standardowych parametrach</t>
  </si>
  <si>
    <t>Chorwacja</t>
  </si>
  <si>
    <t>Republika Południowej Afryki</t>
  </si>
  <si>
    <t>Mleko surowe do skupu                o standardowych parametrach</t>
  </si>
  <si>
    <t>Cypr</t>
  </si>
  <si>
    <t>Izrael</t>
  </si>
  <si>
    <t>Malta</t>
  </si>
  <si>
    <t>Słowenia</t>
  </si>
  <si>
    <t xml:space="preserve">Węgry </t>
  </si>
  <si>
    <t>UE</t>
  </si>
  <si>
    <t>Ukraina</t>
  </si>
  <si>
    <r>
      <t>*</t>
    </r>
    <r>
      <rPr>
        <sz val="9"/>
        <rFont val="Times New Roman"/>
        <family val="1"/>
        <charset val="238"/>
      </rPr>
      <t xml:space="preserve">Źródło:clal.it, FranceAgriMer, prodzuivel.nl  </t>
    </r>
  </si>
  <si>
    <t xml:space="preserve">Tygodniowa zmiana </t>
  </si>
  <si>
    <t>Indonezja</t>
  </si>
  <si>
    <t xml:space="preserve">według ważniejszych krajów </t>
  </si>
  <si>
    <t>Malezja</t>
  </si>
  <si>
    <t>Tajlandia</t>
  </si>
  <si>
    <t>Pakistan</t>
  </si>
  <si>
    <t>Zintegrowany System Rolniczej Informacji Rynkowej (ZSRIR)</t>
  </si>
  <si>
    <t>Ministerstwo Rolnictwa i Rozwoju Wsi</t>
  </si>
  <si>
    <t>Zintegrowanego Systemu Rolniczej Informacji Rynkowej (ZSRIR) - Ministerstwa Rolnictwa i Rozwoju Wsi</t>
  </si>
  <si>
    <t>(publikowanie danych możliwe wyłącznie z podaniem źródła)</t>
  </si>
  <si>
    <t>CENA SPRZEDAŻY [zł/100 kg]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</si>
  <si>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</si>
  <si>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</si>
  <si>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</si>
  <si>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</si>
  <si>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</si>
  <si>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</si>
  <si>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</si>
  <si>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</si>
  <si>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</si>
  <si>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</si>
  <si>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</si>
  <si>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</si>
  <si>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</si>
  <si>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JOGURT NATURALNY</t>
  </si>
  <si>
    <t>2017</t>
  </si>
  <si>
    <t>2018</t>
  </si>
  <si>
    <t>2019</t>
  </si>
  <si>
    <t>KEFIR</t>
  </si>
  <si>
    <t>MLEKO SPOŻYWCZE UHT</t>
  </si>
  <si>
    <t>ŚMIETANA I ŚMIETANKA</t>
  </si>
  <si>
    <t>MASŁO 82% tł,16%wody\konfekcjonowane</t>
  </si>
  <si>
    <t>SER typu GOUDA - dojrzewający w blokach pow.1kg</t>
  </si>
  <si>
    <t>SER typu EDAMSKI - dojrzewający w blokach pow.1kg</t>
  </si>
  <si>
    <t>Średnie, miesięczne ceny netto wybranych produktów rolnych monitorowanych w ramach</t>
  </si>
  <si>
    <t>Dariusz Banasiewicz, tel. (022) 623-12- 01;</t>
  </si>
  <si>
    <r>
      <t>Ceny sprzedaży netto (bez VAT) odtłuszczonego mleka w proszku i masła ekstra w blokach</t>
    </r>
    <r>
      <rPr>
        <b/>
        <u/>
        <vertAlign val="superscript"/>
        <sz val="10"/>
        <rFont val="Arial CE"/>
        <charset val="238"/>
      </rPr>
      <t>*</t>
    </r>
    <r>
      <rPr>
        <b/>
        <u/>
        <sz val="10"/>
        <rFont val="Arial CE"/>
        <charset val="238"/>
      </rPr>
      <t>.</t>
    </r>
  </si>
  <si>
    <t>ŚREDNIA WAŻONA CENA SKUPU MLEKA NETTO (bez VAT) O STANDARDOWYCH PARAMETRACH  (d. KL. EKSTRA) w zł/100kg</t>
  </si>
  <si>
    <t>Niderlandy</t>
  </si>
  <si>
    <t>NIDERLANDY</t>
  </si>
  <si>
    <t>w blokach</t>
  </si>
  <si>
    <t>konfekcjonowane</t>
  </si>
  <si>
    <t>Masło 80% tł., 16%wody, 2% soli</t>
  </si>
  <si>
    <t xml:space="preserve"> Rodzaj</t>
  </si>
  <si>
    <t>typu EDAMSKI</t>
  </si>
  <si>
    <t>typu GOUDA</t>
  </si>
  <si>
    <t>typu CHEDDAR</t>
  </si>
  <si>
    <t>typu EMENTALER</t>
  </si>
  <si>
    <t>Maroko</t>
  </si>
  <si>
    <t>Wydział Informacji Rynkowej</t>
  </si>
  <si>
    <t>Holandia</t>
  </si>
  <si>
    <t xml:space="preserve"> tyg. zmiana </t>
  </si>
  <si>
    <t xml:space="preserve">tygodniowa zmiana </t>
  </si>
  <si>
    <t>tyg. zmiana kursu</t>
  </si>
  <si>
    <t>Republika Korei</t>
  </si>
  <si>
    <t xml:space="preserve"> tygodnia</t>
  </si>
  <si>
    <t>2020r.</t>
  </si>
  <si>
    <t>Miesięczna zmiana ceny (%)</t>
  </si>
  <si>
    <t>białko %</t>
  </si>
  <si>
    <t>tłuszcz %</t>
  </si>
  <si>
    <t>UNIA EUROPEJSKA-27</t>
  </si>
  <si>
    <t>Dominikana</t>
  </si>
  <si>
    <t>Rosja</t>
  </si>
  <si>
    <t>Departament Rynków Rolnych.</t>
  </si>
  <si>
    <t>Japonia</t>
  </si>
  <si>
    <t>MASŁO KONFEKCJONOWANE</t>
  </si>
  <si>
    <t>200-300g</t>
  </si>
  <si>
    <t>MLEKO UHT</t>
  </si>
  <si>
    <t>3,2% tł.</t>
  </si>
  <si>
    <t xml:space="preserve"> EDAMSKI</t>
  </si>
  <si>
    <t xml:space="preserve"> GOUDA</t>
  </si>
  <si>
    <t xml:space="preserve">tydzień     temu </t>
  </si>
  <si>
    <t>Tygodniowa zmiana ceny (%)</t>
  </si>
  <si>
    <t>Preparat mleczno-tłuszczowy w proszku tł. max 30% i białko min.23%.</t>
  </si>
  <si>
    <t>Mleko ekologiczne</t>
  </si>
  <si>
    <t>ŚREDNIA WAŻONA CENA SKUPU MLEKA EKOLOGICZNEGO NETTO (bez VAT)  w zł/100kg</t>
  </si>
  <si>
    <t xml:space="preserve">                                                                                                                                                                                MIESIĘCZNY WSKAŹNIK ZMIANY CENY PRODUKTÓW MLECZARSKICH  </t>
  </si>
  <si>
    <t>2021r.</t>
  </si>
  <si>
    <t>Zmiana ceny [%] w 2022r. względem:</t>
  </si>
  <si>
    <t>Turcja</t>
  </si>
  <si>
    <t>Wietnam</t>
  </si>
  <si>
    <r>
      <t xml:space="preserve">Daty podane w tabelach oznaczają </t>
    </r>
    <r>
      <rPr>
        <b/>
        <u/>
        <sz val="12"/>
        <rFont val="Calibri"/>
        <family val="2"/>
        <charset val="238"/>
        <scheme val="minor"/>
      </rPr>
      <t>ostatni dzień</t>
    </r>
    <r>
      <rPr>
        <u/>
        <sz val="12"/>
        <rFont val="Calibri"/>
        <family val="2"/>
        <charset val="238"/>
        <scheme val="minor"/>
      </rPr>
      <t xml:space="preserve"> </t>
    </r>
    <r>
      <rPr>
        <sz val="12"/>
        <rFont val="Calibri"/>
        <family val="2"/>
        <charset val="238"/>
        <scheme val="minor"/>
      </rPr>
      <t>analizowanego tygodnia (poniedziałek - niedziela)</t>
    </r>
  </si>
  <si>
    <r>
      <t xml:space="preserve">Daty podane w tabelach oznaczają </t>
    </r>
    <r>
      <rPr>
        <b/>
        <u/>
        <sz val="11"/>
        <rFont val="Calibri"/>
        <family val="2"/>
        <charset val="238"/>
        <scheme val="minor"/>
      </rPr>
      <t>ostatni dzień</t>
    </r>
    <r>
      <rPr>
        <u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analizowanego tygodnia (poniedziałek - niedziela)</t>
    </r>
  </si>
  <si>
    <r>
      <t xml:space="preserve">Daty podane w tabelach oznaczają </t>
    </r>
    <r>
      <rPr>
        <b/>
        <u/>
        <sz val="16"/>
        <rFont val="Calibri"/>
        <family val="2"/>
        <charset val="238"/>
        <scheme val="minor"/>
      </rPr>
      <t>ostatni dzień</t>
    </r>
    <r>
      <rPr>
        <u/>
        <sz val="16"/>
        <rFont val="Calibri"/>
        <family val="2"/>
        <charset val="238"/>
        <scheme val="minor"/>
      </rPr>
      <t xml:space="preserve"> </t>
    </r>
    <r>
      <rPr>
        <sz val="16"/>
        <rFont val="Calibri"/>
        <family val="2"/>
        <charset val="238"/>
        <scheme val="minor"/>
      </rPr>
      <t>analizowanego tygodnia (poniedziałek - niedziela)</t>
    </r>
  </si>
  <si>
    <t>*</t>
  </si>
  <si>
    <r>
      <t xml:space="preserve">Daty podane w tabelach oznaczają </t>
    </r>
    <r>
      <rPr>
        <b/>
        <u/>
        <sz val="14"/>
        <rFont val="Calibri"/>
        <family val="2"/>
        <charset val="238"/>
        <scheme val="minor"/>
      </rPr>
      <t>ostatni dzień</t>
    </r>
    <r>
      <rPr>
        <u/>
        <sz val="14"/>
        <rFont val="Calibri"/>
        <family val="2"/>
        <charset val="238"/>
        <scheme val="minor"/>
      </rPr>
      <t xml:space="preserve"> </t>
    </r>
    <r>
      <rPr>
        <sz val="14"/>
        <rFont val="Calibri"/>
        <family val="2"/>
        <charset val="238"/>
        <scheme val="minor"/>
      </rPr>
      <t>analizowanego tygodnia (poniedziałek - niedziela)</t>
    </r>
  </si>
  <si>
    <t>Departament Rynków Rolnych</t>
  </si>
  <si>
    <t>Notowania z okresu:</t>
  </si>
  <si>
    <r>
      <t xml:space="preserve">Biuletyn „Rynek mleka” ukazuje się w każdy </t>
    </r>
    <r>
      <rPr>
        <b/>
        <sz val="11"/>
        <rFont val="Calibri"/>
        <family val="2"/>
        <charset val="238"/>
        <scheme val="minor"/>
      </rPr>
      <t>czwartek.</t>
    </r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</si>
  <si>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</si>
  <si>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</si>
  <si>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</si>
  <si>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masło 82% tł. w blokach 25 kg</t>
  </si>
  <si>
    <t>Daty podane w tabelach oznaczają ostatni dzień analizowanego tygodnia (poniedziałek - niedziela)</t>
  </si>
  <si>
    <r>
      <t xml:space="preserve">HANDEL ZAGRANICZNY PRODUKTAMI MLECZNYMI </t>
    </r>
    <r>
      <rPr>
        <b/>
        <vertAlign val="superscript"/>
        <sz val="12"/>
        <rFont val="Calibri"/>
        <family val="2"/>
        <charset val="238"/>
        <scheme val="minor"/>
      </rPr>
      <t>*</t>
    </r>
  </si>
  <si>
    <r>
      <t xml:space="preserve">RAZEM  </t>
    </r>
    <r>
      <rPr>
        <b/>
        <i/>
        <sz val="12"/>
        <rFont val="Calibri"/>
        <family val="2"/>
        <charset val="238"/>
        <scheme val="minor"/>
      </rPr>
      <t>produkty mleczarskie</t>
    </r>
  </si>
  <si>
    <r>
      <t xml:space="preserve">Polski eksport </t>
    </r>
    <r>
      <rPr>
        <b/>
        <sz val="13"/>
        <color rgb="FF0000FF"/>
        <rFont val="Calibri"/>
        <family val="2"/>
        <charset val="238"/>
        <scheme val="minor"/>
      </rPr>
      <t>surowego</t>
    </r>
    <r>
      <rPr>
        <b/>
        <sz val="13"/>
        <rFont val="Calibri"/>
        <family val="2"/>
        <charset val="238"/>
        <scheme val="minor"/>
      </rPr>
      <t xml:space="preserve"> </t>
    </r>
    <r>
      <rPr>
        <b/>
        <sz val="13"/>
        <color rgb="FF0000FF"/>
        <rFont val="Calibri"/>
        <family val="2"/>
        <charset val="238"/>
        <scheme val="minor"/>
      </rPr>
      <t>mleka i śmietany</t>
    </r>
    <r>
      <rPr>
        <b/>
        <sz val="13"/>
        <rFont val="Calibri"/>
        <family val="2"/>
        <charset val="238"/>
        <scheme val="minor"/>
      </rPr>
      <t xml:space="preserve"> (kod 0401) </t>
    </r>
  </si>
  <si>
    <r>
      <t xml:space="preserve">Polski import </t>
    </r>
    <r>
      <rPr>
        <b/>
        <sz val="13"/>
        <color rgb="FF0000FF"/>
        <rFont val="Calibri"/>
        <family val="2"/>
        <charset val="238"/>
        <scheme val="minor"/>
      </rPr>
      <t xml:space="preserve">surowego mleka i śmietany </t>
    </r>
    <r>
      <rPr>
        <b/>
        <sz val="13"/>
        <rFont val="Calibri"/>
        <family val="2"/>
        <charset val="238"/>
        <scheme val="minor"/>
      </rPr>
      <t xml:space="preserve">(kod 0401) </t>
    </r>
  </si>
  <si>
    <r>
      <t xml:space="preserve">Polski eksport </t>
    </r>
    <r>
      <rPr>
        <b/>
        <sz val="12"/>
        <color rgb="FF0000FF"/>
        <rFont val="Calibri"/>
        <family val="2"/>
        <charset val="238"/>
        <scheme val="minor"/>
      </rPr>
      <t>mleka i śmietany zagęszczonych, m.in. w proszku</t>
    </r>
    <r>
      <rPr>
        <b/>
        <sz val="12"/>
        <rFont val="Calibri"/>
        <family val="2"/>
        <charset val="238"/>
        <scheme val="minor"/>
      </rPr>
      <t xml:space="preserve"> (kod CN 0402) </t>
    </r>
  </si>
  <si>
    <r>
      <t xml:space="preserve">Polski import </t>
    </r>
    <r>
      <rPr>
        <b/>
        <sz val="12"/>
        <color rgb="FF0000FF"/>
        <rFont val="Calibri"/>
        <family val="2"/>
        <charset val="238"/>
        <scheme val="minor"/>
      </rPr>
      <t>mleka i śmietany zagęszczonych, m.in. w proszku</t>
    </r>
    <r>
      <rPr>
        <b/>
        <sz val="12"/>
        <rFont val="Calibri"/>
        <family val="2"/>
        <charset val="238"/>
        <scheme val="minor"/>
      </rPr>
      <t xml:space="preserve"> (kod CN 0402) </t>
    </r>
  </si>
  <si>
    <r>
      <t xml:space="preserve">Polski eksport </t>
    </r>
    <r>
      <rPr>
        <b/>
        <sz val="12"/>
        <color rgb="FF0B44E5"/>
        <rFont val="Calibri"/>
        <family val="2"/>
        <charset val="238"/>
        <scheme val="minor"/>
      </rPr>
      <t>maślanki, mleka zsiadłego i śmietany kwaśnej, jogurtu</t>
    </r>
    <r>
      <rPr>
        <b/>
        <sz val="12"/>
        <rFont val="Calibri"/>
        <family val="2"/>
        <charset val="238"/>
        <scheme val="minor"/>
      </rPr>
      <t xml:space="preserve"> (kod CN 0403) </t>
    </r>
  </si>
  <si>
    <r>
      <t xml:space="preserve">Polski import </t>
    </r>
    <r>
      <rPr>
        <b/>
        <sz val="12"/>
        <color rgb="FF0B44E5"/>
        <rFont val="Calibri"/>
        <family val="2"/>
        <charset val="238"/>
        <scheme val="minor"/>
      </rPr>
      <t>maślanki, mleka zsiadłego i śmietany kwaśnej, jogurtu</t>
    </r>
    <r>
      <rPr>
        <b/>
        <sz val="12"/>
        <rFont val="Calibri"/>
        <family val="2"/>
        <charset val="238"/>
        <scheme val="minor"/>
      </rPr>
      <t xml:space="preserve"> (kod CN 0403) </t>
    </r>
  </si>
  <si>
    <r>
      <t xml:space="preserve">Polski eksport </t>
    </r>
    <r>
      <rPr>
        <b/>
        <sz val="12"/>
        <color rgb="FF0B44E5"/>
        <rFont val="Calibri"/>
        <family val="2"/>
        <charset val="238"/>
        <scheme val="minor"/>
      </rPr>
      <t>serwatki, nawet zagęszczonej, lub zawierającej dodatek cukru</t>
    </r>
    <r>
      <rPr>
        <b/>
        <sz val="12"/>
        <rFont val="Calibri"/>
        <family val="2"/>
        <charset val="238"/>
        <scheme val="minor"/>
      </rPr>
      <t xml:space="preserve"> (kod CN 0404) </t>
    </r>
  </si>
  <si>
    <r>
      <t xml:space="preserve">Polski import </t>
    </r>
    <r>
      <rPr>
        <b/>
        <sz val="12"/>
        <color rgb="FF0B44E5"/>
        <rFont val="Calibri"/>
        <family val="2"/>
        <charset val="238"/>
        <scheme val="minor"/>
      </rPr>
      <t>serwatki, nawet zagęszczonej, lub zawierającej dodatek cukru</t>
    </r>
    <r>
      <rPr>
        <b/>
        <sz val="12"/>
        <rFont val="Calibri"/>
        <family val="2"/>
        <charset val="238"/>
        <scheme val="minor"/>
      </rPr>
      <t xml:space="preserve"> (kod CN 0404) </t>
    </r>
  </si>
  <si>
    <r>
      <t xml:space="preserve">Polski eksport </t>
    </r>
    <r>
      <rPr>
        <b/>
        <sz val="12"/>
        <color rgb="FF0000FF"/>
        <rFont val="Calibri"/>
        <family val="2"/>
        <charset val="238"/>
        <scheme val="minor"/>
      </rPr>
      <t>masła oraz innych tłuszczy otrzymywanych z mleka</t>
    </r>
    <r>
      <rPr>
        <b/>
        <sz val="12"/>
        <color rgb="FFFF0000"/>
        <rFont val="Calibri"/>
        <family val="2"/>
        <charset val="238"/>
        <scheme val="minor"/>
      </rPr>
      <t xml:space="preserve"> </t>
    </r>
    <r>
      <rPr>
        <b/>
        <sz val="12"/>
        <color theme="1"/>
        <rFont val="Calibri"/>
        <family val="2"/>
        <charset val="238"/>
        <scheme val="minor"/>
      </rPr>
      <t>(kod CN 0405)</t>
    </r>
  </si>
  <si>
    <r>
      <t xml:space="preserve">Polski import </t>
    </r>
    <r>
      <rPr>
        <b/>
        <sz val="12"/>
        <color rgb="FF0000FF"/>
        <rFont val="Calibri"/>
        <family val="2"/>
        <charset val="238"/>
        <scheme val="minor"/>
      </rPr>
      <t>masła oraz innych tłuszczy otrzymywanych z mleka</t>
    </r>
    <r>
      <rPr>
        <b/>
        <sz val="12"/>
        <color theme="1"/>
        <rFont val="Calibri"/>
        <family val="2"/>
        <charset val="238"/>
        <scheme val="minor"/>
      </rPr>
      <t xml:space="preserve"> (kod CN 0405)</t>
    </r>
  </si>
  <si>
    <r>
      <t xml:space="preserve">Polski eksport </t>
    </r>
    <r>
      <rPr>
        <b/>
        <sz val="12"/>
        <color rgb="FF0000FF"/>
        <rFont val="Calibri"/>
        <family val="2"/>
        <charset val="238"/>
        <scheme val="minor"/>
      </rPr>
      <t>serów i twarogów</t>
    </r>
    <r>
      <rPr>
        <b/>
        <sz val="12"/>
        <rFont val="Calibri"/>
        <family val="2"/>
        <charset val="238"/>
        <scheme val="minor"/>
      </rPr>
      <t xml:space="preserve"> (kod CN 0406) </t>
    </r>
  </si>
  <si>
    <r>
      <t xml:space="preserve">Polski import </t>
    </r>
    <r>
      <rPr>
        <b/>
        <sz val="12"/>
        <color rgb="FF0000FF"/>
        <rFont val="Calibri"/>
        <family val="2"/>
        <charset val="238"/>
        <scheme val="minor"/>
      </rPr>
      <t>serów i twarogów</t>
    </r>
    <r>
      <rPr>
        <b/>
        <sz val="12"/>
        <rFont val="Calibri"/>
        <family val="2"/>
        <charset val="238"/>
        <scheme val="minor"/>
      </rPr>
      <t xml:space="preserve">  (kod CN 0406) </t>
    </r>
  </si>
  <si>
    <r>
      <t xml:space="preserve">* </t>
    </r>
    <r>
      <rPr>
        <sz val="10"/>
        <rFont val="Calibri"/>
        <family val="2"/>
        <charset val="238"/>
        <scheme val="minor"/>
      </rPr>
      <t>źródło: Ministerstwo Finansów</t>
    </r>
  </si>
  <si>
    <t>towaru</t>
  </si>
  <si>
    <t xml:space="preserve">Tygodn. zmiana </t>
  </si>
  <si>
    <t xml:space="preserve">tyg. zmiana </t>
  </si>
  <si>
    <t>Ghana</t>
  </si>
  <si>
    <t>Szwajcaria</t>
  </si>
  <si>
    <t>Nigeria</t>
  </si>
  <si>
    <t>Departament Rynków Rolnych i Transformacji Energetycznej Obszarów Wiejskich</t>
  </si>
  <si>
    <t xml:space="preserve">Ministerstwo Rolnictwa i Rozwoju Wsi, </t>
  </si>
  <si>
    <t>I Transformacji Energetycznej Obszarów Wiejskich</t>
  </si>
  <si>
    <t>Nowa Zelandia</t>
  </si>
  <si>
    <t>listopad</t>
  </si>
  <si>
    <t>Handel zagraniczny produktami mlecznymi w okresie  I-XI  2022r. - dane wstępne</t>
  </si>
  <si>
    <t>I-XI 2021r.</t>
  </si>
  <si>
    <t>I-XI 2022r.*</t>
  </si>
  <si>
    <t>I-XI 2021r</t>
  </si>
  <si>
    <t>I-XI 2022r</t>
  </si>
  <si>
    <t>Kosowo</t>
  </si>
  <si>
    <t>grudzień</t>
  </si>
  <si>
    <t>grudzień 2022</t>
  </si>
  <si>
    <t>grudzień 2021</t>
  </si>
  <si>
    <t>grudzień 2020</t>
  </si>
  <si>
    <r>
      <t>Mleko surowe</t>
    </r>
    <r>
      <rPr>
        <b/>
        <sz val="11"/>
        <rFont val="Times New Roman"/>
        <family val="1"/>
        <charset val="238"/>
      </rPr>
      <t xml:space="preserve"> skup    grudzień 22</t>
    </r>
  </si>
  <si>
    <t>29.01.2023</t>
  </si>
  <si>
    <t>NR 5/2023</t>
  </si>
  <si>
    <t>30 stycznia - 5 lutego 2023r.</t>
  </si>
  <si>
    <t>9 lutego 2023r.</t>
  </si>
  <si>
    <t>Ceny sprzedaży NETTO (bez VAT) wybranych produktów mleczarskich za okres: 30.01-05.02.2023r.</t>
  </si>
  <si>
    <t>05.02.2023</t>
  </si>
  <si>
    <t>-</t>
  </si>
  <si>
    <t>Ceny sprzedaży NETTO (bez VAT) wybranych produktów mleczarskich za okres:  30.01-05.02.2023r.</t>
  </si>
  <si>
    <t>Ceny sprzedaży NETTO (bez VAT) wybranych preparatów mlekopodobnych za okres: 30.01-05.02.2023r.</t>
  </si>
  <si>
    <t>Ceny zakupu masła w blokach 25 kg płacone przez podmioty branży piekarsko-cukierniczej za okres: 30.01-05.02.2023r.</t>
  </si>
  <si>
    <t>Ceny zakupu NETTO (bez VAT) płacone przez podmioty handlu detalicznego, wybranych produktów mleczarskich za okres: 30.01-05.02.2023r.</t>
  </si>
  <si>
    <t>Aktualna       30.01-05.02.23</t>
  </si>
  <si>
    <t xml:space="preserve">                                                                                                                                                                                MONITOROWANYCH W RAMACH ZSRIR w 2023r.</t>
  </si>
  <si>
    <t>OKRES: I.2017 - I.2023   (ceny bez VAT)</t>
  </si>
  <si>
    <t>XII-2022</t>
  </si>
  <si>
    <t>XII-2021</t>
  </si>
  <si>
    <t>2022r.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</si>
</sst>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#,##0.0"/>
    <numFmt numFmtId="165" formatCode="0.0"/>
    <numFmt numFmtId="166" formatCode="#,##0.0000"/>
    <numFmt numFmtId="167" formatCode="#,###,##0"/>
    <numFmt numFmtId="168" formatCode="0.000"/>
    <numFmt numFmtId="169" formatCode="[$-415]mmmm\ yy;@"/>
  </numFmts>
  <fonts count="134" x14ac:knownFonts="1">
    <font>
      <sz val="10"/>
      <name val="Arial CE"/>
      <charset val="238"/>
    </font>
    <font>
      <sz val="10"/>
      <name val="Arial CE"/>
      <charset val="238"/>
    </font>
    <font>
      <sz val="14"/>
      <name val="Times New Roman CE"/>
      <family val="1"/>
      <charset val="238"/>
    </font>
    <font>
      <sz val="12"/>
      <name val="Times New Roman"/>
      <family val="1"/>
      <charset val="238"/>
    </font>
    <font>
      <b/>
      <sz val="10"/>
      <name val="Arial CE"/>
      <family val="2"/>
      <charset val="238"/>
    </font>
    <font>
      <u/>
      <sz val="10"/>
      <color indexed="12"/>
      <name val="Arial CE"/>
      <charset val="238"/>
    </font>
    <font>
      <b/>
      <sz val="14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12"/>
      <name val="Arial CE"/>
      <family val="2"/>
      <charset val="238"/>
    </font>
    <font>
      <u/>
      <sz val="10"/>
      <color indexed="12"/>
      <name val="Arial CE"/>
      <family val="2"/>
      <charset val="238"/>
    </font>
    <font>
      <sz val="10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sz val="8"/>
      <name val="Arial CE"/>
      <charset val="238"/>
    </font>
    <font>
      <sz val="10"/>
      <name val="Times New Roman"/>
      <family val="1"/>
      <charset val="238"/>
    </font>
    <font>
      <b/>
      <sz val="12"/>
      <name val="Times New Roman CE"/>
      <family val="1"/>
      <charset val="238"/>
    </font>
    <font>
      <sz val="9"/>
      <name val="Times New Roman"/>
      <family val="1"/>
      <charset val="238"/>
    </font>
    <font>
      <b/>
      <u/>
      <sz val="10"/>
      <name val="Arial CE"/>
      <charset val="238"/>
    </font>
    <font>
      <b/>
      <sz val="12"/>
      <name val="Arial CE"/>
      <charset val="238"/>
    </font>
    <font>
      <b/>
      <u/>
      <vertAlign val="superscript"/>
      <sz val="10"/>
      <name val="Arial CE"/>
      <charset val="238"/>
    </font>
    <font>
      <vertAlign val="superscript"/>
      <sz val="14"/>
      <name val="Arial CE"/>
      <charset val="238"/>
    </font>
    <font>
      <b/>
      <sz val="10"/>
      <name val="Times New Roman"/>
      <family val="1"/>
      <charset val="238"/>
    </font>
    <font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b/>
      <sz val="10"/>
      <name val="Arial CE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b/>
      <sz val="14"/>
      <name val="Arial CE"/>
      <charset val="238"/>
    </font>
    <font>
      <b/>
      <i/>
      <sz val="12"/>
      <name val="Times New Roman CE"/>
      <charset val="238"/>
    </font>
    <font>
      <sz val="10"/>
      <name val="Times New Roman CE"/>
    </font>
    <font>
      <vertAlign val="superscript"/>
      <sz val="10"/>
      <name val="Arial CE"/>
      <charset val="238"/>
    </font>
    <font>
      <b/>
      <i/>
      <sz val="14"/>
      <name val="Times New Roman"/>
      <family val="1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sz val="10"/>
      <name val="Arial CE"/>
    </font>
    <font>
      <b/>
      <sz val="12"/>
      <name val="Times New Roman"/>
      <family val="1"/>
      <charset val="238"/>
    </font>
    <font>
      <sz val="12"/>
      <name val="Arial CE"/>
      <charset val="238"/>
    </font>
    <font>
      <vertAlign val="superscript"/>
      <sz val="12"/>
      <name val="Times"/>
      <family val="1"/>
    </font>
    <font>
      <b/>
      <vertAlign val="superscript"/>
      <sz val="12"/>
      <name val="Times New Roman"/>
      <family val="1"/>
      <charset val="238"/>
    </font>
    <font>
      <b/>
      <sz val="13"/>
      <name val="Times New Roman"/>
      <family val="1"/>
      <charset val="238"/>
    </font>
    <font>
      <sz val="13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color indexed="10"/>
      <name val="Arial CE"/>
      <charset val="238"/>
    </font>
    <font>
      <vertAlign val="superscript"/>
      <sz val="16"/>
      <name val="Times"/>
      <family val="1"/>
    </font>
    <font>
      <i/>
      <sz val="10"/>
      <name val="Arial CE"/>
      <charset val="238"/>
    </font>
    <font>
      <sz val="14"/>
      <name val="Arial CE"/>
      <charset val="238"/>
    </font>
    <font>
      <sz val="12"/>
      <color indexed="8"/>
      <name val="Times New Roman"/>
      <family val="2"/>
      <charset val="238"/>
    </font>
    <font>
      <sz val="12"/>
      <color indexed="9"/>
      <name val="Times New Roman"/>
      <family val="2"/>
      <charset val="238"/>
    </font>
    <font>
      <sz val="12"/>
      <color indexed="62"/>
      <name val="Times New Roman"/>
      <family val="2"/>
      <charset val="238"/>
    </font>
    <font>
      <b/>
      <sz val="12"/>
      <color indexed="63"/>
      <name val="Times New Roman"/>
      <family val="2"/>
      <charset val="238"/>
    </font>
    <font>
      <sz val="12"/>
      <color indexed="17"/>
      <name val="Times New Roman"/>
      <family val="2"/>
      <charset val="238"/>
    </font>
    <font>
      <sz val="12"/>
      <color indexed="52"/>
      <name val="Times New Roman"/>
      <family val="2"/>
      <charset val="238"/>
    </font>
    <font>
      <b/>
      <sz val="12"/>
      <color indexed="9"/>
      <name val="Times New Roman"/>
      <family val="2"/>
      <charset val="238"/>
    </font>
    <font>
      <b/>
      <sz val="15"/>
      <color indexed="56"/>
      <name val="Times New Roman"/>
      <family val="2"/>
      <charset val="238"/>
    </font>
    <font>
      <b/>
      <sz val="13"/>
      <color indexed="56"/>
      <name val="Times New Roman"/>
      <family val="2"/>
      <charset val="238"/>
    </font>
    <font>
      <b/>
      <sz val="11"/>
      <color indexed="56"/>
      <name val="Times New Roman"/>
      <family val="2"/>
      <charset val="238"/>
    </font>
    <font>
      <sz val="12"/>
      <color indexed="60"/>
      <name val="Times New Roman"/>
      <family val="2"/>
      <charset val="238"/>
    </font>
    <font>
      <b/>
      <sz val="12"/>
      <color indexed="52"/>
      <name val="Times New Roman"/>
      <family val="2"/>
      <charset val="238"/>
    </font>
    <font>
      <b/>
      <sz val="12"/>
      <color indexed="8"/>
      <name val="Times New Roman"/>
      <family val="2"/>
      <charset val="238"/>
    </font>
    <font>
      <i/>
      <sz val="12"/>
      <color indexed="23"/>
      <name val="Times New Roman"/>
      <family val="2"/>
      <charset val="238"/>
    </font>
    <font>
      <sz val="12"/>
      <color indexed="10"/>
      <name val="Times New Roman"/>
      <family val="2"/>
      <charset val="238"/>
    </font>
    <font>
      <b/>
      <sz val="18"/>
      <color indexed="56"/>
      <name val="Cambria"/>
      <family val="2"/>
      <charset val="238"/>
    </font>
    <font>
      <sz val="12"/>
      <color indexed="20"/>
      <name val="Times New Roman"/>
      <family val="2"/>
      <charset val="238"/>
    </font>
    <font>
      <sz val="10"/>
      <name val="Arial"/>
      <family val="2"/>
      <charset val="238"/>
    </font>
    <font>
      <sz val="8"/>
      <name val="Times New Roman CE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Times New Roman CE"/>
      <family val="1"/>
      <charset val="238"/>
    </font>
    <font>
      <b/>
      <sz val="14"/>
      <name val="Times New Roman"/>
      <family val="1"/>
      <charset val="238"/>
    </font>
    <font>
      <i/>
      <sz val="10"/>
      <name val="Times New Roman"/>
      <family val="1"/>
      <charset val="238"/>
    </font>
    <font>
      <sz val="10"/>
      <color rgb="FFFF0000"/>
      <name val="Arial CE"/>
      <charset val="238"/>
    </font>
    <font>
      <b/>
      <sz val="11"/>
      <name val="Times New Roman CE"/>
      <charset val="238"/>
    </font>
    <font>
      <b/>
      <sz val="10"/>
      <color indexed="8"/>
      <name val="Times New Roman CE"/>
      <charset val="238"/>
    </font>
    <font>
      <b/>
      <sz val="10"/>
      <color rgb="FFFF0000"/>
      <name val="Arial CE"/>
      <charset val="238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sz val="11"/>
      <name val="Arial CE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u/>
      <sz val="12"/>
      <name val="Calibri"/>
      <family val="2"/>
      <charset val="238"/>
      <scheme val="minor"/>
    </font>
    <font>
      <u/>
      <sz val="12"/>
      <name val="Calibri"/>
      <family val="2"/>
      <charset val="238"/>
      <scheme val="minor"/>
    </font>
    <font>
      <b/>
      <u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u/>
      <sz val="16"/>
      <name val="Calibri"/>
      <family val="2"/>
      <charset val="238"/>
      <scheme val="minor"/>
    </font>
    <font>
      <u/>
      <sz val="16"/>
      <name val="Calibri"/>
      <family val="2"/>
      <charset val="238"/>
      <scheme val="minor"/>
    </font>
    <font>
      <b/>
      <u/>
      <sz val="14"/>
      <name val="Calibri"/>
      <family val="2"/>
      <charset val="238"/>
      <scheme val="minor"/>
    </font>
    <font>
      <u/>
      <sz val="14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i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i/>
      <sz val="14"/>
      <color rgb="FFFF0000"/>
      <name val="Calibri"/>
      <family val="2"/>
      <charset val="238"/>
      <scheme val="minor"/>
    </font>
    <font>
      <b/>
      <sz val="14"/>
      <color rgb="FF0000FF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b/>
      <sz val="13"/>
      <color rgb="FF385623"/>
      <name val="Calibri"/>
      <family val="2"/>
      <charset val="238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sz val="11"/>
      <name val="Times New Roman CE"/>
      <charset val="238"/>
    </font>
    <font>
      <sz val="11"/>
      <color indexed="8"/>
      <name val="Times New Roman CE"/>
      <charset val="238"/>
    </font>
    <font>
      <sz val="12"/>
      <color indexed="8"/>
      <name val="Times New Roman"/>
      <family val="1"/>
      <charset val="238"/>
    </font>
    <font>
      <sz val="12"/>
      <color indexed="8"/>
      <name val="Times New Roman CE"/>
      <charset val="238"/>
    </font>
    <font>
      <b/>
      <vertAlign val="superscript"/>
      <sz val="12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b/>
      <sz val="22"/>
      <color indexed="12"/>
      <name val="Calibri"/>
      <family val="2"/>
      <charset val="238"/>
      <scheme val="minor"/>
    </font>
    <font>
      <b/>
      <i/>
      <sz val="9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3"/>
      <color rgb="FF0000FF"/>
      <name val="Calibri"/>
      <family val="2"/>
      <charset val="238"/>
      <scheme val="minor"/>
    </font>
    <font>
      <i/>
      <sz val="13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b/>
      <sz val="12"/>
      <color rgb="FF0B44E5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vertAlign val="superscript"/>
      <sz val="10"/>
      <name val="Calibri"/>
      <family val="2"/>
      <charset val="238"/>
      <scheme val="minor"/>
    </font>
    <font>
      <sz val="14"/>
      <color rgb="FFFF0000"/>
      <name val="Arial"/>
      <family val="2"/>
      <charset val="238"/>
    </font>
    <font>
      <sz val="11"/>
      <color rgb="FFFF0000"/>
      <name val="Calibri"/>
      <family val="2"/>
      <charset val="238"/>
      <scheme val="minor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27"/>
      </patternFill>
    </fill>
    <fill>
      <patternFill patternType="solid">
        <fgColor theme="0" tint="-0.14999847407452621"/>
        <bgColor indexed="64"/>
      </patternFill>
    </fill>
  </fills>
  <borders count="19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56">
    <xf numFmtId="0" fontId="0" fillId="0" borderId="0"/>
    <xf numFmtId="0" fontId="46" fillId="2" borderId="0" applyNumberFormat="0" applyBorder="0" applyAlignment="0" applyProtection="0"/>
    <xf numFmtId="0" fontId="46" fillId="3" borderId="0" applyNumberFormat="0" applyBorder="0" applyAlignment="0" applyProtection="0"/>
    <xf numFmtId="0" fontId="46" fillId="4" borderId="0" applyNumberFormat="0" applyBorder="0" applyAlignment="0" applyProtection="0"/>
    <xf numFmtId="0" fontId="46" fillId="5" borderId="0" applyNumberFormat="0" applyBorder="0" applyAlignment="0" applyProtection="0"/>
    <xf numFmtId="0" fontId="46" fillId="6" borderId="0" applyNumberFormat="0" applyBorder="0" applyAlignment="0" applyProtection="0"/>
    <xf numFmtId="0" fontId="46" fillId="7" borderId="0" applyNumberFormat="0" applyBorder="0" applyAlignment="0" applyProtection="0"/>
    <xf numFmtId="0" fontId="46" fillId="8" borderId="0" applyNumberFormat="0" applyBorder="0" applyAlignment="0" applyProtection="0"/>
    <xf numFmtId="0" fontId="46" fillId="9" borderId="0" applyNumberFormat="0" applyBorder="0" applyAlignment="0" applyProtection="0"/>
    <xf numFmtId="0" fontId="46" fillId="10" borderId="0" applyNumberFormat="0" applyBorder="0" applyAlignment="0" applyProtection="0"/>
    <xf numFmtId="0" fontId="46" fillId="5" borderId="0" applyNumberFormat="0" applyBorder="0" applyAlignment="0" applyProtection="0"/>
    <xf numFmtId="0" fontId="46" fillId="8" borderId="0" applyNumberFormat="0" applyBorder="0" applyAlignment="0" applyProtection="0"/>
    <xf numFmtId="0" fontId="46" fillId="11" borderId="0" applyNumberFormat="0" applyBorder="0" applyAlignment="0" applyProtection="0"/>
    <xf numFmtId="0" fontId="47" fillId="12" borderId="0" applyNumberFormat="0" applyBorder="0" applyAlignment="0" applyProtection="0"/>
    <xf numFmtId="0" fontId="47" fillId="9" borderId="0" applyNumberFormat="0" applyBorder="0" applyAlignment="0" applyProtection="0"/>
    <xf numFmtId="0" fontId="47" fillId="10" borderId="0" applyNumberFormat="0" applyBorder="0" applyAlignment="0" applyProtection="0"/>
    <xf numFmtId="0" fontId="47" fillId="13" borderId="0" applyNumberFormat="0" applyBorder="0" applyAlignment="0" applyProtection="0"/>
    <xf numFmtId="0" fontId="47" fillId="14" borderId="0" applyNumberFormat="0" applyBorder="0" applyAlignment="0" applyProtection="0"/>
    <xf numFmtId="0" fontId="47" fillId="15" borderId="0" applyNumberFormat="0" applyBorder="0" applyAlignment="0" applyProtection="0"/>
    <xf numFmtId="0" fontId="47" fillId="16" borderId="0" applyNumberFormat="0" applyBorder="0" applyAlignment="0" applyProtection="0"/>
    <xf numFmtId="0" fontId="47" fillId="17" borderId="0" applyNumberFormat="0" applyBorder="0" applyAlignment="0" applyProtection="0"/>
    <xf numFmtId="0" fontId="47" fillId="18" borderId="0" applyNumberFormat="0" applyBorder="0" applyAlignment="0" applyProtection="0"/>
    <xf numFmtId="0" fontId="47" fillId="13" borderId="0" applyNumberFormat="0" applyBorder="0" applyAlignment="0" applyProtection="0"/>
    <xf numFmtId="0" fontId="47" fillId="14" borderId="0" applyNumberFormat="0" applyBorder="0" applyAlignment="0" applyProtection="0"/>
    <xf numFmtId="0" fontId="47" fillId="19" borderId="0" applyNumberFormat="0" applyBorder="0" applyAlignment="0" applyProtection="0"/>
    <xf numFmtId="0" fontId="48" fillId="7" borderId="1" applyNumberFormat="0" applyAlignment="0" applyProtection="0"/>
    <xf numFmtId="0" fontId="49" fillId="20" borderId="2" applyNumberFormat="0" applyAlignment="0" applyProtection="0"/>
    <xf numFmtId="0" fontId="50" fillId="4" borderId="0" applyNumberFormat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51" fillId="0" borderId="3" applyNumberFormat="0" applyFill="0" applyAlignment="0" applyProtection="0"/>
    <xf numFmtId="0" fontId="52" fillId="21" borderId="4" applyNumberFormat="0" applyAlignment="0" applyProtection="0"/>
    <xf numFmtId="0" fontId="53" fillId="0" borderId="5" applyNumberFormat="0" applyFill="0" applyAlignment="0" applyProtection="0"/>
    <xf numFmtId="0" fontId="54" fillId="0" borderId="6" applyNumberFormat="0" applyFill="0" applyAlignment="0" applyProtection="0"/>
    <xf numFmtId="0" fontId="55" fillId="0" borderId="7" applyNumberFormat="0" applyFill="0" applyAlignment="0" applyProtection="0"/>
    <xf numFmtId="0" fontId="55" fillId="0" borderId="0" applyNumberFormat="0" applyFill="0" applyBorder="0" applyAlignment="0" applyProtection="0"/>
    <xf numFmtId="0" fontId="56" fillId="22" borderId="0" applyNumberFormat="0" applyBorder="0" applyAlignment="0" applyProtection="0"/>
    <xf numFmtId="0" fontId="34" fillId="0" borderId="0"/>
    <xf numFmtId="0" fontId="63" fillId="0" borderId="0"/>
    <xf numFmtId="0" fontId="34" fillId="0" borderId="0"/>
    <xf numFmtId="0" fontId="34" fillId="0" borderId="0"/>
    <xf numFmtId="0" fontId="1" fillId="0" borderId="0"/>
    <xf numFmtId="0" fontId="1" fillId="0" borderId="0"/>
    <xf numFmtId="0" fontId="57" fillId="20" borderId="1" applyNumberFormat="0" applyAlignment="0" applyProtection="0"/>
    <xf numFmtId="0" fontId="58" fillId="0" borderId="8" applyNumberFormat="0" applyFill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6" fillId="23" borderId="9" applyNumberFormat="0" applyFont="0" applyAlignment="0" applyProtection="0"/>
    <xf numFmtId="0" fontId="62" fillId="3" borderId="0" applyNumberFormat="0" applyBorder="0" applyAlignment="0" applyProtection="0"/>
    <xf numFmtId="0" fontId="1" fillId="0" borderId="0"/>
    <xf numFmtId="0" fontId="65" fillId="0" borderId="0"/>
    <xf numFmtId="0" fontId="63" fillId="0" borderId="0"/>
    <xf numFmtId="0" fontId="34" fillId="0" borderId="0"/>
    <xf numFmtId="0" fontId="1" fillId="0" borderId="0"/>
    <xf numFmtId="0" fontId="1" fillId="0" borderId="0"/>
    <xf numFmtId="0" fontId="1" fillId="0" borderId="0"/>
  </cellStyleXfs>
  <cellXfs count="812">
    <xf numFmtId="0" fontId="0" fillId="0" borderId="0" xfId="0"/>
    <xf numFmtId="0" fontId="4" fillId="0" borderId="0" xfId="0" applyFont="1"/>
    <xf numFmtId="0" fontId="9" fillId="0" borderId="0" xfId="0" applyFont="1"/>
    <xf numFmtId="0" fontId="10" fillId="0" borderId="0" xfId="28" applyFont="1" applyAlignment="1" applyProtection="1"/>
    <xf numFmtId="0" fontId="17" fillId="0" borderId="0" xfId="0" applyFont="1"/>
    <xf numFmtId="0" fontId="18" fillId="0" borderId="0" xfId="0" applyFont="1"/>
    <xf numFmtId="0" fontId="20" fillId="0" borderId="0" xfId="0" applyFont="1"/>
    <xf numFmtId="0" fontId="0" fillId="0" borderId="34" xfId="0" applyBorder="1"/>
    <xf numFmtId="0" fontId="24" fillId="0" borderId="0" xfId="0" applyFont="1"/>
    <xf numFmtId="0" fontId="0" fillId="0" borderId="0" xfId="0" applyFill="1"/>
    <xf numFmtId="0" fontId="27" fillId="0" borderId="0" xfId="0" applyFont="1"/>
    <xf numFmtId="0" fontId="30" fillId="0" borderId="0" xfId="0" applyFont="1"/>
    <xf numFmtId="0" fontId="8" fillId="0" borderId="0" xfId="0" applyFont="1"/>
    <xf numFmtId="0" fontId="31" fillId="0" borderId="0" xfId="0" applyFont="1" applyAlignment="1">
      <alignment horizontal="center"/>
    </xf>
    <xf numFmtId="0" fontId="1" fillId="0" borderId="0" xfId="40"/>
    <xf numFmtId="0" fontId="37" fillId="0" borderId="0" xfId="0" applyFont="1"/>
    <xf numFmtId="0" fontId="0" fillId="0" borderId="36" xfId="0" applyBorder="1"/>
    <xf numFmtId="0" fontId="0" fillId="0" borderId="0" xfId="0" applyAlignment="1">
      <alignment horizontal="left"/>
    </xf>
    <xf numFmtId="0" fontId="39" fillId="0" borderId="0" xfId="40" applyFont="1"/>
    <xf numFmtId="167" fontId="11" fillId="0" borderId="0" xfId="0" applyNumberFormat="1" applyFont="1" applyFill="1" applyBorder="1"/>
    <xf numFmtId="0" fontId="42" fillId="0" borderId="0" xfId="0" applyFont="1" applyFill="1"/>
    <xf numFmtId="0" fontId="43" fillId="0" borderId="0" xfId="0" applyFont="1"/>
    <xf numFmtId="167" fontId="0" fillId="0" borderId="0" xfId="0" applyNumberFormat="1" applyFill="1"/>
    <xf numFmtId="0" fontId="44" fillId="0" borderId="0" xfId="0" applyFont="1"/>
    <xf numFmtId="0" fontId="45" fillId="0" borderId="0" xfId="0" applyFont="1"/>
    <xf numFmtId="0" fontId="0" fillId="0" borderId="0" xfId="0" applyBorder="1"/>
    <xf numFmtId="0" fontId="8" fillId="0" borderId="20" xfId="0" applyFont="1" applyBorder="1" applyAlignment="1">
      <alignment horizontal="center" vertical="center" wrapText="1"/>
    </xf>
    <xf numFmtId="0" fontId="63" fillId="0" borderId="0" xfId="37"/>
    <xf numFmtId="167" fontId="0" fillId="0" borderId="0" xfId="0" applyNumberFormat="1"/>
    <xf numFmtId="0" fontId="36" fillId="0" borderId="0" xfId="0" applyFont="1"/>
    <xf numFmtId="0" fontId="0" fillId="0" borderId="86" xfId="0" applyBorder="1"/>
    <xf numFmtId="164" fontId="29" fillId="0" borderId="0" xfId="0" applyNumberFormat="1" applyFont="1" applyFill="1" applyBorder="1"/>
    <xf numFmtId="0" fontId="0" fillId="0" borderId="20" xfId="0" applyBorder="1"/>
    <xf numFmtId="3" fontId="0" fillId="0" borderId="0" xfId="0" applyNumberFormat="1"/>
    <xf numFmtId="0" fontId="66" fillId="0" borderId="0" xfId="37" applyFont="1"/>
    <xf numFmtId="0" fontId="3" fillId="0" borderId="0" xfId="0" applyFont="1" applyAlignment="1">
      <alignment vertical="center"/>
    </xf>
    <xf numFmtId="0" fontId="1" fillId="0" borderId="0" xfId="40" applyFill="1"/>
    <xf numFmtId="0" fontId="70" fillId="0" borderId="0" xfId="0" applyFont="1" applyFill="1"/>
    <xf numFmtId="168" fontId="0" fillId="0" borderId="0" xfId="0" applyNumberFormat="1"/>
    <xf numFmtId="3" fontId="29" fillId="0" borderId="0" xfId="0" applyNumberFormat="1" applyFont="1" applyFill="1" applyBorder="1"/>
    <xf numFmtId="167" fontId="29" fillId="0" borderId="0" xfId="0" applyNumberFormat="1" applyFont="1" applyBorder="1"/>
    <xf numFmtId="14" fontId="26" fillId="0" borderId="104" xfId="0" applyNumberFormat="1" applyFont="1" applyFill="1" applyBorder="1" applyAlignment="1">
      <alignment horizontal="center" vertical="center"/>
    </xf>
    <xf numFmtId="0" fontId="8" fillId="0" borderId="105" xfId="0" applyFont="1" applyBorder="1" applyAlignment="1">
      <alignment horizontal="center" vertical="center" wrapText="1"/>
    </xf>
    <xf numFmtId="0" fontId="0" fillId="0" borderId="105" xfId="0" applyBorder="1"/>
    <xf numFmtId="0" fontId="66" fillId="0" borderId="0" xfId="0" applyFont="1" applyBorder="1"/>
    <xf numFmtId="0" fontId="63" fillId="0" borderId="0" xfId="0" applyFont="1"/>
    <xf numFmtId="0" fontId="68" fillId="0" borderId="0" xfId="0" applyFont="1"/>
    <xf numFmtId="0" fontId="6" fillId="0" borderId="0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3" fillId="0" borderId="107" xfId="49" applyFont="1" applyBorder="1" applyAlignment="1">
      <alignment horizontal="center"/>
    </xf>
    <xf numFmtId="0" fontId="15" fillId="0" borderId="111" xfId="49" applyFont="1" applyBorder="1" applyAlignment="1">
      <alignment horizontal="centerContinuous"/>
    </xf>
    <xf numFmtId="0" fontId="15" fillId="0" borderId="112" xfId="49" applyFont="1" applyBorder="1" applyAlignment="1">
      <alignment horizontal="centerContinuous"/>
    </xf>
    <xf numFmtId="0" fontId="22" fillId="0" borderId="109" xfId="49" applyFont="1" applyBorder="1" applyAlignment="1">
      <alignment horizontal="centerContinuous"/>
    </xf>
    <xf numFmtId="0" fontId="32" fillId="0" borderId="108" xfId="49" applyFont="1" applyFill="1" applyBorder="1" applyAlignment="1">
      <alignment horizontal="center" wrapText="1"/>
    </xf>
    <xf numFmtId="0" fontId="28" fillId="0" borderId="107" xfId="49" applyFont="1" applyFill="1" applyBorder="1" applyAlignment="1">
      <alignment horizontal="centerContinuous" wrapText="1"/>
    </xf>
    <xf numFmtId="0" fontId="28" fillId="0" borderId="116" xfId="49" applyFont="1" applyFill="1" applyBorder="1" applyAlignment="1">
      <alignment horizontal="centerContinuous" wrapText="1"/>
    </xf>
    <xf numFmtId="0" fontId="32" fillId="0" borderId="120" xfId="49" applyFont="1" applyFill="1" applyBorder="1" applyAlignment="1">
      <alignment horizontal="center" vertical="center" wrapText="1"/>
    </xf>
    <xf numFmtId="0" fontId="33" fillId="0" borderId="107" xfId="49" applyFont="1" applyFill="1" applyBorder="1" applyAlignment="1">
      <alignment horizontal="center" wrapText="1"/>
    </xf>
    <xf numFmtId="2" fontId="22" fillId="0" borderId="107" xfId="49" applyNumberFormat="1" applyFont="1" applyBorder="1" applyAlignment="1">
      <alignment horizontal="right" vertical="center"/>
    </xf>
    <xf numFmtId="2" fontId="3" fillId="0" borderId="107" xfId="41" applyNumberFormat="1" applyFont="1" applyBorder="1" applyAlignment="1">
      <alignment horizontal="right" vertical="center"/>
    </xf>
    <xf numFmtId="0" fontId="0" fillId="0" borderId="129" xfId="0" applyBorder="1"/>
    <xf numFmtId="0" fontId="0" fillId="0" borderId="131" xfId="0" applyBorder="1"/>
    <xf numFmtId="0" fontId="0" fillId="0" borderId="132" xfId="0" applyBorder="1"/>
    <xf numFmtId="0" fontId="0" fillId="0" borderId="130" xfId="0" applyBorder="1"/>
    <xf numFmtId="0" fontId="63" fillId="0" borderId="113" xfId="0" applyFont="1" applyBorder="1" applyAlignment="1">
      <alignment horizontal="center"/>
    </xf>
    <xf numFmtId="0" fontId="0" fillId="0" borderId="129" xfId="0" applyBorder="1" applyAlignment="1">
      <alignment horizontal="center"/>
    </xf>
    <xf numFmtId="0" fontId="73" fillId="0" borderId="105" xfId="0" applyFont="1" applyBorder="1"/>
    <xf numFmtId="0" fontId="73" fillId="0" borderId="20" xfId="0" applyFont="1" applyBorder="1"/>
    <xf numFmtId="0" fontId="14" fillId="0" borderId="133" xfId="0" applyFont="1" applyBorder="1" applyAlignment="1">
      <alignment horizontal="center" vertical="center" wrapText="1"/>
    </xf>
    <xf numFmtId="166" fontId="2" fillId="0" borderId="119" xfId="0" applyNumberFormat="1" applyFont="1" applyBorder="1" applyAlignment="1">
      <alignment horizontal="center" vertical="center" wrapText="1"/>
    </xf>
    <xf numFmtId="0" fontId="3" fillId="0" borderId="135" xfId="0" applyFont="1" applyFill="1" applyBorder="1" applyAlignment="1" applyProtection="1">
      <alignment horizontal="center" vertical="top" wrapText="1"/>
      <protection locked="0"/>
    </xf>
    <xf numFmtId="0" fontId="3" fillId="0" borderId="136" xfId="0" applyFont="1" applyFill="1" applyBorder="1" applyAlignment="1" applyProtection="1">
      <alignment horizontal="center" vertical="top" wrapText="1"/>
      <protection locked="0"/>
    </xf>
    <xf numFmtId="0" fontId="3" fillId="0" borderId="137" xfId="0" applyFont="1" applyFill="1" applyBorder="1" applyAlignment="1" applyProtection="1">
      <alignment horizontal="center" vertical="top" wrapText="1"/>
      <protection locked="0"/>
    </xf>
    <xf numFmtId="0" fontId="35" fillId="0" borderId="137" xfId="0" applyFont="1" applyFill="1" applyBorder="1" applyAlignment="1" applyProtection="1">
      <alignment horizontal="center" vertical="center" wrapText="1"/>
      <protection locked="0"/>
    </xf>
    <xf numFmtId="165" fontId="3" fillId="0" borderId="135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36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37" xfId="0" applyNumberFormat="1" applyFont="1" applyFill="1" applyBorder="1" applyAlignment="1" applyProtection="1">
      <alignment horizontal="center" vertical="center" wrapText="1"/>
    </xf>
    <xf numFmtId="165" fontId="3" fillId="0" borderId="135" xfId="0" applyNumberFormat="1" applyFont="1" applyFill="1" applyBorder="1" applyAlignment="1" applyProtection="1">
      <alignment horizontal="right" vertical="center" wrapText="1"/>
    </xf>
    <xf numFmtId="1" fontId="3" fillId="0" borderId="135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136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37" xfId="0" applyNumberFormat="1" applyFont="1" applyFill="1" applyBorder="1" applyAlignment="1" applyProtection="1">
      <alignment horizontal="right" vertical="center" wrapText="1"/>
    </xf>
    <xf numFmtId="1" fontId="35" fillId="0" borderId="135" xfId="0" applyNumberFormat="1" applyFont="1" applyFill="1" applyBorder="1" applyAlignment="1" applyProtection="1">
      <alignment horizontal="right" vertical="center" wrapText="1"/>
      <protection locked="0"/>
    </xf>
    <xf numFmtId="1" fontId="32" fillId="0" borderId="137" xfId="0" applyNumberFormat="1" applyFont="1" applyFill="1" applyBorder="1" applyAlignment="1">
      <alignment horizontal="right" vertical="center" wrapText="1"/>
    </xf>
    <xf numFmtId="0" fontId="0" fillId="0" borderId="138" xfId="0" applyBorder="1"/>
    <xf numFmtId="0" fontId="63" fillId="0" borderId="138" xfId="0" applyFont="1" applyBorder="1"/>
    <xf numFmtId="0" fontId="66" fillId="0" borderId="138" xfId="0" applyFont="1" applyBorder="1"/>
    <xf numFmtId="165" fontId="69" fillId="0" borderId="138" xfId="0" applyNumberFormat="1" applyFont="1" applyBorder="1" applyAlignment="1">
      <alignment horizontal="right" vertical="center" wrapText="1"/>
    </xf>
    <xf numFmtId="1" fontId="8" fillId="0" borderId="138" xfId="0" applyNumberFormat="1" applyFont="1" applyBorder="1" applyAlignment="1">
      <alignment horizontal="right" vertical="center" wrapText="1"/>
    </xf>
    <xf numFmtId="0" fontId="67" fillId="0" borderId="138" xfId="0" applyFont="1" applyBorder="1" applyAlignment="1">
      <alignment horizontal="center" wrapText="1"/>
    </xf>
    <xf numFmtId="2" fontId="8" fillId="0" borderId="138" xfId="0" applyNumberFormat="1" applyFont="1" applyBorder="1" applyAlignment="1">
      <alignment horizontal="center" vertical="center" wrapText="1"/>
    </xf>
    <xf numFmtId="16" fontId="74" fillId="0" borderId="114" xfId="0" applyNumberFormat="1" applyFont="1" applyFill="1" applyBorder="1" applyAlignment="1">
      <alignment horizontal="center" vertical="center" wrapText="1"/>
    </xf>
    <xf numFmtId="0" fontId="74" fillId="0" borderId="138" xfId="0" applyFont="1" applyBorder="1" applyAlignment="1">
      <alignment horizontal="center" vertical="center"/>
    </xf>
    <xf numFmtId="164" fontId="74" fillId="0" borderId="121" xfId="0" applyNumberFormat="1" applyFont="1" applyFill="1" applyBorder="1" applyAlignment="1">
      <alignment horizontal="right" vertical="center" wrapText="1"/>
    </xf>
    <xf numFmtId="164" fontId="75" fillId="0" borderId="122" xfId="0" applyNumberFormat="1" applyFont="1" applyFill="1" applyBorder="1" applyAlignment="1">
      <alignment horizontal="right" vertical="center" wrapText="1"/>
    </xf>
    <xf numFmtId="164" fontId="78" fillId="0" borderId="120" xfId="0" applyNumberFormat="1" applyFont="1" applyBorder="1" applyAlignment="1">
      <alignment horizontal="right" vertical="center" wrapText="1"/>
    </xf>
    <xf numFmtId="0" fontId="74" fillId="0" borderId="120" xfId="0" applyFont="1" applyBorder="1" applyAlignment="1">
      <alignment horizontal="right" vertical="center"/>
    </xf>
    <xf numFmtId="2" fontId="74" fillId="0" borderId="119" xfId="0" applyNumberFormat="1" applyFont="1" applyBorder="1" applyAlignment="1">
      <alignment horizontal="right" vertical="center"/>
    </xf>
    <xf numFmtId="0" fontId="75" fillId="0" borderId="114" xfId="0" applyFont="1" applyBorder="1" applyAlignment="1">
      <alignment horizontal="centerContinuous" vertical="center" wrapText="1"/>
    </xf>
    <xf numFmtId="0" fontId="77" fillId="0" borderId="0" xfId="0" applyFont="1" applyBorder="1" applyAlignment="1">
      <alignment horizontal="center" vertical="center" wrapText="1"/>
    </xf>
    <xf numFmtId="0" fontId="77" fillId="0" borderId="20" xfId="0" applyFont="1" applyBorder="1" applyAlignment="1">
      <alignment horizontal="center" vertical="center" wrapText="1"/>
    </xf>
    <xf numFmtId="164" fontId="74" fillId="0" borderId="114" xfId="0" applyNumberFormat="1" applyFont="1" applyFill="1" applyBorder="1" applyAlignment="1">
      <alignment horizontal="right" vertical="center" wrapText="1"/>
    </xf>
    <xf numFmtId="164" fontId="75" fillId="0" borderId="114" xfId="0" applyNumberFormat="1" applyFont="1" applyFill="1" applyBorder="1" applyAlignment="1">
      <alignment horizontal="right" vertical="center" wrapText="1"/>
    </xf>
    <xf numFmtId="164" fontId="79" fillId="0" borderId="115" xfId="0" applyNumberFormat="1" applyFont="1" applyBorder="1" applyAlignment="1">
      <alignment horizontal="right" vertical="center" wrapText="1"/>
    </xf>
    <xf numFmtId="164" fontId="74" fillId="0" borderId="138" xfId="0" applyNumberFormat="1" applyFont="1" applyFill="1" applyBorder="1" applyAlignment="1">
      <alignment horizontal="right" vertical="center" wrapText="1"/>
    </xf>
    <xf numFmtId="164" fontId="75" fillId="0" borderId="138" xfId="0" applyNumberFormat="1" applyFont="1" applyFill="1" applyBorder="1" applyAlignment="1">
      <alignment horizontal="right" vertical="center" wrapText="1"/>
    </xf>
    <xf numFmtId="2" fontId="32" fillId="0" borderId="107" xfId="49" applyNumberFormat="1" applyFont="1" applyFill="1" applyBorder="1" applyAlignment="1">
      <alignment horizontal="right" vertical="center"/>
    </xf>
    <xf numFmtId="0" fontId="28" fillId="0" borderId="105" xfId="49" applyFont="1" applyFill="1" applyBorder="1" applyAlignment="1">
      <alignment horizontal="center" vertical="center" wrapText="1"/>
    </xf>
    <xf numFmtId="0" fontId="28" fillId="0" borderId="27" xfId="49" applyFont="1" applyFill="1" applyBorder="1" applyAlignment="1">
      <alignment horizontal="center" vertical="center" wrapText="1"/>
    </xf>
    <xf numFmtId="165" fontId="12" fillId="0" borderId="110" xfId="49" applyNumberFormat="1" applyFont="1" applyFill="1" applyBorder="1" applyAlignment="1">
      <alignment horizontal="right" vertical="center"/>
    </xf>
    <xf numFmtId="165" fontId="12" fillId="0" borderId="116" xfId="49" applyNumberFormat="1" applyFont="1" applyFill="1" applyBorder="1" applyAlignment="1">
      <alignment horizontal="right" vertical="center"/>
    </xf>
    <xf numFmtId="0" fontId="74" fillId="0" borderId="126" xfId="0" applyFont="1" applyBorder="1" applyAlignment="1">
      <alignment horizontal="center"/>
    </xf>
    <xf numFmtId="0" fontId="75" fillId="0" borderId="123" xfId="0" applyFont="1" applyBorder="1" applyAlignment="1">
      <alignment horizontal="center"/>
    </xf>
    <xf numFmtId="0" fontId="75" fillId="0" borderId="124" xfId="0" applyFont="1" applyBorder="1" applyAlignment="1">
      <alignment horizontal="center"/>
    </xf>
    <xf numFmtId="0" fontId="82" fillId="0" borderId="124" xfId="0" applyFont="1" applyBorder="1" applyAlignment="1">
      <alignment horizontal="center"/>
    </xf>
    <xf numFmtId="0" fontId="74" fillId="0" borderId="124" xfId="0" applyFont="1" applyBorder="1" applyAlignment="1">
      <alignment horizontal="center"/>
    </xf>
    <xf numFmtId="0" fontId="74" fillId="0" borderId="116" xfId="0" applyFont="1" applyBorder="1" applyAlignment="1">
      <alignment horizontal="center"/>
    </xf>
    <xf numFmtId="0" fontId="74" fillId="0" borderId="81" xfId="0" applyFont="1" applyBorder="1" applyAlignment="1">
      <alignment horizontal="center"/>
    </xf>
    <xf numFmtId="0" fontId="75" fillId="0" borderId="127" xfId="0" applyFont="1" applyBorder="1" applyAlignment="1">
      <alignment horizontal="center"/>
    </xf>
    <xf numFmtId="0" fontId="75" fillId="0" borderId="63" xfId="0" applyFont="1" applyBorder="1" applyAlignment="1">
      <alignment horizontal="center"/>
    </xf>
    <xf numFmtId="0" fontId="82" fillId="0" borderId="63" xfId="0" applyFont="1" applyBorder="1" applyAlignment="1">
      <alignment horizontal="center"/>
    </xf>
    <xf numFmtId="0" fontId="75" fillId="0" borderId="63" xfId="0" applyFont="1" applyBorder="1" applyAlignment="1"/>
    <xf numFmtId="0" fontId="75" fillId="0" borderId="28" xfId="0" applyFont="1" applyBorder="1" applyAlignment="1"/>
    <xf numFmtId="0" fontId="74" fillId="0" borderId="128" xfId="0" applyFont="1" applyBorder="1" applyAlignment="1">
      <alignment horizontal="center"/>
    </xf>
    <xf numFmtId="2" fontId="75" fillId="0" borderId="24" xfId="0" applyNumberFormat="1" applyFont="1" applyBorder="1"/>
    <xf numFmtId="2" fontId="75" fillId="0" borderId="32" xfId="0" applyNumberFormat="1" applyFont="1" applyBorder="1"/>
    <xf numFmtId="2" fontId="75" fillId="0" borderId="32" xfId="0" applyNumberFormat="1" applyFont="1" applyBorder="1" applyAlignment="1"/>
    <xf numFmtId="2" fontId="75" fillId="0" borderId="25" xfId="0" applyNumberFormat="1" applyFont="1" applyBorder="1" applyAlignment="1"/>
    <xf numFmtId="0" fontId="74" fillId="0" borderId="128" xfId="0" applyFont="1" applyFill="1" applyBorder="1" applyAlignment="1">
      <alignment horizontal="center"/>
    </xf>
    <xf numFmtId="0" fontId="75" fillId="0" borderId="24" xfId="0" applyFont="1" applyBorder="1"/>
    <xf numFmtId="0" fontId="75" fillId="0" borderId="32" xfId="0" applyFont="1" applyBorder="1"/>
    <xf numFmtId="2" fontId="75" fillId="0" borderId="32" xfId="0" applyNumberFormat="1" applyFont="1" applyFill="1" applyBorder="1" applyAlignment="1"/>
    <xf numFmtId="0" fontId="75" fillId="0" borderId="25" xfId="0" applyFont="1" applyBorder="1"/>
    <xf numFmtId="0" fontId="75" fillId="0" borderId="32" xfId="0" applyFont="1" applyFill="1" applyBorder="1"/>
    <xf numFmtId="0" fontId="75" fillId="0" borderId="25" xfId="0" applyFont="1" applyFill="1" applyBorder="1"/>
    <xf numFmtId="2" fontId="75" fillId="0" borderId="32" xfId="0" applyNumberFormat="1" applyFont="1" applyFill="1" applyBorder="1"/>
    <xf numFmtId="0" fontId="74" fillId="0" borderId="76" xfId="0" applyFont="1" applyFill="1" applyBorder="1" applyAlignment="1">
      <alignment horizontal="center"/>
    </xf>
    <xf numFmtId="0" fontId="75" fillId="0" borderId="48" xfId="0" applyFont="1" applyBorder="1"/>
    <xf numFmtId="0" fontId="75" fillId="0" borderId="26" xfId="0" applyFont="1" applyBorder="1"/>
    <xf numFmtId="2" fontId="75" fillId="0" borderId="26" xfId="0" applyNumberFormat="1" applyFont="1" applyFill="1" applyBorder="1" applyAlignment="1"/>
    <xf numFmtId="0" fontId="75" fillId="0" borderId="26" xfId="0" applyFont="1" applyFill="1" applyBorder="1"/>
    <xf numFmtId="0" fontId="75" fillId="0" borderId="29" xfId="0" applyFont="1" applyBorder="1"/>
    <xf numFmtId="0" fontId="74" fillId="0" borderId="117" xfId="0" applyFont="1" applyFill="1" applyBorder="1" applyAlignment="1">
      <alignment horizontal="center"/>
    </xf>
    <xf numFmtId="0" fontId="75" fillId="0" borderId="21" xfId="0" applyFont="1" applyBorder="1"/>
    <xf numFmtId="0" fontId="75" fillId="0" borderId="33" xfId="0" applyFont="1" applyBorder="1"/>
    <xf numFmtId="2" fontId="75" fillId="0" borderId="33" xfId="0" applyNumberFormat="1" applyFont="1" applyFill="1" applyBorder="1" applyAlignment="1"/>
    <xf numFmtId="0" fontId="75" fillId="0" borderId="33" xfId="0" applyFont="1" applyFill="1" applyBorder="1"/>
    <xf numFmtId="2" fontId="75" fillId="0" borderId="33" xfId="0" applyNumberFormat="1" applyFont="1" applyFill="1" applyBorder="1"/>
    <xf numFmtId="0" fontId="75" fillId="0" borderId="22" xfId="0" applyFont="1" applyBorder="1"/>
    <xf numFmtId="0" fontId="74" fillId="0" borderId="0" xfId="0" applyFont="1"/>
    <xf numFmtId="0" fontId="80" fillId="0" borderId="0" xfId="0" applyFont="1"/>
    <xf numFmtId="0" fontId="83" fillId="0" borderId="0" xfId="0" applyFont="1"/>
    <xf numFmtId="0" fontId="75" fillId="0" borderId="0" xfId="0" applyFont="1"/>
    <xf numFmtId="0" fontId="81" fillId="0" borderId="0" xfId="0" applyFont="1"/>
    <xf numFmtId="0" fontId="77" fillId="0" borderId="0" xfId="0" applyFont="1"/>
    <xf numFmtId="0" fontId="84" fillId="0" borderId="0" xfId="0" applyFont="1"/>
    <xf numFmtId="0" fontId="85" fillId="0" borderId="0" xfId="0" applyFont="1"/>
    <xf numFmtId="0" fontId="90" fillId="0" borderId="0" xfId="0" applyFont="1"/>
    <xf numFmtId="0" fontId="91" fillId="0" borderId="0" xfId="0" applyFont="1"/>
    <xf numFmtId="14" fontId="74" fillId="0" borderId="114" xfId="0" applyNumberFormat="1" applyFont="1" applyFill="1" applyBorder="1" applyAlignment="1">
      <alignment horizontal="center" vertical="center" wrapText="1"/>
    </xf>
    <xf numFmtId="3" fontId="75" fillId="0" borderId="15" xfId="0" applyNumberFormat="1" applyFont="1" applyFill="1" applyBorder="1" applyAlignment="1">
      <alignment horizontal="right" vertical="center" wrapText="1"/>
    </xf>
    <xf numFmtId="3" fontId="75" fillId="0" borderId="93" xfId="0" applyNumberFormat="1" applyFont="1" applyBorder="1" applyAlignment="1">
      <alignment horizontal="right" vertical="center" wrapText="1"/>
    </xf>
    <xf numFmtId="164" fontId="75" fillId="0" borderId="128" xfId="0" applyNumberFormat="1" applyFont="1" applyBorder="1" applyAlignment="1">
      <alignment horizontal="right" vertical="center" wrapText="1"/>
    </xf>
    <xf numFmtId="3" fontId="75" fillId="0" borderId="18" xfId="0" applyNumberFormat="1" applyFont="1" applyFill="1" applyBorder="1" applyAlignment="1">
      <alignment horizontal="right" vertical="center" wrapText="1"/>
    </xf>
    <xf numFmtId="3" fontId="75" fillId="0" borderId="94" xfId="0" applyNumberFormat="1" applyFont="1" applyBorder="1" applyAlignment="1">
      <alignment horizontal="right" vertical="center" wrapText="1"/>
    </xf>
    <xf numFmtId="164" fontId="75" fillId="0" borderId="76" xfId="0" applyNumberFormat="1" applyFont="1" applyBorder="1" applyAlignment="1">
      <alignment horizontal="right" vertical="center" wrapText="1"/>
    </xf>
    <xf numFmtId="3" fontId="75" fillId="0" borderId="96" xfId="0" applyNumberFormat="1" applyFont="1" applyBorder="1" applyAlignment="1">
      <alignment horizontal="right" vertical="center" wrapText="1"/>
    </xf>
    <xf numFmtId="164" fontId="75" fillId="0" borderId="81" xfId="0" applyNumberFormat="1" applyFont="1" applyBorder="1" applyAlignment="1">
      <alignment horizontal="right" vertical="center" wrapText="1"/>
    </xf>
    <xf numFmtId="3" fontId="75" fillId="0" borderId="106" xfId="0" applyNumberFormat="1" applyFont="1" applyFill="1" applyBorder="1" applyAlignment="1">
      <alignment horizontal="right" vertical="center" wrapText="1"/>
    </xf>
    <xf numFmtId="3" fontId="75" fillId="0" borderId="0" xfId="0" applyNumberFormat="1" applyFont="1" applyBorder="1" applyAlignment="1">
      <alignment horizontal="right" vertical="center" wrapText="1"/>
    </xf>
    <xf numFmtId="3" fontId="75" fillId="0" borderId="17" xfId="0" applyNumberFormat="1" applyFont="1" applyFill="1" applyBorder="1" applyAlignment="1">
      <alignment horizontal="right" vertical="center" wrapText="1"/>
    </xf>
    <xf numFmtId="3" fontId="75" fillId="0" borderId="95" xfId="0" applyNumberFormat="1" applyFont="1" applyBorder="1" applyAlignment="1">
      <alignment horizontal="right" vertical="center" wrapText="1"/>
    </xf>
    <xf numFmtId="1" fontId="75" fillId="0" borderId="15" xfId="0" applyNumberFormat="1" applyFont="1" applyFill="1" applyBorder="1" applyAlignment="1">
      <alignment horizontal="right" vertical="center" wrapText="1"/>
    </xf>
    <xf numFmtId="1" fontId="75" fillId="0" borderId="85" xfId="0" applyNumberFormat="1" applyFont="1" applyBorder="1" applyAlignment="1">
      <alignment horizontal="right" vertical="center" wrapText="1"/>
    </xf>
    <xf numFmtId="165" fontId="75" fillId="0" borderId="93" xfId="0" applyNumberFormat="1" applyFont="1" applyBorder="1" applyAlignment="1">
      <alignment horizontal="right" vertical="center" wrapText="1"/>
    </xf>
    <xf numFmtId="165" fontId="75" fillId="0" borderId="85" xfId="0" applyNumberFormat="1" applyFont="1" applyBorder="1" applyAlignment="1">
      <alignment horizontal="right" vertical="center" wrapText="1"/>
    </xf>
    <xf numFmtId="1" fontId="75" fillId="0" borderId="18" xfId="0" applyNumberFormat="1" applyFont="1" applyFill="1" applyBorder="1" applyAlignment="1">
      <alignment horizontal="right" vertical="center" wrapText="1"/>
    </xf>
    <xf numFmtId="1" fontId="75" fillId="0" borderId="70" xfId="0" applyNumberFormat="1" applyFont="1" applyBorder="1" applyAlignment="1">
      <alignment horizontal="right" vertical="center" wrapText="1"/>
    </xf>
    <xf numFmtId="165" fontId="75" fillId="0" borderId="94" xfId="0" applyNumberFormat="1" applyFont="1" applyBorder="1" applyAlignment="1">
      <alignment horizontal="right" vertical="center" wrapText="1"/>
    </xf>
    <xf numFmtId="165" fontId="75" fillId="0" borderId="70" xfId="0" applyNumberFormat="1" applyFont="1" applyBorder="1" applyAlignment="1">
      <alignment horizontal="right" vertical="center" wrapText="1"/>
    </xf>
    <xf numFmtId="1" fontId="78" fillId="0" borderId="114" xfId="0" applyNumberFormat="1" applyFont="1" applyFill="1" applyBorder="1" applyAlignment="1">
      <alignment horizontal="right" vertical="center" wrapText="1"/>
    </xf>
    <xf numFmtId="3" fontId="75" fillId="0" borderId="18" xfId="0" applyNumberFormat="1" applyFont="1" applyFill="1" applyBorder="1" applyAlignment="1">
      <alignment vertical="center" wrapText="1"/>
    </xf>
    <xf numFmtId="3" fontId="75" fillId="0" borderId="70" xfId="0" applyNumberFormat="1" applyFont="1" applyBorder="1" applyAlignment="1">
      <alignment vertical="center" wrapText="1"/>
    </xf>
    <xf numFmtId="164" fontId="75" fillId="0" borderId="94" xfId="0" applyNumberFormat="1" applyFont="1" applyBorder="1" applyAlignment="1">
      <alignment vertical="center" wrapText="1"/>
    </xf>
    <xf numFmtId="164" fontId="75" fillId="0" borderId="70" xfId="0" applyNumberFormat="1" applyFont="1" applyBorder="1" applyAlignment="1">
      <alignment vertical="center" wrapText="1"/>
    </xf>
    <xf numFmtId="3" fontId="78" fillId="0" borderId="114" xfId="0" applyNumberFormat="1" applyFont="1" applyFill="1" applyBorder="1" applyAlignment="1">
      <alignment vertical="center" wrapText="1"/>
    </xf>
    <xf numFmtId="1" fontId="75" fillId="0" borderId="106" xfId="0" applyNumberFormat="1" applyFont="1" applyFill="1" applyBorder="1" applyAlignment="1">
      <alignment horizontal="right" vertical="center" wrapText="1"/>
    </xf>
    <xf numFmtId="1" fontId="75" fillId="0" borderId="20" xfId="0" applyNumberFormat="1" applyFont="1" applyBorder="1" applyAlignment="1">
      <alignment horizontal="right" vertical="center" wrapText="1"/>
    </xf>
    <xf numFmtId="165" fontId="75" fillId="0" borderId="0" xfId="0" applyNumberFormat="1" applyFont="1" applyBorder="1" applyAlignment="1">
      <alignment horizontal="right" vertical="center" wrapText="1"/>
    </xf>
    <xf numFmtId="165" fontId="75" fillId="0" borderId="20" xfId="0" applyNumberFormat="1" applyFont="1" applyBorder="1" applyAlignment="1">
      <alignment horizontal="right" vertical="center" wrapText="1"/>
    </xf>
    <xf numFmtId="1" fontId="74" fillId="0" borderId="114" xfId="0" applyNumberFormat="1" applyFont="1" applyFill="1" applyBorder="1" applyAlignment="1">
      <alignment horizontal="right" vertical="center" wrapText="1"/>
    </xf>
    <xf numFmtId="1" fontId="75" fillId="0" borderId="114" xfId="0" applyNumberFormat="1" applyFont="1" applyFill="1" applyBorder="1" applyAlignment="1">
      <alignment horizontal="right" vertical="center" wrapText="1"/>
    </xf>
    <xf numFmtId="1" fontId="75" fillId="0" borderId="16" xfId="0" applyNumberFormat="1" applyFont="1" applyFill="1" applyBorder="1" applyAlignment="1">
      <alignment horizontal="right" vertical="center" wrapText="1"/>
    </xf>
    <xf numFmtId="1" fontId="75" fillId="0" borderId="71" xfId="0" applyNumberFormat="1" applyFont="1" applyBorder="1" applyAlignment="1">
      <alignment horizontal="right" vertical="center" wrapText="1"/>
    </xf>
    <xf numFmtId="165" fontId="75" fillId="0" borderId="71" xfId="0" applyNumberFormat="1" applyFont="1" applyBorder="1" applyAlignment="1">
      <alignment horizontal="right" vertical="center" wrapText="1"/>
    </xf>
    <xf numFmtId="165" fontId="75" fillId="0" borderId="96" xfId="0" applyNumberFormat="1" applyFont="1" applyBorder="1" applyAlignment="1">
      <alignment horizontal="right" vertical="center" wrapText="1"/>
    </xf>
    <xf numFmtId="1" fontId="75" fillId="0" borderId="17" xfId="0" applyNumberFormat="1" applyFont="1" applyFill="1" applyBorder="1" applyAlignment="1">
      <alignment horizontal="right" vertical="center" wrapText="1"/>
    </xf>
    <xf numFmtId="1" fontId="75" fillId="0" borderId="88" xfId="0" applyNumberFormat="1" applyFont="1" applyBorder="1" applyAlignment="1">
      <alignment horizontal="right" vertical="center" wrapText="1"/>
    </xf>
    <xf numFmtId="165" fontId="75" fillId="0" borderId="95" xfId="0" applyNumberFormat="1" applyFont="1" applyBorder="1" applyAlignment="1">
      <alignment horizontal="right" vertical="center" wrapText="1"/>
    </xf>
    <xf numFmtId="165" fontId="75" fillId="0" borderId="88" xfId="0" applyNumberFormat="1" applyFont="1" applyBorder="1" applyAlignment="1">
      <alignment horizontal="right" vertical="center" wrapText="1"/>
    </xf>
    <xf numFmtId="14" fontId="74" fillId="0" borderId="114" xfId="0" applyNumberFormat="1" applyFont="1" applyBorder="1" applyAlignment="1">
      <alignment horizontal="center" vertical="center" wrapText="1"/>
    </xf>
    <xf numFmtId="0" fontId="75" fillId="0" borderId="105" xfId="0" applyFont="1" applyBorder="1" applyAlignment="1">
      <alignment vertical="center"/>
    </xf>
    <xf numFmtId="0" fontId="75" fillId="0" borderId="76" xfId="0" applyFont="1" applyBorder="1" applyAlignment="1">
      <alignment vertical="center" wrapText="1"/>
    </xf>
    <xf numFmtId="0" fontId="75" fillId="0" borderId="76" xfId="0" quotePrefix="1" applyFont="1" applyBorder="1" applyAlignment="1">
      <alignment vertical="center"/>
    </xf>
    <xf numFmtId="14" fontId="76" fillId="0" borderId="114" xfId="0" applyNumberFormat="1" applyFont="1" applyFill="1" applyBorder="1" applyAlignment="1">
      <alignment horizontal="center" vertical="center" wrapText="1"/>
    </xf>
    <xf numFmtId="1" fontId="74" fillId="0" borderId="15" xfId="0" applyNumberFormat="1" applyFont="1" applyFill="1" applyBorder="1" applyAlignment="1">
      <alignment vertical="center" wrapText="1"/>
    </xf>
    <xf numFmtId="1" fontId="74" fillId="0" borderId="15" xfId="0" applyNumberFormat="1" applyFont="1" applyFill="1" applyBorder="1" applyAlignment="1">
      <alignment horizontal="right" vertical="center" wrapText="1"/>
    </xf>
    <xf numFmtId="1" fontId="74" fillId="0" borderId="17" xfId="0" applyNumberFormat="1" applyFont="1" applyFill="1" applyBorder="1" applyAlignment="1">
      <alignment vertical="center" wrapText="1"/>
    </xf>
    <xf numFmtId="1" fontId="74" fillId="0" borderId="24" xfId="0" applyNumberFormat="1" applyFont="1" applyFill="1" applyBorder="1" applyAlignment="1">
      <alignment horizontal="right" vertical="center" wrapText="1"/>
    </xf>
    <xf numFmtId="1" fontId="74" fillId="0" borderId="18" xfId="0" applyNumberFormat="1" applyFont="1" applyFill="1" applyBorder="1" applyAlignment="1">
      <alignment horizontal="right" vertical="center" wrapText="1"/>
    </xf>
    <xf numFmtId="1" fontId="74" fillId="0" borderId="48" xfId="0" applyNumberFormat="1" applyFont="1" applyFill="1" applyBorder="1" applyAlignment="1">
      <alignment horizontal="right" vertical="center" wrapText="1"/>
    </xf>
    <xf numFmtId="1" fontId="74" fillId="0" borderId="17" xfId="0" applyNumberFormat="1" applyFont="1" applyFill="1" applyBorder="1" applyAlignment="1">
      <alignment horizontal="right" vertical="center" wrapText="1"/>
    </xf>
    <xf numFmtId="1" fontId="74" fillId="0" borderId="16" xfId="0" applyNumberFormat="1" applyFont="1" applyFill="1" applyBorder="1" applyAlignment="1">
      <alignment vertical="center" wrapText="1"/>
    </xf>
    <xf numFmtId="4" fontId="75" fillId="0" borderId="15" xfId="0" applyNumberFormat="1" applyFont="1" applyFill="1" applyBorder="1" applyAlignment="1">
      <alignment horizontal="right" vertical="center" wrapText="1"/>
    </xf>
    <xf numFmtId="3" fontId="75" fillId="0" borderId="15" xfId="0" applyNumberFormat="1" applyFont="1" applyFill="1" applyBorder="1" applyAlignment="1">
      <alignment vertical="center" wrapText="1"/>
    </xf>
    <xf numFmtId="3" fontId="74" fillId="0" borderId="114" xfId="0" applyNumberFormat="1" applyFont="1" applyFill="1" applyBorder="1" applyAlignment="1">
      <alignment vertical="center" wrapText="1"/>
    </xf>
    <xf numFmtId="3" fontId="75" fillId="0" borderId="106" xfId="0" applyNumberFormat="1" applyFont="1" applyFill="1" applyBorder="1" applyAlignment="1">
      <alignment vertical="center" wrapText="1"/>
    </xf>
    <xf numFmtId="3" fontId="74" fillId="0" borderId="114" xfId="0" applyNumberFormat="1" applyFont="1" applyFill="1" applyBorder="1" applyAlignment="1">
      <alignment horizontal="right" vertical="center" wrapText="1"/>
    </xf>
    <xf numFmtId="165" fontId="75" fillId="0" borderId="18" xfId="0" applyNumberFormat="1" applyFont="1" applyFill="1" applyBorder="1" applyAlignment="1">
      <alignment horizontal="right" vertical="center" wrapText="1"/>
    </xf>
    <xf numFmtId="164" fontId="78" fillId="0" borderId="120" xfId="0" applyNumberFormat="1" applyFont="1" applyBorder="1" applyAlignment="1">
      <alignment horizontal="center" vertical="center" wrapText="1"/>
    </xf>
    <xf numFmtId="0" fontId="75" fillId="0" borderId="138" xfId="0" applyFont="1" applyBorder="1" applyAlignment="1">
      <alignment horizontal="left" vertical="center"/>
    </xf>
    <xf numFmtId="0" fontId="75" fillId="0" borderId="138" xfId="0" applyFont="1" applyBorder="1" applyAlignment="1">
      <alignment vertical="center" wrapText="1"/>
    </xf>
    <xf numFmtId="0" fontId="75" fillId="0" borderId="138" xfId="0" applyFont="1" applyBorder="1" applyAlignment="1">
      <alignment horizontal="center" vertical="center" wrapText="1"/>
    </xf>
    <xf numFmtId="1" fontId="74" fillId="0" borderId="133" xfId="0" applyNumberFormat="1" applyFont="1" applyFill="1" applyBorder="1" applyAlignment="1">
      <alignment horizontal="right" vertical="center" wrapText="1"/>
    </xf>
    <xf numFmtId="0" fontId="75" fillId="0" borderId="117" xfId="0" applyFont="1" applyBorder="1" applyAlignment="1">
      <alignment horizontal="center" vertical="center" wrapText="1"/>
    </xf>
    <xf numFmtId="3" fontId="71" fillId="0" borderId="138" xfId="0" applyNumberFormat="1" applyFont="1" applyFill="1" applyBorder="1" applyAlignment="1">
      <alignment horizontal="right" vertical="center" wrapText="1"/>
    </xf>
    <xf numFmtId="1" fontId="71" fillId="0" borderId="138" xfId="0" applyNumberFormat="1" applyFont="1" applyFill="1" applyBorder="1" applyAlignment="1">
      <alignment horizontal="right" vertical="center" wrapText="1"/>
    </xf>
    <xf numFmtId="3" fontId="71" fillId="0" borderId="106" xfId="0" applyNumberFormat="1" applyFont="1" applyFill="1" applyBorder="1" applyAlignment="1">
      <alignment horizontal="right" vertical="center" wrapText="1"/>
    </xf>
    <xf numFmtId="1" fontId="71" fillId="0" borderId="120" xfId="0" applyNumberFormat="1" applyFont="1" applyFill="1" applyBorder="1" applyAlignment="1">
      <alignment horizontal="right" vertical="center" wrapText="1"/>
    </xf>
    <xf numFmtId="0" fontId="85" fillId="0" borderId="0" xfId="37" applyFont="1"/>
    <xf numFmtId="0" fontId="85" fillId="0" borderId="0" xfId="37" applyFont="1" applyBorder="1"/>
    <xf numFmtId="0" fontId="21" fillId="0" borderId="135" xfId="0" applyFont="1" applyFill="1" applyBorder="1" applyAlignment="1" applyProtection="1">
      <alignment horizontal="center" vertical="top" wrapText="1"/>
      <protection locked="0"/>
    </xf>
    <xf numFmtId="0" fontId="3" fillId="28" borderId="135" xfId="0" applyFont="1" applyFill="1" applyBorder="1" applyAlignment="1" applyProtection="1">
      <alignment horizontal="center" vertical="top" wrapText="1"/>
      <protection locked="0"/>
    </xf>
    <xf numFmtId="165" fontId="35" fillId="0" borderId="135" xfId="0" applyNumberFormat="1" applyFont="1" applyFill="1" applyBorder="1" applyAlignment="1" applyProtection="1">
      <alignment horizontal="right" vertical="center" wrapText="1"/>
      <protection locked="0"/>
    </xf>
    <xf numFmtId="165" fontId="3" fillId="28" borderId="135" xfId="0" applyNumberFormat="1" applyFont="1" applyFill="1" applyBorder="1" applyAlignment="1" applyProtection="1">
      <alignment horizontal="right" vertical="center" wrapText="1"/>
      <protection locked="0"/>
    </xf>
    <xf numFmtId="165" fontId="3" fillId="28" borderId="135" xfId="0" applyNumberFormat="1" applyFont="1" applyFill="1" applyBorder="1" applyAlignment="1" applyProtection="1">
      <alignment horizontal="right" vertical="center" wrapText="1"/>
    </xf>
    <xf numFmtId="1" fontId="3" fillId="28" borderId="135" xfId="0" applyNumberFormat="1" applyFont="1" applyFill="1" applyBorder="1" applyAlignment="1" applyProtection="1">
      <alignment horizontal="right" vertical="center" wrapText="1"/>
      <protection locked="0"/>
    </xf>
    <xf numFmtId="0" fontId="84" fillId="0" borderId="0" xfId="51" applyFont="1"/>
    <xf numFmtId="0" fontId="96" fillId="0" borderId="0" xfId="0" applyFont="1"/>
    <xf numFmtId="0" fontId="97" fillId="0" borderId="0" xfId="0" applyFont="1"/>
    <xf numFmtId="0" fontId="98" fillId="0" borderId="0" xfId="0" applyFont="1"/>
    <xf numFmtId="0" fontId="99" fillId="0" borderId="0" xfId="0" applyFont="1"/>
    <xf numFmtId="14" fontId="100" fillId="0" borderId="0" xfId="0" applyNumberFormat="1" applyFont="1" applyAlignment="1">
      <alignment horizontal="left"/>
    </xf>
    <xf numFmtId="14" fontId="85" fillId="0" borderId="0" xfId="0" applyNumberFormat="1" applyFont="1" applyAlignment="1">
      <alignment horizontal="left"/>
    </xf>
    <xf numFmtId="0" fontId="101" fillId="24" borderId="124" xfId="0" applyFont="1" applyFill="1" applyBorder="1" applyAlignment="1">
      <alignment horizontal="center" vertical="center"/>
    </xf>
    <xf numFmtId="0" fontId="101" fillId="0" borderId="105" xfId="0" applyFont="1" applyBorder="1" applyAlignment="1">
      <alignment horizontal="centerContinuous"/>
    </xf>
    <xf numFmtId="168" fontId="101" fillId="0" borderId="0" xfId="0" applyNumberFormat="1" applyFont="1" applyBorder="1" applyAlignment="1">
      <alignment horizontal="centerContinuous"/>
    </xf>
    <xf numFmtId="168" fontId="101" fillId="0" borderId="20" xfId="0" applyNumberFormat="1" applyFont="1" applyBorder="1" applyAlignment="1">
      <alignment horizontal="centerContinuous"/>
    </xf>
    <xf numFmtId="2" fontId="0" fillId="0" borderId="125" xfId="0" applyNumberFormat="1" applyFont="1" applyBorder="1"/>
    <xf numFmtId="0" fontId="101" fillId="0" borderId="15" xfId="0" applyFont="1" applyBorder="1" applyAlignment="1">
      <alignment horizontal="left" indent="1"/>
    </xf>
    <xf numFmtId="2" fontId="0" fillId="0" borderId="32" xfId="0" applyNumberFormat="1" applyFont="1" applyBorder="1"/>
    <xf numFmtId="2" fontId="0" fillId="0" borderId="25" xfId="0" applyNumberFormat="1" applyFont="1" applyBorder="1"/>
    <xf numFmtId="2" fontId="0" fillId="0" borderId="32" xfId="0" quotePrefix="1" applyNumberFormat="1" applyFont="1" applyBorder="1"/>
    <xf numFmtId="0" fontId="101" fillId="0" borderId="18" xfId="0" applyFont="1" applyBorder="1" applyAlignment="1">
      <alignment horizontal="left" indent="1"/>
    </xf>
    <xf numFmtId="2" fontId="0" fillId="0" borderId="26" xfId="0" applyNumberFormat="1" applyFont="1" applyBorder="1"/>
    <xf numFmtId="2" fontId="0" fillId="0" borderId="26" xfId="0" quotePrefix="1" applyNumberFormat="1" applyFont="1" applyBorder="1"/>
    <xf numFmtId="2" fontId="0" fillId="0" borderId="29" xfId="0" applyNumberFormat="1" applyFont="1" applyBorder="1"/>
    <xf numFmtId="0" fontId="101" fillId="0" borderId="17" xfId="0" applyFont="1" applyBorder="1" applyAlignment="1">
      <alignment horizontal="left" indent="1"/>
    </xf>
    <xf numFmtId="2" fontId="0" fillId="0" borderId="33" xfId="0" applyNumberFormat="1" applyFont="1" applyBorder="1"/>
    <xf numFmtId="2" fontId="0" fillId="0" borderId="33" xfId="0" quotePrefix="1" applyNumberFormat="1" applyFont="1" applyBorder="1"/>
    <xf numFmtId="2" fontId="0" fillId="0" borderId="22" xfId="0" applyNumberFormat="1" applyFont="1" applyBorder="1"/>
    <xf numFmtId="0" fontId="101" fillId="0" borderId="106" xfId="0" applyFont="1" applyBorder="1" applyAlignment="1">
      <alignment horizontal="left" indent="1"/>
    </xf>
    <xf numFmtId="2" fontId="0" fillId="0" borderId="97" xfId="0" applyNumberFormat="1" applyFont="1" applyBorder="1"/>
    <xf numFmtId="2" fontId="0" fillId="0" borderId="27" xfId="0" applyNumberFormat="1" applyFont="1" applyBorder="1"/>
    <xf numFmtId="0" fontId="101" fillId="0" borderId="106" xfId="0" applyFont="1" applyBorder="1" applyAlignment="1">
      <alignment horizontal="centerContinuous"/>
    </xf>
    <xf numFmtId="168" fontId="101" fillId="0" borderId="97" xfId="0" applyNumberFormat="1" applyFont="1" applyBorder="1" applyAlignment="1">
      <alignment horizontal="centerContinuous"/>
    </xf>
    <xf numFmtId="168" fontId="101" fillId="0" borderId="27" xfId="0" applyNumberFormat="1" applyFont="1" applyBorder="1" applyAlignment="1">
      <alignment horizontal="centerContinuous"/>
    </xf>
    <xf numFmtId="0" fontId="0" fillId="27" borderId="0" xfId="0" applyFill="1"/>
    <xf numFmtId="0" fontId="81" fillId="27" borderId="0" xfId="0" applyFont="1" applyFill="1"/>
    <xf numFmtId="0" fontId="102" fillId="27" borderId="0" xfId="0" applyFont="1" applyFill="1" applyAlignment="1"/>
    <xf numFmtId="0" fontId="103" fillId="27" borderId="0" xfId="0" applyFont="1" applyFill="1" applyAlignment="1">
      <alignment vertical="center"/>
    </xf>
    <xf numFmtId="0" fontId="81" fillId="0" borderId="0" xfId="0" applyFont="1" applyFill="1"/>
    <xf numFmtId="0" fontId="104" fillId="29" borderId="0" xfId="53" applyFont="1" applyFill="1"/>
    <xf numFmtId="0" fontId="81" fillId="29" borderId="0" xfId="0" applyFont="1" applyFill="1"/>
    <xf numFmtId="0" fontId="104" fillId="0" borderId="0" xfId="53" applyFont="1" applyFill="1"/>
    <xf numFmtId="0" fontId="105" fillId="27" borderId="0" xfId="53" applyFont="1" applyFill="1"/>
    <xf numFmtId="0" fontId="106" fillId="0" borderId="0" xfId="53" applyFont="1" applyFill="1"/>
    <xf numFmtId="0" fontId="107" fillId="0" borderId="0" xfId="0" applyFont="1"/>
    <xf numFmtId="0" fontId="105" fillId="0" borderId="0" xfId="53" applyFont="1" applyFill="1"/>
    <xf numFmtId="0" fontId="106" fillId="0" borderId="0" xfId="0" applyFont="1" applyFill="1"/>
    <xf numFmtId="0" fontId="105" fillId="27" borderId="0" xfId="53" applyFont="1" applyFill="1" applyAlignment="1">
      <alignment horizontal="left"/>
    </xf>
    <xf numFmtId="0" fontId="106" fillId="27" borderId="0" xfId="53" applyFont="1" applyFill="1"/>
    <xf numFmtId="2" fontId="108" fillId="27" borderId="0" xfId="53" applyNumberFormat="1" applyFont="1" applyFill="1"/>
    <xf numFmtId="0" fontId="76" fillId="0" borderId="0" xfId="0" applyFont="1"/>
    <xf numFmtId="0" fontId="109" fillId="0" borderId="0" xfId="28" applyFont="1" applyAlignment="1" applyProtection="1"/>
    <xf numFmtId="0" fontId="110" fillId="0" borderId="0" xfId="0" applyFont="1" applyAlignment="1">
      <alignment vertical="center"/>
    </xf>
    <xf numFmtId="0" fontId="111" fillId="0" borderId="0" xfId="50" applyFont="1"/>
    <xf numFmtId="0" fontId="112" fillId="0" borderId="0" xfId="50" applyFont="1"/>
    <xf numFmtId="0" fontId="113" fillId="0" borderId="0" xfId="0" applyFont="1" applyAlignment="1">
      <alignment horizontal="left" vertical="center" indent="3"/>
    </xf>
    <xf numFmtId="0" fontId="77" fillId="0" borderId="0" xfId="50" applyFont="1"/>
    <xf numFmtId="0" fontId="81" fillId="0" borderId="0" xfId="50" applyFont="1"/>
    <xf numFmtId="0" fontId="75" fillId="0" borderId="105" xfId="0" applyFont="1" applyBorder="1" applyAlignment="1">
      <alignment horizontal="center" vertical="center" wrapText="1"/>
    </xf>
    <xf numFmtId="164" fontId="75" fillId="0" borderId="76" xfId="0" quotePrefix="1" applyNumberFormat="1" applyFont="1" applyBorder="1" applyAlignment="1">
      <alignment horizontal="right" vertical="center" wrapText="1"/>
    </xf>
    <xf numFmtId="164" fontId="75" fillId="0" borderId="138" xfId="0" applyNumberFormat="1" applyFont="1" applyBorder="1" applyAlignment="1">
      <alignment horizontal="right" vertical="center" wrapText="1"/>
    </xf>
    <xf numFmtId="164" fontId="75" fillId="0" borderId="81" xfId="0" quotePrefix="1" applyNumberFormat="1" applyFont="1" applyBorder="1" applyAlignment="1">
      <alignment horizontal="right" vertical="center" wrapText="1"/>
    </xf>
    <xf numFmtId="164" fontId="75" fillId="0" borderId="128" xfId="0" quotePrefix="1" applyNumberFormat="1" applyFont="1" applyBorder="1" applyAlignment="1">
      <alignment horizontal="right" vertical="center" wrapText="1"/>
    </xf>
    <xf numFmtId="164" fontId="75" fillId="0" borderId="117" xfId="0" quotePrefix="1" applyNumberFormat="1" applyFont="1" applyBorder="1" applyAlignment="1">
      <alignment horizontal="right" vertical="center" wrapText="1"/>
    </xf>
    <xf numFmtId="14" fontId="76" fillId="0" borderId="114" xfId="0" applyNumberFormat="1" applyFont="1" applyBorder="1" applyAlignment="1">
      <alignment horizontal="center" vertical="center" wrapText="1"/>
    </xf>
    <xf numFmtId="14" fontId="76" fillId="0" borderId="133" xfId="0" applyNumberFormat="1" applyFont="1" applyBorder="1" applyAlignment="1">
      <alignment horizontal="center" vertical="center" wrapText="1"/>
    </xf>
    <xf numFmtId="4" fontId="75" fillId="0" borderId="93" xfId="0" applyNumberFormat="1" applyFont="1" applyBorder="1" applyAlignment="1">
      <alignment horizontal="right" vertical="center" wrapText="1"/>
    </xf>
    <xf numFmtId="3" fontId="75" fillId="0" borderId="93" xfId="0" applyNumberFormat="1" applyFont="1" applyBorder="1" applyAlignment="1">
      <alignment vertical="center" wrapText="1"/>
    </xf>
    <xf numFmtId="3" fontId="75" fillId="0" borderId="0" xfId="0" applyNumberFormat="1" applyFont="1" applyBorder="1" applyAlignment="1">
      <alignment vertical="center" wrapText="1"/>
    </xf>
    <xf numFmtId="3" fontId="75" fillId="0" borderId="94" xfId="0" applyNumberFormat="1" applyFont="1" applyBorder="1" applyAlignment="1">
      <alignment vertical="center" wrapText="1"/>
    </xf>
    <xf numFmtId="164" fontId="75" fillId="0" borderId="120" xfId="0" applyNumberFormat="1" applyFont="1" applyBorder="1" applyAlignment="1">
      <alignment horizontal="right" vertical="center" wrapText="1"/>
    </xf>
    <xf numFmtId="3" fontId="75" fillId="0" borderId="16" xfId="0" applyNumberFormat="1" applyFont="1" applyFill="1" applyBorder="1" applyAlignment="1">
      <alignment vertical="center" wrapText="1"/>
    </xf>
    <xf numFmtId="3" fontId="75" fillId="0" borderId="96" xfId="0" applyNumberFormat="1" applyFont="1" applyBorder="1" applyAlignment="1">
      <alignment vertical="center" wrapText="1"/>
    </xf>
    <xf numFmtId="0" fontId="91" fillId="0" borderId="0" xfId="54" applyFont="1"/>
    <xf numFmtId="0" fontId="91" fillId="0" borderId="0" xfId="54" applyFont="1" applyFill="1"/>
    <xf numFmtId="0" fontId="85" fillId="0" borderId="0" xfId="55" applyFont="1" applyFill="1" applyBorder="1"/>
    <xf numFmtId="0" fontId="84" fillId="0" borderId="0" xfId="41" applyFont="1" applyFill="1"/>
    <xf numFmtId="14" fontId="25" fillId="0" borderId="138" xfId="0" applyNumberFormat="1" applyFont="1" applyFill="1" applyBorder="1" applyAlignment="1">
      <alignment horizontal="center" vertical="center"/>
    </xf>
    <xf numFmtId="1" fontId="118" fillId="26" borderId="135" xfId="0" applyNumberFormat="1" applyFont="1" applyFill="1" applyBorder="1" applyAlignment="1" applyProtection="1">
      <alignment horizontal="right" vertical="center" wrapText="1"/>
      <protection locked="0"/>
    </xf>
    <xf numFmtId="1" fontId="33" fillId="0" borderId="137" xfId="0" applyNumberFormat="1" applyFont="1" applyFill="1" applyBorder="1" applyAlignment="1">
      <alignment horizontal="right" vertical="center" wrapText="1"/>
    </xf>
    <xf numFmtId="1" fontId="119" fillId="26" borderId="137" xfId="0" applyNumberFormat="1" applyFont="1" applyFill="1" applyBorder="1" applyAlignment="1">
      <alignment horizontal="right" vertical="center" wrapText="1"/>
    </xf>
    <xf numFmtId="0" fontId="105" fillId="0" borderId="0" xfId="0" applyFont="1"/>
    <xf numFmtId="0" fontId="121" fillId="0" borderId="0" xfId="0" applyFont="1" applyFill="1"/>
    <xf numFmtId="0" fontId="122" fillId="0" borderId="0" xfId="0" applyFont="1"/>
    <xf numFmtId="0" fontId="106" fillId="0" borderId="0" xfId="0" applyFont="1"/>
    <xf numFmtId="49" fontId="80" fillId="0" borderId="10" xfId="0" applyNumberFormat="1" applyFont="1" applyBorder="1"/>
    <xf numFmtId="0" fontId="80" fillId="0" borderId="101" xfId="0" applyFont="1" applyBorder="1"/>
    <xf numFmtId="0" fontId="76" fillId="0" borderId="98" xfId="0" applyFont="1" applyBorder="1" applyAlignment="1">
      <alignment horizontal="centerContinuous" vertical="center"/>
    </xf>
    <xf numFmtId="0" fontId="80" fillId="0" borderId="100" xfId="0" applyFont="1" applyBorder="1" applyAlignment="1">
      <alignment horizontal="centerContinuous" vertical="center"/>
    </xf>
    <xf numFmtId="0" fontId="80" fillId="0" borderId="99" xfId="0" applyFont="1" applyBorder="1" applyAlignment="1">
      <alignment horizontal="centerContinuous" vertical="center"/>
    </xf>
    <xf numFmtId="49" fontId="76" fillId="0" borderId="0" xfId="0" applyNumberFormat="1" applyFont="1" applyBorder="1" applyAlignment="1">
      <alignment horizontal="center"/>
    </xf>
    <xf numFmtId="0" fontId="76" fillId="0" borderId="102" xfId="0" applyFont="1" applyBorder="1" applyAlignment="1">
      <alignment horizontal="center"/>
    </xf>
    <xf numFmtId="0" fontId="80" fillId="0" borderId="15" xfId="0" applyFont="1" applyBorder="1" applyAlignment="1">
      <alignment horizontal="centerContinuous" vertical="center"/>
    </xf>
    <xf numFmtId="0" fontId="80" fillId="0" borderId="32" xfId="0" applyFont="1" applyBorder="1" applyAlignment="1">
      <alignment horizontal="centerContinuous" vertical="center"/>
    </xf>
    <xf numFmtId="0" fontId="80" fillId="0" borderId="25" xfId="0" applyFont="1" applyBorder="1" applyAlignment="1">
      <alignment horizontal="centerContinuous" vertical="center"/>
    </xf>
    <xf numFmtId="0" fontId="80" fillId="0" borderId="24" xfId="0" applyFont="1" applyBorder="1" applyAlignment="1">
      <alignment horizontal="centerContinuous" vertical="center"/>
    </xf>
    <xf numFmtId="49" fontId="81" fillId="0" borderId="34" xfId="0" applyNumberFormat="1" applyFont="1" applyBorder="1" applyAlignment="1"/>
    <xf numFmtId="0" fontId="81" fillId="0" borderId="103" xfId="0" applyFont="1" applyBorder="1" applyAlignment="1"/>
    <xf numFmtId="0" fontId="123" fillId="0" borderId="18" xfId="0" applyFont="1" applyBorder="1" applyAlignment="1">
      <alignment horizontal="center"/>
    </xf>
    <xf numFmtId="0" fontId="123" fillId="0" borderId="26" xfId="0" applyFont="1" applyFill="1" applyBorder="1" applyAlignment="1">
      <alignment horizontal="center"/>
    </xf>
    <xf numFmtId="0" fontId="123" fillId="0" borderId="26" xfId="0" applyFont="1" applyBorder="1" applyAlignment="1">
      <alignment horizontal="center"/>
    </xf>
    <xf numFmtId="0" fontId="123" fillId="0" borderId="17" xfId="0" applyFont="1" applyBorder="1" applyAlignment="1">
      <alignment horizontal="center"/>
    </xf>
    <xf numFmtId="0" fontId="123" fillId="0" borderId="33" xfId="0" applyFont="1" applyFill="1" applyBorder="1" applyAlignment="1">
      <alignment horizontal="center"/>
    </xf>
    <xf numFmtId="0" fontId="123" fillId="0" borderId="33" xfId="0" applyFont="1" applyBorder="1" applyAlignment="1">
      <alignment horizontal="center"/>
    </xf>
    <xf numFmtId="0" fontId="123" fillId="0" borderId="21" xfId="0" applyFont="1" applyFill="1" applyBorder="1" applyAlignment="1">
      <alignment horizontal="center"/>
    </xf>
    <xf numFmtId="49" fontId="74" fillId="0" borderId="10" xfId="0" applyNumberFormat="1" applyFont="1" applyBorder="1" applyAlignment="1">
      <alignment horizontal="centerContinuous"/>
    </xf>
    <xf numFmtId="0" fontId="80" fillId="0" borderId="73" xfId="0" applyFont="1" applyBorder="1" applyAlignment="1">
      <alignment horizontal="centerContinuous"/>
    </xf>
    <xf numFmtId="167" fontId="80" fillId="0" borderId="90" xfId="0" applyNumberFormat="1" applyFont="1" applyBorder="1"/>
    <xf numFmtId="167" fontId="80" fillId="0" borderId="69" xfId="0" applyNumberFormat="1" applyFont="1" applyFill="1" applyBorder="1"/>
    <xf numFmtId="167" fontId="80" fillId="0" borderId="78" xfId="0" applyNumberFormat="1" applyFont="1" applyBorder="1"/>
    <xf numFmtId="167" fontId="80" fillId="0" borderId="69" xfId="0" applyNumberFormat="1" applyFont="1" applyBorder="1"/>
    <xf numFmtId="167" fontId="80" fillId="0" borderId="67" xfId="0" applyNumberFormat="1" applyFont="1" applyFill="1" applyBorder="1"/>
    <xf numFmtId="49" fontId="81" fillId="0" borderId="51" xfId="38" applyNumberFormat="1" applyFont="1" applyBorder="1"/>
    <xf numFmtId="0" fontId="81" fillId="0" borderId="72" xfId="38" applyFont="1" applyBorder="1"/>
    <xf numFmtId="167" fontId="81" fillId="0" borderId="91" xfId="38" applyNumberFormat="1" applyFont="1" applyBorder="1"/>
    <xf numFmtId="167" fontId="81" fillId="0" borderId="43" xfId="0" applyNumberFormat="1" applyFont="1" applyFill="1" applyBorder="1"/>
    <xf numFmtId="167" fontId="81" fillId="0" borderId="43" xfId="38" applyNumberFormat="1" applyFont="1" applyBorder="1"/>
    <xf numFmtId="167" fontId="81" fillId="0" borderId="51" xfId="0" applyNumberFormat="1" applyFont="1" applyFill="1" applyBorder="1"/>
    <xf numFmtId="49" fontId="81" fillId="0" borderId="53" xfId="38" applyNumberFormat="1" applyFont="1" applyBorder="1"/>
    <xf numFmtId="0" fontId="81" fillId="0" borderId="89" xfId="38" applyFont="1" applyBorder="1"/>
    <xf numFmtId="167" fontId="81" fillId="0" borderId="92" xfId="38" applyNumberFormat="1" applyFont="1" applyBorder="1"/>
    <xf numFmtId="167" fontId="81" fillId="0" borderId="44" xfId="0" applyNumberFormat="1" applyFont="1" applyFill="1" applyBorder="1"/>
    <xf numFmtId="167" fontId="81" fillId="0" borderId="44" xfId="38" applyNumberFormat="1" applyFont="1" applyBorder="1"/>
    <xf numFmtId="167" fontId="81" fillId="0" borderId="53" xfId="0" applyNumberFormat="1" applyFont="1" applyFill="1" applyBorder="1"/>
    <xf numFmtId="0" fontId="80" fillId="0" borderId="37" xfId="0" applyFont="1" applyBorder="1" applyAlignment="1">
      <alignment wrapText="1"/>
    </xf>
    <xf numFmtId="0" fontId="76" fillId="0" borderId="38" xfId="0" applyFont="1" applyBorder="1" applyAlignment="1">
      <alignment horizontal="centerContinuous" vertical="center"/>
    </xf>
    <xf numFmtId="0" fontId="80" fillId="0" borderId="38" xfId="0" applyFont="1" applyBorder="1" applyAlignment="1">
      <alignment horizontal="centerContinuous" vertical="center"/>
    </xf>
    <xf numFmtId="0" fontId="80" fillId="0" borderId="39" xfId="0" applyFont="1" applyBorder="1" applyAlignment="1">
      <alignment horizontal="centerContinuous" vertical="center"/>
    </xf>
    <xf numFmtId="0" fontId="76" fillId="0" borderId="13" xfId="0" applyFont="1" applyBorder="1" applyAlignment="1">
      <alignment horizontal="centerContinuous" vertical="center"/>
    </xf>
    <xf numFmtId="0" fontId="80" fillId="0" borderId="23" xfId="0" applyFont="1" applyBorder="1" applyAlignment="1">
      <alignment horizontal="centerContinuous" vertical="center"/>
    </xf>
    <xf numFmtId="0" fontId="80" fillId="0" borderId="10" xfId="0" applyFont="1" applyBorder="1" applyAlignment="1">
      <alignment horizontal="centerContinuous" vertical="center"/>
    </xf>
    <xf numFmtId="0" fontId="80" fillId="0" borderId="19" xfId="0" applyFont="1" applyBorder="1" applyAlignment="1">
      <alignment horizontal="centerContinuous" vertical="center"/>
    </xf>
    <xf numFmtId="0" fontId="76" fillId="0" borderId="40" xfId="0" applyFont="1" applyBorder="1" applyAlignment="1">
      <alignment horizontal="center" wrapText="1"/>
    </xf>
    <xf numFmtId="0" fontId="80" fillId="0" borderId="41" xfId="0" applyFont="1" applyBorder="1" applyAlignment="1">
      <alignment horizontal="centerContinuous" vertical="center"/>
    </xf>
    <xf numFmtId="0" fontId="81" fillId="0" borderId="42" xfId="0" applyFont="1" applyBorder="1" applyAlignment="1">
      <alignment wrapText="1"/>
    </xf>
    <xf numFmtId="0" fontId="123" fillId="0" borderId="48" xfId="0" applyFont="1" applyBorder="1" applyAlignment="1">
      <alignment horizontal="center"/>
    </xf>
    <xf numFmtId="0" fontId="123" fillId="0" borderId="21" xfId="0" applyFont="1" applyBorder="1" applyAlignment="1">
      <alignment horizontal="center"/>
    </xf>
    <xf numFmtId="0" fontId="123" fillId="0" borderId="48" xfId="0" applyFont="1" applyFill="1" applyBorder="1" applyAlignment="1">
      <alignment horizontal="center"/>
    </xf>
    <xf numFmtId="0" fontId="80" fillId="0" borderId="82" xfId="0" applyFont="1" applyBorder="1" applyAlignment="1">
      <alignment horizontal="centerContinuous" wrapText="1"/>
    </xf>
    <xf numFmtId="167" fontId="80" fillId="0" borderId="67" xfId="0" applyNumberFormat="1" applyFont="1" applyBorder="1"/>
    <xf numFmtId="167" fontId="80" fillId="0" borderId="14" xfId="0" applyNumberFormat="1" applyFont="1" applyBorder="1"/>
    <xf numFmtId="167" fontId="80" fillId="0" borderId="14" xfId="0" applyNumberFormat="1" applyFont="1" applyFill="1" applyBorder="1"/>
    <xf numFmtId="0" fontId="81" fillId="0" borderId="83" xfId="38" applyFont="1" applyBorder="1"/>
    <xf numFmtId="167" fontId="81" fillId="0" borderId="43" xfId="0" applyNumberFormat="1" applyFont="1" applyBorder="1"/>
    <xf numFmtId="167" fontId="81" fillId="0" borderId="51" xfId="0" applyNumberFormat="1" applyFont="1" applyBorder="1"/>
    <xf numFmtId="167" fontId="81" fillId="0" borderId="15" xfId="38" applyNumberFormat="1" applyFont="1" applyBorder="1"/>
    <xf numFmtId="167" fontId="81" fillId="0" borderId="15" xfId="0" applyNumberFormat="1" applyFont="1" applyFill="1" applyBorder="1"/>
    <xf numFmtId="0" fontId="81" fillId="0" borderId="84" xfId="38" applyFont="1" applyBorder="1"/>
    <xf numFmtId="167" fontId="81" fillId="0" borderId="44" xfId="0" applyNumberFormat="1" applyFont="1" applyBorder="1"/>
    <xf numFmtId="167" fontId="81" fillId="0" borderId="53" xfId="0" applyNumberFormat="1" applyFont="1" applyBorder="1"/>
    <xf numFmtId="167" fontId="81" fillId="0" borderId="17" xfId="38" applyNumberFormat="1" applyFont="1" applyBorder="1"/>
    <xf numFmtId="167" fontId="81" fillId="0" borderId="17" xfId="0" applyNumberFormat="1" applyFont="1" applyFill="1" applyBorder="1"/>
    <xf numFmtId="167" fontId="81" fillId="0" borderId="51" xfId="38" applyNumberFormat="1" applyFont="1" applyBorder="1"/>
    <xf numFmtId="167" fontId="81" fillId="0" borderId="53" xfId="38" applyNumberFormat="1" applyFont="1" applyBorder="1"/>
    <xf numFmtId="49" fontId="74" fillId="0" borderId="0" xfId="0" applyNumberFormat="1" applyFont="1" applyBorder="1" applyAlignment="1">
      <alignment horizontal="centerContinuous"/>
    </xf>
    <xf numFmtId="0" fontId="80" fillId="0" borderId="86" xfId="0" applyFont="1" applyBorder="1" applyAlignment="1">
      <alignment horizontal="centerContinuous" wrapText="1"/>
    </xf>
    <xf numFmtId="49" fontId="81" fillId="0" borderId="87" xfId="0" applyNumberFormat="1" applyFont="1" applyBorder="1"/>
    <xf numFmtId="0" fontId="81" fillId="0" borderId="83" xfId="0" applyFont="1" applyBorder="1"/>
    <xf numFmtId="167" fontId="81" fillId="0" borderId="91" xfId="0" applyNumberFormat="1" applyFont="1" applyBorder="1"/>
    <xf numFmtId="49" fontId="81" fillId="0" borderId="51" xfId="0" applyNumberFormat="1" applyFont="1" applyBorder="1"/>
    <xf numFmtId="49" fontId="81" fillId="0" borderId="53" xfId="0" applyNumberFormat="1" applyFont="1" applyBorder="1"/>
    <xf numFmtId="0" fontId="81" fillId="0" borderId="84" xfId="0" applyFont="1" applyBorder="1"/>
    <xf numFmtId="167" fontId="81" fillId="0" borderId="92" xfId="0" applyNumberFormat="1" applyFont="1" applyBorder="1"/>
    <xf numFmtId="0" fontId="124" fillId="0" borderId="0" xfId="40" applyFont="1"/>
    <xf numFmtId="0" fontId="126" fillId="0" borderId="0" xfId="40" applyFont="1"/>
    <xf numFmtId="0" fontId="81" fillId="0" borderId="0" xfId="40" applyFont="1"/>
    <xf numFmtId="0" fontId="131" fillId="0" borderId="0" xfId="0" applyFont="1"/>
    <xf numFmtId="0" fontId="123" fillId="29" borderId="26" xfId="0" applyFont="1" applyFill="1" applyBorder="1" applyAlignment="1">
      <alignment horizontal="center"/>
    </xf>
    <xf numFmtId="167" fontId="80" fillId="29" borderId="73" xfId="0" applyNumberFormat="1" applyFont="1" applyFill="1" applyBorder="1"/>
    <xf numFmtId="167" fontId="81" fillId="29" borderId="43" xfId="38" applyNumberFormat="1" applyFont="1" applyFill="1" applyBorder="1"/>
    <xf numFmtId="167" fontId="81" fillId="29" borderId="44" xfId="38" applyNumberFormat="1" applyFont="1" applyFill="1" applyBorder="1"/>
    <xf numFmtId="167" fontId="80" fillId="29" borderId="69" xfId="0" applyNumberFormat="1" applyFont="1" applyFill="1" applyBorder="1"/>
    <xf numFmtId="167" fontId="81" fillId="29" borderId="43" xfId="0" applyNumberFormat="1" applyFont="1" applyFill="1" applyBorder="1"/>
    <xf numFmtId="167" fontId="81" fillId="29" borderId="44" xfId="0" applyNumberFormat="1" applyFont="1" applyFill="1" applyBorder="1"/>
    <xf numFmtId="0" fontId="123" fillId="29" borderId="29" xfId="0" applyFont="1" applyFill="1" applyBorder="1" applyAlignment="1">
      <alignment horizontal="center"/>
    </xf>
    <xf numFmtId="167" fontId="80" fillId="29" borderId="78" xfId="0" applyNumberFormat="1" applyFont="1" applyFill="1" applyBorder="1"/>
    <xf numFmtId="167" fontId="81" fillId="29" borderId="52" xfId="38" applyNumberFormat="1" applyFont="1" applyFill="1" applyBorder="1"/>
    <xf numFmtId="167" fontId="81" fillId="29" borderId="54" xfId="38" applyNumberFormat="1" applyFont="1" applyFill="1" applyBorder="1"/>
    <xf numFmtId="0" fontId="123" fillId="29" borderId="33" xfId="0" applyFont="1" applyFill="1" applyBorder="1" applyAlignment="1">
      <alignment horizontal="center"/>
    </xf>
    <xf numFmtId="0" fontId="123" fillId="29" borderId="22" xfId="0" applyFont="1" applyFill="1" applyBorder="1" applyAlignment="1">
      <alignment horizontal="center"/>
    </xf>
    <xf numFmtId="167" fontId="80" fillId="29" borderId="68" xfId="0" applyNumberFormat="1" applyFont="1" applyFill="1" applyBorder="1"/>
    <xf numFmtId="167" fontId="81" fillId="29" borderId="52" xfId="0" applyNumberFormat="1" applyFont="1" applyFill="1" applyBorder="1"/>
    <xf numFmtId="167" fontId="81" fillId="29" borderId="54" xfId="0" applyNumberFormat="1" applyFont="1" applyFill="1" applyBorder="1"/>
    <xf numFmtId="0" fontId="123" fillId="29" borderId="74" xfId="0" applyFont="1" applyFill="1" applyBorder="1" applyAlignment="1">
      <alignment horizontal="center"/>
    </xf>
    <xf numFmtId="167" fontId="80" fillId="29" borderId="82" xfId="0" applyNumberFormat="1" applyFont="1" applyFill="1" applyBorder="1"/>
    <xf numFmtId="167" fontId="81" fillId="29" borderId="83" xfId="38" applyNumberFormat="1" applyFont="1" applyFill="1" applyBorder="1"/>
    <xf numFmtId="167" fontId="81" fillId="29" borderId="84" xfId="38" applyNumberFormat="1" applyFont="1" applyFill="1" applyBorder="1"/>
    <xf numFmtId="0" fontId="123" fillId="29" borderId="45" xfId="0" applyFont="1" applyFill="1" applyBorder="1" applyAlignment="1">
      <alignment horizontal="center"/>
    </xf>
    <xf numFmtId="167" fontId="81" fillId="29" borderId="72" xfId="0" applyNumberFormat="1" applyFont="1" applyFill="1" applyBorder="1"/>
    <xf numFmtId="167" fontId="81" fillId="29" borderId="89" xfId="0" applyNumberFormat="1" applyFont="1" applyFill="1" applyBorder="1"/>
    <xf numFmtId="167" fontId="80" fillId="29" borderId="23" xfId="0" applyNumberFormat="1" applyFont="1" applyFill="1" applyBorder="1"/>
    <xf numFmtId="167" fontId="81" fillId="29" borderId="25" xfId="38" applyNumberFormat="1" applyFont="1" applyFill="1" applyBorder="1"/>
    <xf numFmtId="167" fontId="81" fillId="29" borderId="22" xfId="38" applyNumberFormat="1" applyFont="1" applyFill="1" applyBorder="1"/>
    <xf numFmtId="167" fontId="81" fillId="29" borderId="25" xfId="0" applyNumberFormat="1" applyFont="1" applyFill="1" applyBorder="1"/>
    <xf numFmtId="167" fontId="81" fillId="29" borderId="22" xfId="0" applyNumberFormat="1" applyFont="1" applyFill="1" applyBorder="1"/>
    <xf numFmtId="167" fontId="81" fillId="29" borderId="72" xfId="38" applyNumberFormat="1" applyFont="1" applyFill="1" applyBorder="1"/>
    <xf numFmtId="167" fontId="81" fillId="29" borderId="89" xfId="38" applyNumberFormat="1" applyFont="1" applyFill="1" applyBorder="1"/>
    <xf numFmtId="167" fontId="81" fillId="29" borderId="83" xfId="0" applyNumberFormat="1" applyFont="1" applyFill="1" applyBorder="1"/>
    <xf numFmtId="167" fontId="81" fillId="29" borderId="84" xfId="0" applyNumberFormat="1" applyFont="1" applyFill="1" applyBorder="1"/>
    <xf numFmtId="0" fontId="81" fillId="25" borderId="0" xfId="40" applyFont="1" applyFill="1"/>
    <xf numFmtId="0" fontId="76" fillId="25" borderId="59" xfId="40" applyFont="1" applyFill="1" applyBorder="1" applyAlignment="1">
      <alignment horizontal="center" vertical="center"/>
    </xf>
    <xf numFmtId="0" fontId="76" fillId="25" borderId="60" xfId="40" applyFont="1" applyFill="1" applyBorder="1" applyAlignment="1">
      <alignment horizontal="center" vertical="center" wrapText="1"/>
    </xf>
    <xf numFmtId="0" fontId="76" fillId="25" borderId="61" xfId="40" applyFont="1" applyFill="1" applyBorder="1" applyAlignment="1">
      <alignment horizontal="center" vertical="center" wrapText="1"/>
    </xf>
    <xf numFmtId="0" fontId="76" fillId="25" borderId="62" xfId="40" applyFont="1" applyFill="1" applyBorder="1" applyAlignment="1">
      <alignment horizontal="center" vertical="center" wrapText="1"/>
    </xf>
    <xf numFmtId="0" fontId="74" fillId="25" borderId="36" xfId="40" applyFont="1" applyFill="1" applyBorder="1" applyAlignment="1">
      <alignment vertical="center"/>
    </xf>
    <xf numFmtId="3" fontId="74" fillId="25" borderId="12" xfId="39" applyNumberFormat="1" applyFont="1" applyFill="1" applyBorder="1"/>
    <xf numFmtId="3" fontId="74" fillId="25" borderId="50" xfId="39" applyNumberFormat="1" applyFont="1" applyFill="1" applyBorder="1"/>
    <xf numFmtId="3" fontId="74" fillId="25" borderId="31" xfId="39" applyNumberFormat="1" applyFont="1" applyFill="1" applyBorder="1"/>
    <xf numFmtId="0" fontId="74" fillId="25" borderId="11" xfId="40" applyFont="1" applyFill="1" applyBorder="1" applyAlignment="1">
      <alignment vertical="center"/>
    </xf>
    <xf numFmtId="3" fontId="74" fillId="25" borderId="46" xfId="39" applyNumberFormat="1" applyFont="1" applyFill="1" applyBorder="1"/>
    <xf numFmtId="3" fontId="74" fillId="25" borderId="30" xfId="39" applyNumberFormat="1" applyFont="1" applyFill="1" applyBorder="1"/>
    <xf numFmtId="4" fontId="75" fillId="25" borderId="16" xfId="39" applyNumberFormat="1" applyFont="1" applyFill="1" applyBorder="1"/>
    <xf numFmtId="3" fontId="75" fillId="25" borderId="63" xfId="40" applyNumberFormat="1" applyFont="1" applyFill="1" applyBorder="1"/>
    <xf numFmtId="4" fontId="75" fillId="25" borderId="63" xfId="39" applyNumberFormat="1" applyFont="1" applyFill="1" applyBorder="1"/>
    <xf numFmtId="3" fontId="75" fillId="25" borderId="63" xfId="39" applyNumberFormat="1" applyFont="1" applyFill="1" applyBorder="1"/>
    <xf numFmtId="3" fontId="75" fillId="25" borderId="64" xfId="39" applyNumberFormat="1" applyFont="1" applyFill="1" applyBorder="1"/>
    <xf numFmtId="3" fontId="75" fillId="25" borderId="28" xfId="39" applyNumberFormat="1" applyFont="1" applyFill="1" applyBorder="1"/>
    <xf numFmtId="4" fontId="75" fillId="25" borderId="15" xfId="39" applyNumberFormat="1" applyFont="1" applyFill="1" applyBorder="1"/>
    <xf numFmtId="3" fontId="75" fillId="25" borderId="32" xfId="40" applyNumberFormat="1" applyFont="1" applyFill="1" applyBorder="1"/>
    <xf numFmtId="4" fontId="75" fillId="25" borderId="32" xfId="39" applyNumberFormat="1" applyFont="1" applyFill="1" applyBorder="1"/>
    <xf numFmtId="3" fontId="75" fillId="25" borderId="32" xfId="39" applyNumberFormat="1" applyFont="1" applyFill="1" applyBorder="1"/>
    <xf numFmtId="3" fontId="75" fillId="25" borderId="65" xfId="39" applyNumberFormat="1" applyFont="1" applyFill="1" applyBorder="1"/>
    <xf numFmtId="3" fontId="75" fillId="25" borderId="25" xfId="39" applyNumberFormat="1" applyFont="1" applyFill="1" applyBorder="1"/>
    <xf numFmtId="4" fontId="75" fillId="25" borderId="17" xfId="39" applyNumberFormat="1" applyFont="1" applyFill="1" applyBorder="1"/>
    <xf numFmtId="3" fontId="75" fillId="25" borderId="33" xfId="40" applyNumberFormat="1" applyFont="1" applyFill="1" applyBorder="1"/>
    <xf numFmtId="4" fontId="75" fillId="25" borderId="33" xfId="39" applyNumberFormat="1" applyFont="1" applyFill="1" applyBorder="1"/>
    <xf numFmtId="3" fontId="75" fillId="25" borderId="33" xfId="39" applyNumberFormat="1" applyFont="1" applyFill="1" applyBorder="1"/>
    <xf numFmtId="3" fontId="75" fillId="25" borderId="66" xfId="39" applyNumberFormat="1" applyFont="1" applyFill="1" applyBorder="1"/>
    <xf numFmtId="3" fontId="75" fillId="25" borderId="22" xfId="39" applyNumberFormat="1" applyFont="1" applyFill="1" applyBorder="1"/>
    <xf numFmtId="0" fontId="1" fillId="25" borderId="0" xfId="40" applyFill="1"/>
    <xf numFmtId="0" fontId="74" fillId="25" borderId="0" xfId="40" applyFont="1" applyFill="1"/>
    <xf numFmtId="0" fontId="128" fillId="25" borderId="0" xfId="40" applyFont="1" applyFill="1"/>
    <xf numFmtId="0" fontId="75" fillId="25" borderId="0" xfId="40" applyFont="1" applyFill="1"/>
    <xf numFmtId="0" fontId="79" fillId="25" borderId="0" xfId="40" applyFont="1" applyFill="1"/>
    <xf numFmtId="0" fontId="74" fillId="25" borderId="35" xfId="40" applyFont="1" applyFill="1" applyBorder="1" applyAlignment="1">
      <alignment horizontal="centerContinuous"/>
    </xf>
    <xf numFmtId="0" fontId="74" fillId="25" borderId="50" xfId="40" applyFont="1" applyFill="1" applyBorder="1" applyAlignment="1">
      <alignment horizontal="centerContinuous"/>
    </xf>
    <xf numFmtId="0" fontId="74" fillId="25" borderId="47" xfId="40" applyFont="1" applyFill="1" applyBorder="1" applyAlignment="1">
      <alignment horizontal="centerContinuous"/>
    </xf>
    <xf numFmtId="0" fontId="74" fillId="25" borderId="55" xfId="40" applyFont="1" applyFill="1" applyBorder="1" applyAlignment="1">
      <alignment horizontal="centerContinuous"/>
    </xf>
    <xf numFmtId="0" fontId="74" fillId="25" borderId="56" xfId="40" applyFont="1" applyFill="1" applyBorder="1" applyAlignment="1">
      <alignment horizontal="centerContinuous"/>
    </xf>
    <xf numFmtId="0" fontId="74" fillId="25" borderId="57" xfId="40" applyFont="1" applyFill="1" applyBorder="1" applyAlignment="1">
      <alignment horizontal="centerContinuous"/>
    </xf>
    <xf numFmtId="0" fontId="74" fillId="25" borderId="58" xfId="40" applyFont="1" applyFill="1" applyBorder="1" applyAlignment="1">
      <alignment horizontal="centerContinuous"/>
    </xf>
    <xf numFmtId="0" fontId="74" fillId="25" borderId="59" xfId="40" applyFont="1" applyFill="1" applyBorder="1" applyAlignment="1">
      <alignment horizontal="center" vertical="center"/>
    </xf>
    <xf numFmtId="0" fontId="74" fillId="25" borderId="60" xfId="40" applyFont="1" applyFill="1" applyBorder="1" applyAlignment="1">
      <alignment horizontal="center" vertical="center" wrapText="1"/>
    </xf>
    <xf numFmtId="0" fontId="74" fillId="25" borderId="61" xfId="40" applyFont="1" applyFill="1" applyBorder="1" applyAlignment="1">
      <alignment horizontal="center" vertical="center" wrapText="1"/>
    </xf>
    <xf numFmtId="0" fontId="74" fillId="25" borderId="62" xfId="40" applyFont="1" applyFill="1" applyBorder="1" applyAlignment="1">
      <alignment horizontal="center" vertical="center" wrapText="1"/>
    </xf>
    <xf numFmtId="4" fontId="3" fillId="25" borderId="0" xfId="39" applyNumberFormat="1" applyFont="1" applyFill="1" applyBorder="1"/>
    <xf numFmtId="3" fontId="3" fillId="25" borderId="0" xfId="40" applyNumberFormat="1" applyFont="1" applyFill="1" applyBorder="1"/>
    <xf numFmtId="3" fontId="3" fillId="25" borderId="0" xfId="39" applyNumberFormat="1" applyFont="1" applyFill="1" applyBorder="1"/>
    <xf numFmtId="0" fontId="14" fillId="25" borderId="0" xfId="40" applyFont="1" applyFill="1"/>
    <xf numFmtId="4" fontId="74" fillId="25" borderId="0" xfId="39" applyNumberFormat="1" applyFont="1" applyFill="1" applyBorder="1"/>
    <xf numFmtId="3" fontId="74" fillId="25" borderId="0" xfId="40" applyNumberFormat="1" applyFont="1" applyFill="1" applyBorder="1"/>
    <xf numFmtId="3" fontId="74" fillId="25" borderId="0" xfId="39" applyNumberFormat="1" applyFont="1" applyFill="1" applyBorder="1"/>
    <xf numFmtId="3" fontId="75" fillId="25" borderId="0" xfId="39" applyNumberFormat="1" applyFont="1" applyFill="1" applyBorder="1"/>
    <xf numFmtId="4" fontId="75" fillId="25" borderId="0" xfId="39" applyNumberFormat="1" applyFont="1" applyFill="1" applyBorder="1"/>
    <xf numFmtId="3" fontId="75" fillId="25" borderId="0" xfId="40" applyNumberFormat="1" applyFont="1" applyFill="1" applyBorder="1"/>
    <xf numFmtId="0" fontId="39" fillId="25" borderId="0" xfId="40" applyFont="1" applyFill="1"/>
    <xf numFmtId="0" fontId="40" fillId="25" borderId="0" xfId="40" applyFont="1" applyFill="1"/>
    <xf numFmtId="0" fontId="21" fillId="25" borderId="0" xfId="40" applyFont="1" applyFill="1"/>
    <xf numFmtId="1" fontId="75" fillId="0" borderId="93" xfId="0" applyNumberFormat="1" applyFont="1" applyBorder="1" applyAlignment="1">
      <alignment horizontal="right" vertical="center" wrapText="1"/>
    </xf>
    <xf numFmtId="165" fontId="75" fillId="0" borderId="81" xfId="0" applyNumberFormat="1" applyFont="1" applyBorder="1" applyAlignment="1">
      <alignment horizontal="right" vertical="center" wrapText="1"/>
    </xf>
    <xf numFmtId="1" fontId="75" fillId="0" borderId="24" xfId="0" applyNumberFormat="1" applyFont="1" applyFill="1" applyBorder="1" applyAlignment="1">
      <alignment horizontal="right" vertical="center" wrapText="1"/>
    </xf>
    <xf numFmtId="1" fontId="75" fillId="0" borderId="94" xfId="0" applyNumberFormat="1" applyFont="1" applyBorder="1" applyAlignment="1">
      <alignment horizontal="right" vertical="center" wrapText="1"/>
    </xf>
    <xf numFmtId="165" fontId="75" fillId="0" borderId="117" xfId="0" applyNumberFormat="1" applyFont="1" applyBorder="1" applyAlignment="1">
      <alignment horizontal="right" vertical="center" wrapText="1"/>
    </xf>
    <xf numFmtId="1" fontId="75" fillId="0" borderId="48" xfId="0" applyNumberFormat="1" applyFont="1" applyFill="1" applyBorder="1" applyAlignment="1">
      <alignment horizontal="right" vertical="center" wrapText="1"/>
    </xf>
    <xf numFmtId="1" fontId="75" fillId="0" borderId="25" xfId="0" applyNumberFormat="1" applyFont="1" applyBorder="1" applyAlignment="1">
      <alignment vertical="center" wrapText="1"/>
    </xf>
    <xf numFmtId="1" fontId="75" fillId="0" borderId="85" xfId="0" applyNumberFormat="1" applyFont="1" applyBorder="1" applyAlignment="1">
      <alignment vertical="center" wrapText="1"/>
    </xf>
    <xf numFmtId="165" fontId="75" fillId="0" borderId="71" xfId="0" applyNumberFormat="1" applyFont="1" applyBorder="1" applyAlignment="1">
      <alignment vertical="center" wrapText="1"/>
    </xf>
    <xf numFmtId="165" fontId="75" fillId="27" borderId="88" xfId="0" applyNumberFormat="1" applyFont="1" applyFill="1" applyBorder="1" applyAlignment="1">
      <alignment horizontal="right" vertical="center" wrapText="1"/>
    </xf>
    <xf numFmtId="1" fontId="75" fillId="0" borderId="71" xfId="0" applyNumberFormat="1" applyFont="1" applyBorder="1" applyAlignment="1">
      <alignment vertical="center" wrapText="1"/>
    </xf>
    <xf numFmtId="1" fontId="74" fillId="0" borderId="18" xfId="0" applyNumberFormat="1" applyFont="1" applyFill="1" applyBorder="1" applyAlignment="1">
      <alignment vertical="center" wrapText="1"/>
    </xf>
    <xf numFmtId="1" fontId="75" fillId="0" borderId="70" xfId="0" applyNumberFormat="1" applyFont="1" applyBorder="1" applyAlignment="1">
      <alignment vertical="center" wrapText="1"/>
    </xf>
    <xf numFmtId="1" fontId="75" fillId="0" borderId="88" xfId="0" applyNumberFormat="1" applyFont="1" applyBorder="1" applyAlignment="1">
      <alignment vertical="center" wrapText="1"/>
    </xf>
    <xf numFmtId="165" fontId="75" fillId="0" borderId="88" xfId="0" applyNumberFormat="1" applyFont="1" applyBorder="1" applyAlignment="1">
      <alignment vertical="center" wrapText="1"/>
    </xf>
    <xf numFmtId="0" fontId="75" fillId="0" borderId="145" xfId="0" applyFont="1" applyFill="1" applyBorder="1" applyAlignment="1">
      <alignment horizontal="center" wrapText="1"/>
    </xf>
    <xf numFmtId="0" fontId="75" fillId="0" borderId="140" xfId="0" applyFont="1" applyBorder="1" applyAlignment="1">
      <alignment vertical="center"/>
    </xf>
    <xf numFmtId="3" fontId="75" fillId="0" borderId="148" xfId="0" applyNumberFormat="1" applyFont="1" applyFill="1" applyBorder="1" applyAlignment="1">
      <alignment horizontal="right" vertical="center" wrapText="1"/>
    </xf>
    <xf numFmtId="3" fontId="75" fillId="0" borderId="142" xfId="0" applyNumberFormat="1" applyFont="1" applyBorder="1" applyAlignment="1">
      <alignment horizontal="right" vertical="center" wrapText="1"/>
    </xf>
    <xf numFmtId="164" fontId="75" fillId="0" borderId="140" xfId="0" applyNumberFormat="1" applyFont="1" applyBorder="1" applyAlignment="1">
      <alignment horizontal="right" vertical="center" wrapText="1"/>
    </xf>
    <xf numFmtId="0" fontId="78" fillId="0" borderId="138" xfId="0" applyFont="1" applyBorder="1" applyAlignment="1">
      <alignment vertical="center" wrapText="1"/>
    </xf>
    <xf numFmtId="0" fontId="78" fillId="0" borderId="138" xfId="0" applyFont="1" applyBorder="1" applyAlignment="1">
      <alignment vertical="center"/>
    </xf>
    <xf numFmtId="0" fontId="75" fillId="0" borderId="140" xfId="0" applyFont="1" applyBorder="1" applyAlignment="1">
      <alignment vertical="center" wrapText="1"/>
    </xf>
    <xf numFmtId="0" fontId="74" fillId="0" borderId="150" xfId="0" applyFont="1" applyBorder="1" applyAlignment="1">
      <alignment horizontal="centerContinuous"/>
    </xf>
    <xf numFmtId="0" fontId="74" fillId="0" borderId="151" xfId="0" applyFont="1" applyBorder="1" applyAlignment="1">
      <alignment horizontal="centerContinuous"/>
    </xf>
    <xf numFmtId="0" fontId="74" fillId="0" borderId="152" xfId="0" applyFont="1" applyBorder="1" applyAlignment="1">
      <alignment horizontal="centerContinuous"/>
    </xf>
    <xf numFmtId="0" fontId="74" fillId="0" borderId="153" xfId="0" applyFont="1" applyBorder="1" applyAlignment="1">
      <alignment horizontal="centerContinuous"/>
    </xf>
    <xf numFmtId="0" fontId="74" fillId="0" borderId="144" xfId="0" applyFont="1" applyBorder="1" applyAlignment="1">
      <alignment horizontal="centerContinuous"/>
    </xf>
    <xf numFmtId="0" fontId="74" fillId="0" borderId="147" xfId="0" applyFont="1" applyBorder="1" applyAlignment="1">
      <alignment horizontal="centerContinuous"/>
    </xf>
    <xf numFmtId="0" fontId="75" fillId="0" borderId="114" xfId="0" applyFont="1" applyFill="1" applyBorder="1" applyAlignment="1">
      <alignment horizontal="centerContinuous" vertical="center" wrapText="1"/>
    </xf>
    <xf numFmtId="0" fontId="75" fillId="0" borderId="139" xfId="0" applyFont="1" applyFill="1" applyBorder="1" applyAlignment="1">
      <alignment horizontal="centerContinuous" vertical="center" wrapText="1"/>
    </xf>
    <xf numFmtId="0" fontId="75" fillId="0" borderId="144" xfId="0" applyFont="1" applyFill="1" applyBorder="1" applyAlignment="1">
      <alignment horizontal="center" wrapText="1"/>
    </xf>
    <xf numFmtId="0" fontId="75" fillId="0" borderId="147" xfId="0" applyFont="1" applyFill="1" applyBorder="1" applyAlignment="1">
      <alignment horizontal="center" wrapText="1"/>
    </xf>
    <xf numFmtId="1" fontId="75" fillId="0" borderId="148" xfId="0" applyNumberFormat="1" applyFont="1" applyFill="1" applyBorder="1" applyAlignment="1">
      <alignment horizontal="right" vertical="center" wrapText="1"/>
    </xf>
    <xf numFmtId="1" fontId="75" fillId="0" borderId="142" xfId="0" applyNumberFormat="1" applyFont="1" applyBorder="1" applyAlignment="1">
      <alignment horizontal="right" vertical="center" wrapText="1"/>
    </xf>
    <xf numFmtId="165" fontId="75" fillId="0" borderId="140" xfId="0" applyNumberFormat="1" applyFont="1" applyBorder="1" applyAlignment="1">
      <alignment horizontal="right" vertical="center" wrapText="1"/>
    </xf>
    <xf numFmtId="1" fontId="75" fillId="0" borderId="154" xfId="0" applyNumberFormat="1" applyFont="1" applyFill="1" applyBorder="1" applyAlignment="1">
      <alignment horizontal="right" vertical="center" wrapText="1"/>
    </xf>
    <xf numFmtId="1" fontId="75" fillId="0" borderId="141" xfId="0" applyNumberFormat="1" applyFont="1" applyBorder="1" applyAlignment="1">
      <alignment horizontal="right" vertical="center" wrapText="1"/>
    </xf>
    <xf numFmtId="165" fontId="75" fillId="0" borderId="141" xfId="0" applyNumberFormat="1" applyFont="1" applyBorder="1" applyAlignment="1">
      <alignment horizontal="right" vertical="center" wrapText="1"/>
    </xf>
    <xf numFmtId="165" fontId="75" fillId="0" borderId="142" xfId="0" applyNumberFormat="1" applyFont="1" applyBorder="1" applyAlignment="1">
      <alignment horizontal="right" vertical="center" wrapText="1"/>
    </xf>
    <xf numFmtId="165" fontId="78" fillId="0" borderId="143" xfId="0" applyNumberFormat="1" applyFont="1" applyBorder="1" applyAlignment="1">
      <alignment horizontal="right" vertical="center" wrapText="1"/>
    </xf>
    <xf numFmtId="3" fontId="75" fillId="0" borderId="148" xfId="0" applyNumberFormat="1" applyFont="1" applyFill="1" applyBorder="1" applyAlignment="1">
      <alignment vertical="center" wrapText="1"/>
    </xf>
    <xf numFmtId="3" fontId="75" fillId="0" borderId="141" xfId="0" applyNumberFormat="1" applyFont="1" applyBorder="1" applyAlignment="1">
      <alignment vertical="center" wrapText="1"/>
    </xf>
    <xf numFmtId="164" fontId="75" fillId="0" borderId="142" xfId="0" applyNumberFormat="1" applyFont="1" applyBorder="1" applyAlignment="1">
      <alignment vertical="center" wrapText="1"/>
    </xf>
    <xf numFmtId="3" fontId="75" fillId="0" borderId="141" xfId="0" applyNumberFormat="1" applyFont="1" applyBorder="1" applyAlignment="1">
      <alignment horizontal="right" vertical="center" wrapText="1"/>
    </xf>
    <xf numFmtId="164" fontId="75" fillId="0" borderId="141" xfId="0" applyNumberFormat="1" applyFont="1" applyBorder="1" applyAlignment="1">
      <alignment horizontal="right" vertical="center" wrapText="1"/>
    </xf>
    <xf numFmtId="164" fontId="78" fillId="0" borderId="143" xfId="0" applyNumberFormat="1" applyFont="1" applyBorder="1" applyAlignment="1">
      <alignment vertical="center" wrapText="1"/>
    </xf>
    <xf numFmtId="1" fontId="75" fillId="0" borderId="150" xfId="0" applyNumberFormat="1" applyFont="1" applyFill="1" applyBorder="1" applyAlignment="1">
      <alignment horizontal="right" vertical="center" wrapText="1"/>
    </xf>
    <xf numFmtId="165" fontId="74" fillId="0" borderId="143" xfId="0" applyNumberFormat="1" applyFont="1" applyBorder="1" applyAlignment="1">
      <alignment horizontal="right" vertical="center" wrapText="1"/>
    </xf>
    <xf numFmtId="0" fontId="74" fillId="0" borderId="146" xfId="0" applyFont="1" applyBorder="1" applyAlignment="1">
      <alignment horizontal="centerContinuous"/>
    </xf>
    <xf numFmtId="0" fontId="75" fillId="0" borderId="104" xfId="0" applyFont="1" applyBorder="1"/>
    <xf numFmtId="0" fontId="75" fillId="0" borderId="0" xfId="0" applyFont="1" applyBorder="1"/>
    <xf numFmtId="0" fontId="75" fillId="0" borderId="20" xfId="0" applyFont="1" applyBorder="1"/>
    <xf numFmtId="0" fontId="74" fillId="0" borderId="104" xfId="0" applyFont="1" applyFill="1" applyBorder="1" applyAlignment="1">
      <alignment horizontal="center" vertical="center"/>
    </xf>
    <xf numFmtId="1" fontId="74" fillId="0" borderId="150" xfId="0" applyNumberFormat="1" applyFont="1" applyFill="1" applyBorder="1" applyAlignment="1">
      <alignment vertical="center" wrapText="1"/>
    </xf>
    <xf numFmtId="0" fontId="75" fillId="0" borderId="128" xfId="0" applyFont="1" applyBorder="1" applyAlignment="1">
      <alignment vertical="center" wrapText="1"/>
    </xf>
    <xf numFmtId="0" fontId="75" fillId="0" borderId="117" xfId="0" applyFont="1" applyBorder="1" applyAlignment="1">
      <alignment vertical="center" wrapText="1"/>
    </xf>
    <xf numFmtId="1" fontId="74" fillId="0" borderId="148" xfId="0" applyNumberFormat="1" applyFont="1" applyFill="1" applyBorder="1" applyAlignment="1">
      <alignment vertical="center" wrapText="1"/>
    </xf>
    <xf numFmtId="1" fontId="75" fillId="0" borderId="141" xfId="0" applyNumberFormat="1" applyFont="1" applyBorder="1" applyAlignment="1">
      <alignment vertical="center" wrapText="1"/>
    </xf>
    <xf numFmtId="165" fontId="75" fillId="0" borderId="141" xfId="0" applyNumberFormat="1" applyFont="1" applyBorder="1" applyAlignment="1">
      <alignment vertical="center" wrapText="1"/>
    </xf>
    <xf numFmtId="0" fontId="75" fillId="0" borderId="118" xfId="0" applyFont="1" applyBorder="1" applyAlignment="1">
      <alignment vertical="center" wrapText="1"/>
    </xf>
    <xf numFmtId="0" fontId="75" fillId="0" borderId="150" xfId="0" applyFont="1" applyFill="1" applyBorder="1" applyAlignment="1">
      <alignment horizontal="centerContinuous" vertical="center" wrapText="1"/>
    </xf>
    <xf numFmtId="0" fontId="75" fillId="0" borderId="147" xfId="0" applyFont="1" applyFill="1" applyBorder="1" applyAlignment="1">
      <alignment horizontal="centerContinuous" vertical="center" wrapText="1"/>
    </xf>
    <xf numFmtId="0" fontId="75" fillId="0" borderId="151" xfId="0" applyFont="1" applyFill="1" applyBorder="1" applyAlignment="1">
      <alignment horizontal="centerContinuous" vertical="center" wrapText="1"/>
    </xf>
    <xf numFmtId="14" fontId="76" fillId="0" borderId="156" xfId="0" applyNumberFormat="1" applyFont="1" applyBorder="1" applyAlignment="1">
      <alignment horizontal="center" vertical="center" wrapText="1"/>
    </xf>
    <xf numFmtId="1" fontId="74" fillId="0" borderId="148" xfId="0" applyNumberFormat="1" applyFont="1" applyFill="1" applyBorder="1" applyAlignment="1">
      <alignment horizontal="right" vertical="center" wrapText="1"/>
    </xf>
    <xf numFmtId="1" fontId="74" fillId="0" borderId="154" xfId="0" applyNumberFormat="1" applyFont="1" applyFill="1" applyBorder="1" applyAlignment="1">
      <alignment horizontal="right" vertical="center" wrapText="1"/>
    </xf>
    <xf numFmtId="0" fontId="74" fillId="0" borderId="104" xfId="0" applyFont="1" applyBorder="1" applyAlignment="1">
      <alignment horizontal="center" vertical="center"/>
    </xf>
    <xf numFmtId="0" fontId="75" fillId="0" borderId="143" xfId="0" applyFont="1" applyBorder="1" applyAlignment="1">
      <alignment horizontal="centerContinuous" vertical="center" wrapText="1"/>
    </xf>
    <xf numFmtId="0" fontId="75" fillId="0" borderId="104" xfId="0" applyFont="1" applyBorder="1" applyAlignment="1">
      <alignment horizontal="center" vertical="center" wrapText="1"/>
    </xf>
    <xf numFmtId="4" fontId="75" fillId="0" borderId="150" xfId="0" applyNumberFormat="1" applyFont="1" applyFill="1" applyBorder="1" applyAlignment="1">
      <alignment horizontal="right" vertical="center" wrapText="1"/>
    </xf>
    <xf numFmtId="4" fontId="75" fillId="0" borderId="147" xfId="0" applyNumberFormat="1" applyFont="1" applyBorder="1" applyAlignment="1">
      <alignment horizontal="right" vertical="center" wrapText="1"/>
    </xf>
    <xf numFmtId="0" fontId="75" fillId="0" borderId="79" xfId="0" quotePrefix="1" applyFont="1" applyBorder="1" applyAlignment="1">
      <alignment horizontal="center" vertical="center" wrapText="1"/>
    </xf>
    <xf numFmtId="10" fontId="75" fillId="0" borderId="79" xfId="0" quotePrefix="1" applyNumberFormat="1" applyFont="1" applyBorder="1" applyAlignment="1">
      <alignment horizontal="center" vertical="center" wrapText="1"/>
    </xf>
    <xf numFmtId="10" fontId="75" fillId="0" borderId="75" xfId="0" quotePrefix="1" applyNumberFormat="1" applyFont="1" applyBorder="1" applyAlignment="1">
      <alignment horizontal="center" vertical="center" wrapText="1"/>
    </xf>
    <xf numFmtId="0" fontId="74" fillId="0" borderId="133" xfId="0" applyFont="1" applyBorder="1" applyAlignment="1">
      <alignment vertical="center" wrapText="1"/>
    </xf>
    <xf numFmtId="3" fontId="74" fillId="0" borderId="143" xfId="0" applyNumberFormat="1" applyFont="1" applyBorder="1" applyAlignment="1">
      <alignment vertical="center" wrapText="1"/>
    </xf>
    <xf numFmtId="0" fontId="75" fillId="0" borderId="75" xfId="0" applyFont="1" applyBorder="1" applyAlignment="1">
      <alignment horizontal="center" vertical="center" wrapText="1"/>
    </xf>
    <xf numFmtId="0" fontId="74" fillId="0" borderId="138" xfId="0" applyFont="1" applyBorder="1" applyAlignment="1">
      <alignment vertical="center" wrapText="1"/>
    </xf>
    <xf numFmtId="0" fontId="75" fillId="0" borderId="146" xfId="0" applyFont="1" applyBorder="1" applyAlignment="1">
      <alignment horizontal="center" vertical="center" wrapText="1"/>
    </xf>
    <xf numFmtId="0" fontId="75" fillId="0" borderId="140" xfId="0" applyFont="1" applyBorder="1" applyAlignment="1">
      <alignment horizontal="center" vertical="center" wrapText="1"/>
    </xf>
    <xf numFmtId="3" fontId="75" fillId="0" borderId="150" xfId="0" applyNumberFormat="1" applyFont="1" applyFill="1" applyBorder="1" applyAlignment="1">
      <alignment horizontal="right" vertical="center" wrapText="1"/>
    </xf>
    <xf numFmtId="3" fontId="74" fillId="0" borderId="156" xfId="0" applyNumberFormat="1" applyFont="1" applyFill="1" applyBorder="1" applyAlignment="1">
      <alignment horizontal="right" vertical="center" wrapText="1"/>
    </xf>
    <xf numFmtId="3" fontId="75" fillId="0" borderId="15" xfId="0" applyNumberFormat="1" applyFont="1" applyBorder="1" applyAlignment="1">
      <alignment horizontal="right" vertical="center" wrapText="1"/>
    </xf>
    <xf numFmtId="14" fontId="74" fillId="0" borderId="138" xfId="0" applyNumberFormat="1" applyFont="1" applyBorder="1" applyAlignment="1">
      <alignment horizontal="center" vertical="center" wrapText="1"/>
    </xf>
    <xf numFmtId="3" fontId="75" fillId="0" borderId="128" xfId="0" applyNumberFormat="1" applyFont="1" applyFill="1" applyBorder="1" applyAlignment="1">
      <alignment horizontal="right" vertical="center" wrapText="1"/>
    </xf>
    <xf numFmtId="3" fontId="75" fillId="0" borderId="76" xfId="0" applyNumberFormat="1" applyFont="1" applyFill="1" applyBorder="1" applyAlignment="1">
      <alignment horizontal="right" vertical="center" wrapText="1"/>
    </xf>
    <xf numFmtId="3" fontId="78" fillId="0" borderId="138" xfId="0" applyNumberFormat="1" applyFont="1" applyFill="1" applyBorder="1" applyAlignment="1">
      <alignment horizontal="right" vertical="center" wrapText="1"/>
    </xf>
    <xf numFmtId="3" fontId="75" fillId="0" borderId="81" xfId="0" applyNumberFormat="1" applyFont="1" applyFill="1" applyBorder="1" applyAlignment="1">
      <alignment horizontal="right" vertical="center" wrapText="1"/>
    </xf>
    <xf numFmtId="3" fontId="75" fillId="0" borderId="105" xfId="0" applyNumberFormat="1" applyFont="1" applyFill="1" applyBorder="1" applyAlignment="1">
      <alignment horizontal="right" vertical="center" wrapText="1"/>
    </xf>
    <xf numFmtId="3" fontId="75" fillId="0" borderId="117" xfId="0" applyNumberFormat="1" applyFont="1" applyFill="1" applyBorder="1" applyAlignment="1">
      <alignment horizontal="right" vertical="center" wrapText="1"/>
    </xf>
    <xf numFmtId="164" fontId="8" fillId="0" borderId="155" xfId="0" applyNumberFormat="1" applyFont="1" applyBorder="1" applyAlignment="1">
      <alignment horizontal="right" vertical="center" wrapText="1"/>
    </xf>
    <xf numFmtId="14" fontId="80" fillId="0" borderId="114" xfId="0" applyNumberFormat="1" applyFont="1" applyBorder="1" applyAlignment="1">
      <alignment horizontal="center" vertical="center" wrapText="1"/>
    </xf>
    <xf numFmtId="14" fontId="80" fillId="0" borderId="138" xfId="0" applyNumberFormat="1" applyFont="1" applyBorder="1" applyAlignment="1">
      <alignment horizontal="center" vertical="center" wrapText="1"/>
    </xf>
    <xf numFmtId="0" fontId="81" fillId="0" borderId="120" xfId="0" applyFont="1" applyBorder="1" applyAlignment="1">
      <alignment horizontal="center" vertical="center" wrapText="1"/>
    </xf>
    <xf numFmtId="0" fontId="81" fillId="0" borderId="119" xfId="0" applyFont="1" applyBorder="1" applyAlignment="1">
      <alignment horizontal="center" vertical="center" wrapText="1"/>
    </xf>
    <xf numFmtId="3" fontId="75" fillId="0" borderId="114" xfId="0" applyNumberFormat="1" applyFont="1" applyFill="1" applyBorder="1" applyAlignment="1">
      <alignment horizontal="right" vertical="center" wrapText="1"/>
    </xf>
    <xf numFmtId="14" fontId="76" fillId="0" borderId="158" xfId="0" applyNumberFormat="1" applyFont="1" applyBorder="1" applyAlignment="1">
      <alignment horizontal="center" vertical="center" wrapText="1"/>
    </xf>
    <xf numFmtId="1" fontId="75" fillId="0" borderId="160" xfId="0" applyNumberFormat="1" applyFont="1" applyBorder="1" applyAlignment="1">
      <alignment vertical="center" wrapText="1"/>
    </xf>
    <xf numFmtId="164" fontId="75" fillId="0" borderId="159" xfId="0" applyNumberFormat="1" applyFont="1" applyBorder="1" applyAlignment="1">
      <alignment horizontal="right" vertical="center" wrapText="1"/>
    </xf>
    <xf numFmtId="0" fontId="75" fillId="0" borderId="145" xfId="0" applyFont="1" applyBorder="1" applyAlignment="1">
      <alignment vertical="center" wrapText="1"/>
    </xf>
    <xf numFmtId="16" fontId="74" fillId="0" borderId="161" xfId="0" applyNumberFormat="1" applyFont="1" applyFill="1" applyBorder="1" applyAlignment="1">
      <alignment horizontal="center" vertical="center" wrapText="1"/>
    </xf>
    <xf numFmtId="164" fontId="79" fillId="0" borderId="161" xfId="0" applyNumberFormat="1" applyFont="1" applyBorder="1" applyAlignment="1">
      <alignment horizontal="right" vertical="center" wrapText="1"/>
    </xf>
    <xf numFmtId="0" fontId="74" fillId="0" borderId="146" xfId="0" applyFont="1" applyBorder="1" applyAlignment="1">
      <alignment horizontal="center" vertical="center"/>
    </xf>
    <xf numFmtId="0" fontId="75" fillId="0" borderId="104" xfId="0" applyFont="1" applyBorder="1" applyAlignment="1">
      <alignment horizontal="center" vertical="center"/>
    </xf>
    <xf numFmtId="0" fontId="75" fillId="0" borderId="118" xfId="0" applyFont="1" applyBorder="1" applyAlignment="1">
      <alignment horizontal="center" vertical="center"/>
    </xf>
    <xf numFmtId="0" fontId="75" fillId="0" borderId="120" xfId="0" applyFont="1" applyBorder="1" applyAlignment="1">
      <alignment horizontal="center" vertical="center"/>
    </xf>
    <xf numFmtId="0" fontId="74" fillId="0" borderId="159" xfId="0" applyFont="1" applyBorder="1" applyAlignment="1">
      <alignment horizontal="center" vertical="center"/>
    </xf>
    <xf numFmtId="0" fontId="74" fillId="0" borderId="105" xfId="0" applyFont="1" applyBorder="1" applyAlignment="1">
      <alignment horizontal="center" vertical="center"/>
    </xf>
    <xf numFmtId="0" fontId="75" fillId="0" borderId="160" xfId="0" applyFont="1" applyBorder="1" applyAlignment="1">
      <alignment horizontal="centerContinuous"/>
    </xf>
    <xf numFmtId="0" fontId="75" fillId="0" borderId="159" xfId="0" applyFont="1" applyBorder="1" applyAlignment="1">
      <alignment horizontal="center" wrapText="1"/>
    </xf>
    <xf numFmtId="0" fontId="75" fillId="0" borderId="120" xfId="0" applyFont="1" applyBorder="1" applyAlignment="1">
      <alignment horizontal="center" vertical="center" wrapText="1"/>
    </xf>
    <xf numFmtId="1" fontId="78" fillId="0" borderId="158" xfId="0" applyNumberFormat="1" applyFont="1" applyBorder="1" applyAlignment="1">
      <alignment horizontal="right" vertical="center" wrapText="1"/>
    </xf>
    <xf numFmtId="165" fontId="78" fillId="0" borderId="158" xfId="0" applyNumberFormat="1" applyFont="1" applyBorder="1" applyAlignment="1">
      <alignment horizontal="right" vertical="center" wrapText="1"/>
    </xf>
    <xf numFmtId="3" fontId="78" fillId="0" borderId="158" xfId="0" applyNumberFormat="1" applyFont="1" applyBorder="1" applyAlignment="1">
      <alignment vertical="center" wrapText="1"/>
    </xf>
    <xf numFmtId="164" fontId="78" fillId="0" borderId="158" xfId="0" applyNumberFormat="1" applyFont="1" applyBorder="1" applyAlignment="1">
      <alignment vertical="center" wrapText="1"/>
    </xf>
    <xf numFmtId="1" fontId="74" fillId="0" borderId="158" xfId="0" applyNumberFormat="1" applyFont="1" applyBorder="1" applyAlignment="1">
      <alignment horizontal="right" vertical="center" wrapText="1"/>
    </xf>
    <xf numFmtId="1" fontId="75" fillId="0" borderId="158" xfId="0" applyNumberFormat="1" applyFont="1" applyBorder="1" applyAlignment="1">
      <alignment horizontal="right" vertical="center" wrapText="1"/>
    </xf>
    <xf numFmtId="165" fontId="75" fillId="0" borderId="158" xfId="0" applyNumberFormat="1" applyFont="1" applyBorder="1" applyAlignment="1">
      <alignment horizontal="right" vertical="center" wrapText="1"/>
    </xf>
    <xf numFmtId="164" fontId="74" fillId="0" borderId="138" xfId="0" quotePrefix="1" applyNumberFormat="1" applyFont="1" applyBorder="1" applyAlignment="1">
      <alignment horizontal="right" vertical="center" wrapText="1"/>
    </xf>
    <xf numFmtId="1" fontId="75" fillId="0" borderId="121" xfId="0" applyNumberFormat="1" applyFont="1" applyFill="1" applyBorder="1" applyAlignment="1">
      <alignment horizontal="right" vertical="center" wrapText="1"/>
    </xf>
    <xf numFmtId="1" fontId="75" fillId="0" borderId="134" xfId="0" applyNumberFormat="1" applyFont="1" applyBorder="1" applyAlignment="1">
      <alignment horizontal="right" vertical="center" wrapText="1"/>
    </xf>
    <xf numFmtId="165" fontId="75" fillId="0" borderId="120" xfId="0" applyNumberFormat="1" applyFont="1" applyBorder="1" applyAlignment="1">
      <alignment horizontal="right" vertical="center" wrapText="1"/>
    </xf>
    <xf numFmtId="1" fontId="75" fillId="0" borderId="64" xfId="0" applyNumberFormat="1" applyFont="1" applyBorder="1" applyAlignment="1">
      <alignment horizontal="right" vertical="center" wrapText="1"/>
    </xf>
    <xf numFmtId="1" fontId="78" fillId="0" borderId="143" xfId="0" applyNumberFormat="1" applyFont="1" applyBorder="1" applyAlignment="1">
      <alignment horizontal="right" vertical="center" wrapText="1"/>
    </xf>
    <xf numFmtId="165" fontId="78" fillId="0" borderId="138" xfId="0" applyNumberFormat="1" applyFont="1" applyBorder="1" applyAlignment="1">
      <alignment vertical="center" wrapText="1"/>
    </xf>
    <xf numFmtId="1" fontId="74" fillId="0" borderId="16" xfId="0" applyNumberFormat="1" applyFont="1" applyFill="1" applyBorder="1" applyAlignment="1">
      <alignment horizontal="right" vertical="center" wrapText="1"/>
    </xf>
    <xf numFmtId="165" fontId="75" fillId="0" borderId="94" xfId="0" applyNumberFormat="1" applyFont="1" applyBorder="1" applyAlignment="1">
      <alignment vertical="center" wrapText="1"/>
    </xf>
    <xf numFmtId="165" fontId="75" fillId="0" borderId="96" xfId="0" applyNumberFormat="1" applyFont="1" applyBorder="1" applyAlignment="1">
      <alignment vertical="center" wrapText="1"/>
    </xf>
    <xf numFmtId="165" fontId="75" fillId="0" borderId="93" xfId="0" applyNumberFormat="1" applyFont="1" applyBorder="1" applyAlignment="1">
      <alignment vertical="center" wrapText="1"/>
    </xf>
    <xf numFmtId="1" fontId="75" fillId="0" borderId="66" xfId="0" applyNumberFormat="1" applyFont="1" applyBorder="1" applyAlignment="1">
      <alignment horizontal="right" vertical="center" wrapText="1"/>
    </xf>
    <xf numFmtId="1" fontId="74" fillId="0" borderId="21" xfId="0" applyNumberFormat="1" applyFont="1" applyFill="1" applyBorder="1" applyAlignment="1">
      <alignment horizontal="right" vertical="center" wrapText="1"/>
    </xf>
    <xf numFmtId="165" fontId="75" fillId="0" borderId="76" xfId="0" applyNumberFormat="1" applyFont="1" applyBorder="1" applyAlignment="1">
      <alignment horizontal="right" vertical="center" wrapText="1"/>
    </xf>
    <xf numFmtId="1" fontId="75" fillId="0" borderId="65" xfId="0" applyNumberFormat="1" applyFont="1" applyBorder="1" applyAlignment="1">
      <alignment horizontal="right" vertical="center" wrapText="1"/>
    </xf>
    <xf numFmtId="1" fontId="75" fillId="0" borderId="96" xfId="0" applyNumberFormat="1" applyFont="1" applyBorder="1" applyAlignment="1">
      <alignment horizontal="right" vertical="center" wrapText="1"/>
    </xf>
    <xf numFmtId="1" fontId="75" fillId="0" borderId="95" xfId="0" applyNumberFormat="1" applyFont="1" applyBorder="1" applyAlignment="1">
      <alignment horizontal="right" vertical="center" wrapText="1"/>
    </xf>
    <xf numFmtId="165" fontId="75" fillId="0" borderId="128" xfId="0" applyNumberFormat="1" applyFont="1" applyBorder="1" applyAlignment="1">
      <alignment horizontal="right" vertical="center" wrapText="1"/>
    </xf>
    <xf numFmtId="0" fontId="76" fillId="0" borderId="148" xfId="0" applyFont="1" applyBorder="1" applyAlignment="1">
      <alignment horizontal="centerContinuous" vertical="center"/>
    </xf>
    <xf numFmtId="0" fontId="80" fillId="0" borderId="155" xfId="0" applyFont="1" applyBorder="1" applyAlignment="1">
      <alignment horizontal="centerContinuous" vertical="center"/>
    </xf>
    <xf numFmtId="0" fontId="80" fillId="0" borderId="147" xfId="0" applyFont="1" applyBorder="1" applyAlignment="1">
      <alignment horizontal="centerContinuous" vertical="center"/>
    </xf>
    <xf numFmtId="0" fontId="80" fillId="0" borderId="160" xfId="0" applyFont="1" applyBorder="1" applyAlignment="1">
      <alignment horizontal="centerContinuous" vertical="center"/>
    </xf>
    <xf numFmtId="0" fontId="0" fillId="0" borderId="0" xfId="0" applyNumberFormat="1" applyBorder="1"/>
    <xf numFmtId="0" fontId="74" fillId="0" borderId="146" xfId="0" applyFont="1" applyBorder="1" applyAlignment="1">
      <alignment horizontal="center" vertical="center"/>
    </xf>
    <xf numFmtId="0" fontId="75" fillId="0" borderId="104" xfId="0" applyFont="1" applyBorder="1" applyAlignment="1">
      <alignment horizontal="center" vertical="center"/>
    </xf>
    <xf numFmtId="0" fontId="75" fillId="0" borderId="118" xfId="0" applyFont="1" applyBorder="1" applyAlignment="1">
      <alignment horizontal="center" vertical="center"/>
    </xf>
    <xf numFmtId="0" fontId="74" fillId="0" borderId="105" xfId="0" applyFont="1" applyFill="1" applyBorder="1" applyAlignment="1">
      <alignment horizontal="center" vertical="center"/>
    </xf>
    <xf numFmtId="0" fontId="74" fillId="0" borderId="105" xfId="0" applyFont="1" applyBorder="1" applyAlignment="1">
      <alignment horizontal="center" vertical="center"/>
    </xf>
    <xf numFmtId="0" fontId="75" fillId="0" borderId="149" xfId="0" applyFont="1" applyBorder="1" applyAlignment="1">
      <alignment vertical="center" wrapText="1"/>
    </xf>
    <xf numFmtId="0" fontId="75" fillId="0" borderId="119" xfId="0" applyFont="1" applyBorder="1" applyAlignment="1">
      <alignment horizontal="center" vertical="center" wrapText="1"/>
    </xf>
    <xf numFmtId="0" fontId="75" fillId="0" borderId="120" xfId="0" applyFont="1" applyBorder="1" applyAlignment="1">
      <alignment horizontal="center" vertical="center"/>
    </xf>
    <xf numFmtId="0" fontId="132" fillId="0" borderId="0" xfId="0" applyFont="1"/>
    <xf numFmtId="0" fontId="75" fillId="0" borderId="120" xfId="0" applyFont="1" applyBorder="1" applyAlignment="1">
      <alignment horizontal="center" vertical="center" wrapText="1"/>
    </xf>
    <xf numFmtId="0" fontId="75" fillId="0" borderId="165" xfId="0" applyFont="1" applyFill="1" applyBorder="1" applyAlignment="1">
      <alignment horizontal="center" wrapText="1"/>
    </xf>
    <xf numFmtId="1" fontId="74" fillId="0" borderId="143" xfId="0" applyNumberFormat="1" applyFont="1" applyBorder="1" applyAlignment="1">
      <alignment horizontal="right" vertical="center" wrapText="1"/>
    </xf>
    <xf numFmtId="1" fontId="75" fillId="0" borderId="0" xfId="0" applyNumberFormat="1" applyFont="1" applyBorder="1" applyAlignment="1">
      <alignment horizontal="right" vertical="center" wrapText="1"/>
    </xf>
    <xf numFmtId="1" fontId="75" fillId="0" borderId="49" xfId="0" applyNumberFormat="1" applyFont="1" applyFill="1" applyBorder="1" applyAlignment="1">
      <alignment horizontal="right" vertical="center" wrapText="1"/>
    </xf>
    <xf numFmtId="1" fontId="74" fillId="0" borderId="156" xfId="0" applyNumberFormat="1" applyFont="1" applyFill="1" applyBorder="1" applyAlignment="1">
      <alignment horizontal="right" vertical="center" wrapText="1"/>
    </xf>
    <xf numFmtId="164" fontId="75" fillId="0" borderId="117" xfId="0" applyNumberFormat="1" applyFont="1" applyBorder="1" applyAlignment="1">
      <alignment horizontal="right" vertical="center" wrapText="1"/>
    </xf>
    <xf numFmtId="14" fontId="76" fillId="0" borderId="133" xfId="0" applyNumberFormat="1" applyFont="1" applyFill="1" applyBorder="1" applyAlignment="1">
      <alignment horizontal="center" vertical="center" wrapText="1"/>
    </xf>
    <xf numFmtId="4" fontId="75" fillId="0" borderId="167" xfId="0" applyNumberFormat="1" applyFont="1" applyBorder="1" applyAlignment="1">
      <alignment horizontal="right" vertical="center" wrapText="1"/>
    </xf>
    <xf numFmtId="1" fontId="75" fillId="0" borderId="167" xfId="0" applyNumberFormat="1" applyFont="1" applyBorder="1" applyAlignment="1">
      <alignment horizontal="right" vertical="center" wrapText="1"/>
    </xf>
    <xf numFmtId="0" fontId="75" fillId="0" borderId="163" xfId="0" applyFont="1" applyBorder="1" applyAlignment="1">
      <alignment horizontal="center" wrapText="1"/>
    </xf>
    <xf numFmtId="164" fontId="75" fillId="29" borderId="163" xfId="0" applyNumberFormat="1" applyFont="1" applyFill="1" applyBorder="1" applyAlignment="1">
      <alignment horizontal="right" vertical="center" wrapText="1"/>
    </xf>
    <xf numFmtId="164" fontId="75" fillId="29" borderId="128" xfId="0" applyNumberFormat="1" applyFont="1" applyFill="1" applyBorder="1" applyAlignment="1">
      <alignment horizontal="right" vertical="center" wrapText="1"/>
    </xf>
    <xf numFmtId="164" fontId="74" fillId="0" borderId="138" xfId="0" applyNumberFormat="1" applyFont="1" applyBorder="1" applyAlignment="1">
      <alignment horizontal="right" vertical="center" wrapText="1"/>
    </xf>
    <xf numFmtId="164" fontId="75" fillId="0" borderId="163" xfId="0" applyNumberFormat="1" applyFont="1" applyBorder="1" applyAlignment="1">
      <alignment horizontal="right" vertical="center" wrapText="1"/>
    </xf>
    <xf numFmtId="164" fontId="75" fillId="29" borderId="76" xfId="0" applyNumberFormat="1" applyFont="1" applyFill="1" applyBorder="1" applyAlignment="1">
      <alignment horizontal="right" vertical="center" wrapText="1"/>
    </xf>
    <xf numFmtId="164" fontId="74" fillId="0" borderId="163" xfId="0" applyNumberFormat="1" applyFont="1" applyBorder="1" applyAlignment="1">
      <alignment horizontal="right" vertical="center" wrapText="1"/>
    </xf>
    <xf numFmtId="14" fontId="76" fillId="0" borderId="143" xfId="0" applyNumberFormat="1" applyFont="1" applyBorder="1" applyAlignment="1">
      <alignment horizontal="center" vertical="center" wrapText="1"/>
    </xf>
    <xf numFmtId="3" fontId="74" fillId="0" borderId="143" xfId="0" applyNumberFormat="1" applyFont="1" applyBorder="1" applyAlignment="1">
      <alignment horizontal="right" vertical="center" wrapText="1"/>
    </xf>
    <xf numFmtId="1" fontId="75" fillId="0" borderId="157" xfId="0" applyNumberFormat="1" applyFont="1" applyBorder="1" applyAlignment="1">
      <alignment horizontal="right" vertical="center" wrapText="1"/>
    </xf>
    <xf numFmtId="164" fontId="75" fillId="29" borderId="76" xfId="0" quotePrefix="1" applyNumberFormat="1" applyFont="1" applyFill="1" applyBorder="1" applyAlignment="1">
      <alignment horizontal="right" vertical="center" wrapText="1"/>
    </xf>
    <xf numFmtId="164" fontId="75" fillId="29" borderId="140" xfId="0" applyNumberFormat="1" applyFont="1" applyFill="1" applyBorder="1" applyAlignment="1">
      <alignment horizontal="right" vertical="center" wrapText="1"/>
    </xf>
    <xf numFmtId="164" fontId="75" fillId="0" borderId="105" xfId="0" applyNumberFormat="1" applyFont="1" applyBorder="1" applyAlignment="1">
      <alignment horizontal="right" vertical="center" wrapText="1"/>
    </xf>
    <xf numFmtId="3" fontId="75" fillId="0" borderId="167" xfId="0" applyNumberFormat="1" applyFont="1" applyBorder="1" applyAlignment="1">
      <alignment horizontal="right" vertical="center" wrapText="1"/>
    </xf>
    <xf numFmtId="3" fontId="75" fillId="0" borderId="65" xfId="0" applyNumberFormat="1" applyFont="1" applyBorder="1" applyAlignment="1">
      <alignment horizontal="right" vertical="center" wrapText="1"/>
    </xf>
    <xf numFmtId="3" fontId="74" fillId="0" borderId="115" xfId="0" applyNumberFormat="1" applyFont="1" applyBorder="1" applyAlignment="1">
      <alignment horizontal="right" vertical="center" wrapText="1"/>
    </xf>
    <xf numFmtId="164" fontId="75" fillId="29" borderId="117" xfId="0" applyNumberFormat="1" applyFont="1" applyFill="1" applyBorder="1" applyAlignment="1">
      <alignment horizontal="right" vertical="center" wrapText="1"/>
    </xf>
    <xf numFmtId="164" fontId="74" fillId="29" borderId="138" xfId="0" applyNumberFormat="1" applyFont="1" applyFill="1" applyBorder="1" applyAlignment="1">
      <alignment horizontal="right" vertical="center" wrapText="1"/>
    </xf>
    <xf numFmtId="164" fontId="75" fillId="29" borderId="138" xfId="0" applyNumberFormat="1" applyFont="1" applyFill="1" applyBorder="1" applyAlignment="1">
      <alignment horizontal="right" vertical="center" wrapText="1"/>
    </xf>
    <xf numFmtId="164" fontId="75" fillId="29" borderId="81" xfId="0" applyNumberFormat="1" applyFont="1" applyFill="1" applyBorder="1" applyAlignment="1">
      <alignment horizontal="right" vertical="center" wrapText="1"/>
    </xf>
    <xf numFmtId="164" fontId="75" fillId="29" borderId="105" xfId="0" applyNumberFormat="1" applyFont="1" applyFill="1" applyBorder="1" applyAlignment="1">
      <alignment horizontal="right" vertical="center" wrapText="1"/>
    </xf>
    <xf numFmtId="0" fontId="75" fillId="0" borderId="156" xfId="0" applyFont="1" applyBorder="1" applyAlignment="1">
      <alignment horizontal="centerContinuous" vertical="center" wrapText="1"/>
    </xf>
    <xf numFmtId="0" fontId="80" fillId="0" borderId="114" xfId="0" applyFont="1" applyFill="1" applyBorder="1" applyAlignment="1">
      <alignment horizontal="center" vertical="center" wrapText="1"/>
    </xf>
    <xf numFmtId="165" fontId="75" fillId="0" borderId="119" xfId="0" applyNumberFormat="1" applyFont="1" applyBorder="1" applyAlignment="1">
      <alignment horizontal="center" vertical="center" wrapText="1"/>
    </xf>
    <xf numFmtId="0" fontId="75" fillId="0" borderId="105" xfId="0" applyFont="1" applyBorder="1" applyAlignment="1">
      <alignment vertical="center" wrapText="1"/>
    </xf>
    <xf numFmtId="14" fontId="74" fillId="0" borderId="172" xfId="0" applyNumberFormat="1" applyFont="1" applyBorder="1" applyAlignment="1">
      <alignment horizontal="center" vertical="center" wrapText="1"/>
    </xf>
    <xf numFmtId="3" fontId="75" fillId="0" borderId="169" xfId="0" applyNumberFormat="1" applyFont="1" applyFill="1" applyBorder="1" applyAlignment="1">
      <alignment horizontal="right" vertical="center" wrapText="1"/>
    </xf>
    <xf numFmtId="3" fontId="75" fillId="0" borderId="171" xfId="0" applyNumberFormat="1" applyFont="1" applyBorder="1" applyAlignment="1">
      <alignment horizontal="right" vertical="center" wrapText="1"/>
    </xf>
    <xf numFmtId="164" fontId="75" fillId="0" borderId="169" xfId="0" applyNumberFormat="1" applyFont="1" applyBorder="1" applyAlignment="1">
      <alignment horizontal="right" vertical="center" wrapText="1"/>
    </xf>
    <xf numFmtId="3" fontId="78" fillId="0" borderId="172" xfId="0" applyNumberFormat="1" applyFont="1" applyBorder="1" applyAlignment="1">
      <alignment horizontal="right" vertical="center" wrapText="1"/>
    </xf>
    <xf numFmtId="0" fontId="133" fillId="0" borderId="0" xfId="0" applyFont="1"/>
    <xf numFmtId="0" fontId="0" fillId="0" borderId="178" xfId="0" applyBorder="1"/>
    <xf numFmtId="164" fontId="74" fillId="0" borderId="121" xfId="0" applyNumberFormat="1" applyFont="1" applyFill="1" applyBorder="1" applyAlignment="1">
      <alignment horizontal="center" vertical="center" wrapText="1"/>
    </xf>
    <xf numFmtId="164" fontId="75" fillId="0" borderId="121" xfId="0" applyNumberFormat="1" applyFont="1" applyFill="1" applyBorder="1" applyAlignment="1">
      <alignment horizontal="right" vertical="center" wrapText="1"/>
    </xf>
    <xf numFmtId="0" fontId="75" fillId="0" borderId="169" xfId="0" applyFont="1" applyBorder="1" applyAlignment="1">
      <alignment horizontal="center" vertical="center" wrapText="1"/>
    </xf>
    <xf numFmtId="0" fontId="63" fillId="0" borderId="180" xfId="0" applyFont="1" applyBorder="1"/>
    <xf numFmtId="0" fontId="66" fillId="0" borderId="180" xfId="0" applyFont="1" applyBorder="1"/>
    <xf numFmtId="0" fontId="74" fillId="0" borderId="183" xfId="0" applyFont="1" applyBorder="1" applyAlignment="1">
      <alignment horizontal="centerContinuous" vertical="center" wrapText="1"/>
    </xf>
    <xf numFmtId="0" fontId="74" fillId="0" borderId="184" xfId="0" applyFont="1" applyBorder="1" applyAlignment="1">
      <alignment horizontal="centerContinuous" vertical="center" wrapText="1"/>
    </xf>
    <xf numFmtId="0" fontId="74" fillId="0" borderId="180" xfId="0" applyFont="1" applyBorder="1" applyAlignment="1">
      <alignment horizontal="center" vertical="center"/>
    </xf>
    <xf numFmtId="0" fontId="74" fillId="0" borderId="185" xfId="0" applyFont="1" applyBorder="1" applyAlignment="1">
      <alignment horizontal="centerContinuous"/>
    </xf>
    <xf numFmtId="0" fontId="74" fillId="0" borderId="186" xfId="0" applyFont="1" applyBorder="1" applyAlignment="1">
      <alignment horizontal="centerContinuous"/>
    </xf>
    <xf numFmtId="0" fontId="74" fillId="0" borderId="183" xfId="0" applyFont="1" applyBorder="1" applyAlignment="1">
      <alignment horizontal="centerContinuous"/>
    </xf>
    <xf numFmtId="0" fontId="77" fillId="0" borderId="185" xfId="0" applyFont="1" applyBorder="1" applyAlignment="1">
      <alignment horizontal="center" wrapText="1"/>
    </xf>
    <xf numFmtId="0" fontId="77" fillId="0" borderId="186" xfId="0" applyFont="1" applyBorder="1" applyAlignment="1">
      <alignment horizontal="center" wrapText="1"/>
    </xf>
    <xf numFmtId="0" fontId="75" fillId="0" borderId="180" xfId="0" applyFont="1" applyBorder="1" applyAlignment="1">
      <alignment horizontal="center" vertical="center" wrapText="1"/>
    </xf>
    <xf numFmtId="165" fontId="75" fillId="0" borderId="180" xfId="0" applyNumberFormat="1" applyFont="1" applyBorder="1" applyAlignment="1">
      <alignment vertical="center" wrapText="1"/>
    </xf>
    <xf numFmtId="165" fontId="69" fillId="0" borderId="180" xfId="0" applyNumberFormat="1" applyFont="1" applyBorder="1" applyAlignment="1">
      <alignment horizontal="right" vertical="center" wrapText="1"/>
    </xf>
    <xf numFmtId="1" fontId="71" fillId="0" borderId="189" xfId="0" applyNumberFormat="1" applyFont="1" applyFill="1" applyBorder="1" applyAlignment="1">
      <alignment horizontal="right" vertical="center" wrapText="1"/>
    </xf>
    <xf numFmtId="1" fontId="116" fillId="0" borderId="189" xfId="0" applyNumberFormat="1" applyFont="1" applyFill="1" applyBorder="1" applyAlignment="1">
      <alignment horizontal="right" vertical="center" wrapText="1"/>
    </xf>
    <xf numFmtId="1" fontId="117" fillId="26" borderId="189" xfId="0" applyNumberFormat="1" applyFont="1" applyFill="1" applyBorder="1" applyAlignment="1">
      <alignment horizontal="right" vertical="center" wrapText="1"/>
    </xf>
    <xf numFmtId="1" fontId="32" fillId="0" borderId="187" xfId="0" applyNumberFormat="1" applyFont="1" applyFill="1" applyBorder="1" applyAlignment="1">
      <alignment horizontal="right" vertical="center" wrapText="1"/>
    </xf>
    <xf numFmtId="1" fontId="33" fillId="0" borderId="187" xfId="0" applyNumberFormat="1" applyFont="1" applyFill="1" applyBorder="1" applyAlignment="1">
      <alignment horizontal="right" vertical="center" wrapText="1"/>
    </xf>
    <xf numFmtId="1" fontId="119" fillId="26" borderId="187" xfId="0" applyNumberFormat="1" applyFont="1" applyFill="1" applyBorder="1" applyAlignment="1">
      <alignment horizontal="right" vertical="center" wrapText="1"/>
    </xf>
    <xf numFmtId="165" fontId="75" fillId="0" borderId="192" xfId="0" applyNumberFormat="1" applyFont="1" applyBorder="1" applyAlignment="1">
      <alignment vertical="center" wrapText="1"/>
    </xf>
    <xf numFmtId="165" fontId="75" fillId="27" borderId="93" xfId="0" applyNumberFormat="1" applyFont="1" applyFill="1" applyBorder="1" applyAlignment="1">
      <alignment horizontal="right" vertical="center" wrapText="1"/>
    </xf>
    <xf numFmtId="165" fontId="75" fillId="27" borderId="95" xfId="0" applyNumberFormat="1" applyFont="1" applyFill="1" applyBorder="1" applyAlignment="1">
      <alignment horizontal="right" vertical="center" wrapText="1"/>
    </xf>
    <xf numFmtId="1" fontId="74" fillId="0" borderId="193" xfId="0" applyNumberFormat="1" applyFont="1" applyFill="1" applyBorder="1" applyAlignment="1">
      <alignment horizontal="right" vertical="center" wrapText="1"/>
    </xf>
    <xf numFmtId="1" fontId="75" fillId="0" borderId="190" xfId="0" applyNumberFormat="1" applyFont="1" applyBorder="1" applyAlignment="1">
      <alignment horizontal="right" vertical="center" wrapText="1"/>
    </xf>
    <xf numFmtId="165" fontId="75" fillId="0" borderId="169" xfId="0" applyNumberFormat="1" applyFont="1" applyBorder="1" applyAlignment="1">
      <alignment horizontal="right" vertical="center" wrapText="1"/>
    </xf>
    <xf numFmtId="165" fontId="75" fillId="27" borderId="76" xfId="0" applyNumberFormat="1" applyFont="1" applyFill="1" applyBorder="1" applyAlignment="1">
      <alignment horizontal="right" vertical="center" wrapText="1"/>
    </xf>
    <xf numFmtId="165" fontId="75" fillId="27" borderId="128" xfId="0" applyNumberFormat="1" applyFont="1" applyFill="1" applyBorder="1" applyAlignment="1">
      <alignment horizontal="right" vertical="center" wrapText="1"/>
    </xf>
    <xf numFmtId="0" fontId="74" fillId="0" borderId="196" xfId="0" applyFont="1" applyBorder="1" applyAlignment="1">
      <alignment horizontal="centerContinuous" vertical="center" wrapText="1"/>
    </xf>
    <xf numFmtId="0" fontId="74" fillId="0" borderId="197" xfId="0" applyFont="1" applyBorder="1" applyAlignment="1">
      <alignment horizontal="centerContinuous" vertical="center" wrapText="1"/>
    </xf>
    <xf numFmtId="0" fontId="75" fillId="0" borderId="194" xfId="0" applyFont="1" applyFill="1" applyBorder="1" applyAlignment="1">
      <alignment horizontal="center" wrapText="1"/>
    </xf>
    <xf numFmtId="0" fontId="64" fillId="0" borderId="194" xfId="0" applyFont="1" applyBorder="1" applyAlignment="1">
      <alignment horizontal="center" wrapText="1"/>
    </xf>
    <xf numFmtId="0" fontId="64" fillId="0" borderId="191" xfId="0" applyFont="1" applyBorder="1" applyAlignment="1">
      <alignment horizontal="center" wrapText="1"/>
    </xf>
    <xf numFmtId="3" fontId="71" fillId="0" borderId="193" xfId="0" applyNumberFormat="1" applyFont="1" applyFill="1" applyBorder="1" applyAlignment="1">
      <alignment horizontal="right" vertical="center" wrapText="1"/>
    </xf>
    <xf numFmtId="0" fontId="14" fillId="0" borderId="138" xfId="0" applyFont="1" applyBorder="1" applyAlignment="1">
      <alignment horizontal="center" vertical="center" wrapText="1"/>
    </xf>
    <xf numFmtId="0" fontId="101" fillId="24" borderId="138" xfId="0" applyFont="1" applyFill="1" applyBorder="1" applyAlignment="1">
      <alignment horizontal="center"/>
    </xf>
    <xf numFmtId="0" fontId="101" fillId="24" borderId="156" xfId="0" applyFont="1" applyFill="1" applyBorder="1" applyAlignment="1">
      <alignment horizontal="center" vertical="center"/>
    </xf>
    <xf numFmtId="0" fontId="101" fillId="24" borderId="180" xfId="0" applyFont="1" applyFill="1" applyBorder="1" applyAlignment="1">
      <alignment horizontal="center" vertical="center"/>
    </xf>
    <xf numFmtId="0" fontId="101" fillId="0" borderId="193" xfId="0" applyFont="1" applyBorder="1" applyAlignment="1">
      <alignment horizontal="left" indent="1"/>
    </xf>
    <xf numFmtId="2" fontId="0" fillId="0" borderId="155" xfId="0" applyNumberFormat="1" applyFont="1" applyBorder="1"/>
    <xf numFmtId="0" fontId="101" fillId="0" borderId="32" xfId="0" applyFont="1" applyBorder="1" applyAlignment="1">
      <alignment horizontal="left" indent="1"/>
    </xf>
    <xf numFmtId="0" fontId="0" fillId="0" borderId="0" xfId="0" applyFill="1" applyBorder="1"/>
    <xf numFmtId="0" fontId="0" fillId="0" borderId="194" xfId="0" applyBorder="1"/>
    <xf numFmtId="0" fontId="0" fillId="0" borderId="191" xfId="0" applyBorder="1"/>
    <xf numFmtId="0" fontId="63" fillId="0" borderId="105" xfId="0" applyFont="1" applyBorder="1"/>
    <xf numFmtId="49" fontId="72" fillId="0" borderId="108" xfId="49" applyNumberFormat="1" applyFont="1" applyFill="1" applyBorder="1" applyAlignment="1">
      <alignment horizontal="center" vertical="center" wrapText="1"/>
    </xf>
    <xf numFmtId="0" fontId="1" fillId="0" borderId="120" xfId="49" applyFont="1" applyFill="1" applyBorder="1" applyAlignment="1">
      <alignment horizontal="center" vertical="center" wrapText="1"/>
    </xf>
    <xf numFmtId="49" fontId="72" fillId="0" borderId="120" xfId="49" applyNumberFormat="1" applyFont="1" applyFill="1" applyBorder="1" applyAlignment="1">
      <alignment horizontal="center" vertical="center" wrapText="1"/>
    </xf>
    <xf numFmtId="0" fontId="74" fillId="0" borderId="181" xfId="0" applyFont="1" applyBorder="1" applyAlignment="1">
      <alignment horizontal="center" vertical="center"/>
    </xf>
    <xf numFmtId="0" fontId="75" fillId="0" borderId="176" xfId="0" applyFont="1" applyBorder="1" applyAlignment="1">
      <alignment horizontal="center" vertical="center"/>
    </xf>
    <xf numFmtId="0" fontId="75" fillId="0" borderId="104" xfId="0" applyFont="1" applyBorder="1" applyAlignment="1">
      <alignment horizontal="center" vertical="center"/>
    </xf>
    <xf numFmtId="0" fontId="75" fillId="0" borderId="20" xfId="0" applyFont="1" applyBorder="1" applyAlignment="1">
      <alignment horizontal="center" vertical="center"/>
    </xf>
    <xf numFmtId="0" fontId="75" fillId="0" borderId="118" xfId="0" applyFont="1" applyBorder="1" applyAlignment="1">
      <alignment horizontal="center" vertical="center"/>
    </xf>
    <xf numFmtId="0" fontId="75" fillId="0" borderId="119" xfId="0" applyFont="1" applyBorder="1" applyAlignment="1">
      <alignment horizontal="center" vertical="center"/>
    </xf>
    <xf numFmtId="0" fontId="77" fillId="0" borderId="133" xfId="0" applyFont="1" applyBorder="1" applyAlignment="1">
      <alignment vertical="center" wrapText="1"/>
    </xf>
    <xf numFmtId="0" fontId="77" fillId="0" borderId="180" xfId="0" applyFont="1" applyBorder="1" applyAlignment="1">
      <alignment vertical="center" wrapText="1"/>
    </xf>
    <xf numFmtId="0" fontId="75" fillId="0" borderId="182" xfId="0" applyFont="1" applyBorder="1" applyAlignment="1">
      <alignment horizontal="center" vertical="center"/>
    </xf>
    <xf numFmtId="0" fontId="75" fillId="0" borderId="0" xfId="0" applyFont="1" applyBorder="1" applyAlignment="1">
      <alignment horizontal="center" vertical="center"/>
    </xf>
    <xf numFmtId="0" fontId="75" fillId="0" borderId="77" xfId="0" applyFont="1" applyBorder="1" applyAlignment="1">
      <alignment horizontal="center" vertical="center"/>
    </xf>
    <xf numFmtId="0" fontId="75" fillId="0" borderId="96" xfId="0" applyFont="1" applyBorder="1" applyAlignment="1">
      <alignment horizontal="center" vertical="center"/>
    </xf>
    <xf numFmtId="0" fontId="74" fillId="0" borderId="133" xfId="0" applyFont="1" applyBorder="1" applyAlignment="1">
      <alignment horizontal="center" vertical="center"/>
    </xf>
    <xf numFmtId="0" fontId="75" fillId="0" borderId="172" xfId="0" applyFont="1" applyBorder="1" applyAlignment="1">
      <alignment horizontal="center" vertical="center"/>
    </xf>
    <xf numFmtId="0" fontId="75" fillId="0" borderId="180" xfId="0" applyFont="1" applyBorder="1" applyAlignment="1">
      <alignment horizontal="center" vertical="center"/>
    </xf>
    <xf numFmtId="0" fontId="76" fillId="0" borderId="179" xfId="0" applyFont="1" applyBorder="1" applyAlignment="1">
      <alignment horizontal="center" vertical="center" wrapText="1"/>
    </xf>
    <xf numFmtId="0" fontId="77" fillId="0" borderId="120" xfId="0" applyFont="1" applyBorder="1" applyAlignment="1">
      <alignment horizontal="center" vertical="center" wrapText="1"/>
    </xf>
    <xf numFmtId="169" fontId="74" fillId="0" borderId="133" xfId="0" applyNumberFormat="1" applyFont="1" applyBorder="1" applyAlignment="1">
      <alignment horizontal="center" vertical="center"/>
    </xf>
    <xf numFmtId="169" fontId="74" fillId="0" borderId="180" xfId="0" applyNumberFormat="1" applyFont="1" applyBorder="1" applyAlignment="1">
      <alignment horizontal="center" vertical="center"/>
    </xf>
    <xf numFmtId="0" fontId="75" fillId="0" borderId="80" xfId="0" applyFont="1" applyBorder="1" applyAlignment="1">
      <alignment horizontal="center" vertical="center" wrapText="1"/>
    </xf>
    <xf numFmtId="0" fontId="75" fillId="0" borderId="95" xfId="0" applyFont="1" applyBorder="1" applyAlignment="1">
      <alignment horizontal="center" vertical="center" wrapText="1"/>
    </xf>
    <xf numFmtId="0" fontId="75" fillId="0" borderId="118" xfId="0" applyFont="1" applyBorder="1" applyAlignment="1">
      <alignment horizontal="center" vertical="center" wrapText="1"/>
    </xf>
    <xf numFmtId="0" fontId="75" fillId="0" borderId="134" xfId="0" applyFont="1" applyBorder="1" applyAlignment="1">
      <alignment horizontal="center" vertical="center" wrapText="1"/>
    </xf>
    <xf numFmtId="0" fontId="75" fillId="0" borderId="133" xfId="0" applyFont="1" applyFill="1" applyBorder="1" applyAlignment="1">
      <alignment horizontal="center" vertical="center" wrapText="1"/>
    </xf>
    <xf numFmtId="0" fontId="75" fillId="0" borderId="168" xfId="0" applyFont="1" applyFill="1" applyBorder="1" applyAlignment="1">
      <alignment horizontal="center" vertical="center" wrapText="1"/>
    </xf>
    <xf numFmtId="0" fontId="74" fillId="0" borderId="173" xfId="0" applyFont="1" applyFill="1" applyBorder="1" applyAlignment="1">
      <alignment horizontal="center" vertical="center"/>
    </xf>
    <xf numFmtId="0" fontId="74" fillId="0" borderId="105" xfId="0" applyFont="1" applyFill="1" applyBorder="1" applyAlignment="1">
      <alignment horizontal="center" vertical="center"/>
    </xf>
    <xf numFmtId="0" fontId="74" fillId="0" borderId="120" xfId="0" applyFont="1" applyFill="1" applyBorder="1" applyAlignment="1">
      <alignment horizontal="center" vertical="center"/>
    </xf>
    <xf numFmtId="0" fontId="74" fillId="0" borderId="173" xfId="0" applyFont="1" applyBorder="1" applyAlignment="1">
      <alignment horizontal="center" vertical="center"/>
    </xf>
    <xf numFmtId="0" fontId="74" fillId="0" borderId="105" xfId="0" applyFont="1" applyBorder="1" applyAlignment="1">
      <alignment horizontal="center" vertical="center"/>
    </xf>
    <xf numFmtId="0" fontId="74" fillId="0" borderId="120" xfId="0" applyFont="1" applyBorder="1" applyAlignment="1">
      <alignment horizontal="center" vertical="center"/>
    </xf>
    <xf numFmtId="0" fontId="75" fillId="0" borderId="79" xfId="0" applyFont="1" applyBorder="1" applyAlignment="1">
      <alignment vertical="center" wrapText="1"/>
    </xf>
    <xf numFmtId="0" fontId="75" fillId="0" borderId="85" xfId="0" applyFont="1" applyBorder="1" applyAlignment="1">
      <alignment vertical="center" wrapText="1"/>
    </xf>
    <xf numFmtId="0" fontId="75" fillId="0" borderId="80" xfId="0" applyFont="1" applyBorder="1" applyAlignment="1">
      <alignment vertical="center" wrapText="1"/>
    </xf>
    <xf numFmtId="0" fontId="75" fillId="0" borderId="88" xfId="0" applyFont="1" applyBorder="1" applyAlignment="1">
      <alignment vertical="center" wrapText="1"/>
    </xf>
    <xf numFmtId="0" fontId="75" fillId="0" borderId="173" xfId="0" applyFont="1" applyBorder="1" applyAlignment="1">
      <alignment vertical="center" wrapText="1"/>
    </xf>
    <xf numFmtId="0" fontId="75" fillId="0" borderId="81" xfId="0" applyFont="1" applyBorder="1" applyAlignment="1">
      <alignment vertical="center" wrapText="1"/>
    </xf>
    <xf numFmtId="0" fontId="75" fillId="0" borderId="105" xfId="0" applyFont="1" applyBorder="1" applyAlignment="1">
      <alignment vertical="center" wrapText="1"/>
    </xf>
    <xf numFmtId="0" fontId="75" fillId="0" borderId="120" xfId="0" applyFont="1" applyBorder="1" applyAlignment="1">
      <alignment vertical="center" wrapText="1"/>
    </xf>
    <xf numFmtId="0" fontId="75" fillId="0" borderId="177" xfId="0" applyFont="1" applyBorder="1" applyAlignment="1">
      <alignment vertical="center" wrapText="1"/>
    </xf>
    <xf numFmtId="0" fontId="75" fillId="0" borderId="170" xfId="0" applyFont="1" applyBorder="1" applyAlignment="1">
      <alignment vertical="center" wrapText="1"/>
    </xf>
    <xf numFmtId="0" fontId="74" fillId="0" borderId="174" xfId="0" applyFont="1" applyBorder="1" applyAlignment="1">
      <alignment horizontal="center" vertical="center"/>
    </xf>
    <xf numFmtId="0" fontId="74" fillId="0" borderId="175" xfId="0" applyFont="1" applyBorder="1" applyAlignment="1">
      <alignment horizontal="center" vertical="center"/>
    </xf>
    <xf numFmtId="0" fontId="74" fillId="0" borderId="176" xfId="0" applyFont="1" applyBorder="1" applyAlignment="1">
      <alignment horizontal="center" vertical="center"/>
    </xf>
    <xf numFmtId="0" fontId="74" fillId="0" borderId="118" xfId="0" applyFont="1" applyBorder="1" applyAlignment="1">
      <alignment horizontal="center" vertical="center"/>
    </xf>
    <xf numFmtId="0" fontId="74" fillId="0" borderId="134" xfId="0" applyFont="1" applyBorder="1" applyAlignment="1">
      <alignment horizontal="center" vertical="center"/>
    </xf>
    <xf numFmtId="0" fontId="74" fillId="0" borderId="119" xfId="0" applyFont="1" applyBorder="1" applyAlignment="1">
      <alignment horizontal="center" vertical="center"/>
    </xf>
    <xf numFmtId="0" fontId="74" fillId="0" borderId="166" xfId="0" applyFont="1" applyBorder="1" applyAlignment="1">
      <alignment horizontal="center" vertical="center"/>
    </xf>
    <xf numFmtId="0" fontId="74" fillId="0" borderId="167" xfId="0" applyFont="1" applyBorder="1" applyAlignment="1">
      <alignment horizontal="center" vertical="center"/>
    </xf>
    <xf numFmtId="0" fontId="74" fillId="0" borderId="165" xfId="0" applyFont="1" applyBorder="1" applyAlignment="1">
      <alignment horizontal="center" vertical="center"/>
    </xf>
    <xf numFmtId="0" fontId="75" fillId="0" borderId="158" xfId="0" applyFont="1" applyFill="1" applyBorder="1" applyAlignment="1">
      <alignment horizontal="center" vertical="center" wrapText="1"/>
    </xf>
    <xf numFmtId="0" fontId="75" fillId="0" borderId="163" xfId="0" applyFont="1" applyBorder="1" applyAlignment="1">
      <alignment vertical="center" wrapText="1"/>
    </xf>
    <xf numFmtId="0" fontId="75" fillId="0" borderId="164" xfId="0" applyFont="1" applyBorder="1" applyAlignment="1">
      <alignment vertical="center" wrapText="1"/>
    </xf>
    <xf numFmtId="0" fontId="75" fillId="0" borderId="162" xfId="0" applyFont="1" applyBorder="1" applyAlignment="1">
      <alignment vertical="center" wrapText="1"/>
    </xf>
    <xf numFmtId="0" fontId="75" fillId="0" borderId="159" xfId="0" applyFont="1" applyBorder="1" applyAlignment="1">
      <alignment vertical="center" wrapText="1"/>
    </xf>
    <xf numFmtId="0" fontId="74" fillId="0" borderId="195" xfId="0" applyFont="1" applyBorder="1" applyAlignment="1">
      <alignment horizontal="center" vertical="center"/>
    </xf>
    <xf numFmtId="0" fontId="75" fillId="0" borderId="191" xfId="0" applyFont="1" applyBorder="1" applyAlignment="1">
      <alignment horizontal="center" vertical="center"/>
    </xf>
    <xf numFmtId="0" fontId="74" fillId="0" borderId="194" xfId="0" applyFont="1" applyBorder="1" applyAlignment="1">
      <alignment horizontal="center" vertical="center" wrapText="1"/>
    </xf>
    <xf numFmtId="0" fontId="75" fillId="0" borderId="120" xfId="0" applyFont="1" applyBorder="1" applyAlignment="1">
      <alignment horizontal="center" vertical="center" wrapText="1"/>
    </xf>
    <xf numFmtId="0" fontId="75" fillId="0" borderId="119" xfId="0" applyFont="1" applyBorder="1" applyAlignment="1">
      <alignment horizontal="center" vertical="center" wrapText="1"/>
    </xf>
    <xf numFmtId="0" fontId="74" fillId="0" borderId="194" xfId="0" applyFont="1" applyFill="1" applyBorder="1" applyAlignment="1">
      <alignment horizontal="center" vertical="center"/>
    </xf>
    <xf numFmtId="0" fontId="75" fillId="0" borderId="105" xfId="0" applyFont="1" applyBorder="1" applyAlignment="1">
      <alignment horizontal="center" vertical="center"/>
    </xf>
    <xf numFmtId="0" fontId="75" fillId="0" borderId="120" xfId="0" applyFont="1" applyBorder="1" applyAlignment="1">
      <alignment horizontal="center" vertical="center"/>
    </xf>
    <xf numFmtId="0" fontId="74" fillId="0" borderId="105" xfId="0" applyFont="1" applyBorder="1" applyAlignment="1">
      <alignment horizontal="center" vertical="center" wrapText="1"/>
    </xf>
    <xf numFmtId="0" fontId="74" fillId="0" borderId="120" xfId="0" applyFont="1" applyBorder="1" applyAlignment="1">
      <alignment horizontal="center" vertical="center" wrapText="1"/>
    </xf>
    <xf numFmtId="0" fontId="74" fillId="0" borderId="192" xfId="0" applyFont="1" applyBorder="1" applyAlignment="1">
      <alignment horizontal="center" vertical="center"/>
    </xf>
    <xf numFmtId="0" fontId="74" fillId="0" borderId="191" xfId="0" applyFont="1" applyBorder="1" applyAlignment="1">
      <alignment horizontal="center" vertical="center"/>
    </xf>
    <xf numFmtId="0" fontId="75" fillId="0" borderId="180" xfId="0" applyFont="1" applyFill="1" applyBorder="1" applyAlignment="1">
      <alignment horizontal="center" vertical="center" wrapText="1"/>
    </xf>
    <xf numFmtId="0" fontId="75" fillId="0" borderId="194" xfId="0" applyFont="1" applyBorder="1" applyAlignment="1">
      <alignment vertical="center" wrapText="1"/>
    </xf>
    <xf numFmtId="0" fontId="7" fillId="0" borderId="138" xfId="0" applyFont="1" applyBorder="1" applyAlignment="1">
      <alignment horizontal="center" vertical="center"/>
    </xf>
    <xf numFmtId="0" fontId="25" fillId="0" borderId="138" xfId="0" applyFont="1" applyBorder="1" applyAlignment="1">
      <alignment horizontal="center" vertical="center"/>
    </xf>
    <xf numFmtId="0" fontId="14" fillId="0" borderId="138" xfId="0" applyFont="1" applyBorder="1" applyAlignment="1">
      <alignment horizontal="center" vertical="center" wrapText="1"/>
    </xf>
    <xf numFmtId="0" fontId="8" fillId="0" borderId="138" xfId="0" applyFont="1" applyBorder="1" applyAlignment="1">
      <alignment horizontal="center" vertical="center" wrapText="1"/>
    </xf>
    <xf numFmtId="0" fontId="35" fillId="0" borderId="187" xfId="0" applyFont="1" applyFill="1" applyBorder="1" applyAlignment="1" applyProtection="1">
      <alignment horizontal="center" vertical="center" wrapText="1"/>
      <protection locked="0"/>
    </xf>
    <xf numFmtId="0" fontId="35" fillId="0" borderId="188" xfId="0" applyFont="1" applyFill="1" applyBorder="1" applyAlignment="1" applyProtection="1">
      <alignment horizontal="center" vertical="top" wrapText="1"/>
      <protection locked="0"/>
    </xf>
    <xf numFmtId="0" fontId="35" fillId="0" borderId="187" xfId="0" applyFont="1" applyFill="1" applyBorder="1" applyAlignment="1" applyProtection="1">
      <alignment horizontal="center" vertical="top" wrapText="1"/>
      <protection locked="0"/>
    </xf>
    <xf numFmtId="0" fontId="38" fillId="0" borderId="0" xfId="0" applyFont="1" applyAlignment="1"/>
    <xf numFmtId="0" fontId="0" fillId="0" borderId="0" xfId="0" applyAlignment="1"/>
  </cellXfs>
  <cellStyles count="56">
    <cellStyle name="20% — akcent 1" xfId="1" builtinId="30" customBuiltin="1"/>
    <cellStyle name="20% — akcent 2" xfId="2" builtinId="34" customBuiltin="1"/>
    <cellStyle name="20% — akcent 3" xfId="3" builtinId="38" customBuiltin="1"/>
    <cellStyle name="20% — akcent 4" xfId="4" builtinId="42" customBuiltin="1"/>
    <cellStyle name="20% — akcent 5" xfId="5" builtinId="46" customBuiltin="1"/>
    <cellStyle name="20% — akcent 6" xfId="6" builtinId="50" customBuiltin="1"/>
    <cellStyle name="40% — akcent 1" xfId="7" builtinId="31" customBuiltin="1"/>
    <cellStyle name="40% — akcent 2" xfId="8" builtinId="35" customBuiltin="1"/>
    <cellStyle name="40% — akcent 3" xfId="9" builtinId="39" customBuiltin="1"/>
    <cellStyle name="40% — akcent 4" xfId="10" builtinId="43" customBuiltin="1"/>
    <cellStyle name="40% — akcent 5" xfId="11" builtinId="47" customBuiltin="1"/>
    <cellStyle name="40% — akcent 6" xfId="12" builtinId="51" customBuiltin="1"/>
    <cellStyle name="60% — akcent 1" xfId="13" builtinId="32" customBuiltin="1"/>
    <cellStyle name="60% — akcent 2" xfId="14" builtinId="36" customBuiltin="1"/>
    <cellStyle name="60% — akcent 3" xfId="15" builtinId="40" customBuiltin="1"/>
    <cellStyle name="60% — akcent 4" xfId="16" builtinId="44" customBuiltin="1"/>
    <cellStyle name="60% — akcent 5" xfId="17" builtinId="48" customBuiltin="1"/>
    <cellStyle name="60% —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y" xfId="27" builtinId="26" customBuiltin="1"/>
    <cellStyle name="Hiperłącze" xfId="28" builtinId="8"/>
    <cellStyle name="Komórka połączona" xfId="29" builtinId="24" customBuiltin="1"/>
    <cellStyle name="Komórka zaznaczona" xfId="30" builtinId="23" customBuiltin="1"/>
    <cellStyle name="Nagłówek 1" xfId="31" builtinId="16" customBuiltin="1"/>
    <cellStyle name="Nagłówek 2" xfId="32" builtinId="17" customBuiltin="1"/>
    <cellStyle name="Nagłówek 3" xfId="33" builtinId="18" customBuiltin="1"/>
    <cellStyle name="Nagłówek 4" xfId="34" builtinId="19" customBuiltin="1"/>
    <cellStyle name="Neutralny" xfId="35" builtinId="28" customBuiltin="1"/>
    <cellStyle name="Normal_taryfa 01-24" xfId="36"/>
    <cellStyle name="Normalny" xfId="0" builtinId="0"/>
    <cellStyle name="Normalny 14 2" xfId="51"/>
    <cellStyle name="Normalny 2" xfId="49"/>
    <cellStyle name="Normalny 3" xfId="50"/>
    <cellStyle name="Normalny 4" xfId="52"/>
    <cellStyle name="Normalny_36-tydz. Dynamika zmiany cen" xfId="37"/>
    <cellStyle name="Normalny_DROB41_0" xfId="53"/>
    <cellStyle name="Normalny_Handel zagraniczny-ogółem" xfId="38"/>
    <cellStyle name="Normalny_Kopia I-IX.06" xfId="39"/>
    <cellStyle name="Normalny_MatrycaKRAJ" xfId="40"/>
    <cellStyle name="Normalny_Oblicz_Maka" xfId="54"/>
    <cellStyle name="Normalny_Oblicz_ziarno" xfId="41"/>
    <cellStyle name="Normalny_PREZENTG" xfId="55"/>
    <cellStyle name="Obliczenia" xfId="42" builtinId="22" customBuiltin="1"/>
    <cellStyle name="Suma" xfId="43" builtinId="25" customBuiltin="1"/>
    <cellStyle name="Tekst objaśnienia" xfId="44" builtinId="53" customBuiltin="1"/>
    <cellStyle name="Tekst ostrzeżenia" xfId="45" builtinId="11" customBuiltin="1"/>
    <cellStyle name="Tytuł" xfId="46" builtinId="15" customBuiltin="1"/>
    <cellStyle name="Uwaga" xfId="47" builtinId="10" customBuiltin="1"/>
    <cellStyle name="Zły" xfId="48" builtinId="27" customBuiltin="1"/>
  </cellStyles>
  <dxfs count="196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ill>
        <patternFill>
          <bgColor theme="0" tint="-4.9989318521683403E-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B44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image" Target="../media/image23.png"/><Relationship Id="rId3" Type="http://schemas.openxmlformats.org/officeDocument/2006/relationships/image" Target="../media/image18.png"/><Relationship Id="rId7" Type="http://schemas.openxmlformats.org/officeDocument/2006/relationships/image" Target="../media/image22.png"/><Relationship Id="rId2" Type="http://schemas.openxmlformats.org/officeDocument/2006/relationships/image" Target="../media/image17.png"/><Relationship Id="rId1" Type="http://schemas.openxmlformats.org/officeDocument/2006/relationships/image" Target="../media/image16.png"/><Relationship Id="rId6" Type="http://schemas.openxmlformats.org/officeDocument/2006/relationships/image" Target="../media/image21.png"/><Relationship Id="rId5" Type="http://schemas.openxmlformats.org/officeDocument/2006/relationships/image" Target="../media/image20.png"/><Relationship Id="rId4" Type="http://schemas.openxmlformats.org/officeDocument/2006/relationships/image" Target="../media/image19.png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image" Target="../media/image31.png"/><Relationship Id="rId3" Type="http://schemas.openxmlformats.org/officeDocument/2006/relationships/image" Target="../media/image26.png"/><Relationship Id="rId7" Type="http://schemas.openxmlformats.org/officeDocument/2006/relationships/image" Target="../media/image30.png"/><Relationship Id="rId2" Type="http://schemas.openxmlformats.org/officeDocument/2006/relationships/image" Target="../media/image25.png"/><Relationship Id="rId1" Type="http://schemas.openxmlformats.org/officeDocument/2006/relationships/image" Target="../media/image24.png"/><Relationship Id="rId6" Type="http://schemas.openxmlformats.org/officeDocument/2006/relationships/image" Target="../media/image29.png"/><Relationship Id="rId5" Type="http://schemas.openxmlformats.org/officeDocument/2006/relationships/image" Target="../media/image28.png"/><Relationship Id="rId4" Type="http://schemas.openxmlformats.org/officeDocument/2006/relationships/image" Target="../media/image27.png"/><Relationship Id="rId9" Type="http://schemas.openxmlformats.org/officeDocument/2006/relationships/image" Target="../media/image32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5.png"/><Relationship Id="rId4" Type="http://schemas.openxmlformats.org/officeDocument/2006/relationships/image" Target="../media/image8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10.png"/><Relationship Id="rId1" Type="http://schemas.openxmlformats.org/officeDocument/2006/relationships/image" Target="../media/image9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447675</xdr:colOff>
      <xdr:row>2</xdr:row>
      <xdr:rowOff>0</xdr:rowOff>
    </xdr:from>
    <xdr:to>
      <xdr:col>3</xdr:col>
      <xdr:colOff>15240</xdr:colOff>
      <xdr:row>5</xdr:row>
      <xdr:rowOff>104775</xdr:rowOff>
    </xdr:to>
    <xdr:pic>
      <xdr:nvPicPr>
        <xdr:cNvPr id="5" name="Obraz 4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371475"/>
          <a:ext cx="2767965" cy="857250"/>
        </a:xfrm>
        <a:prstGeom prst="rect">
          <a:avLst/>
        </a:prstGeom>
        <a:noFill/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552450</xdr:colOff>
      <xdr:row>0</xdr:row>
      <xdr:rowOff>38100</xdr:rowOff>
    </xdr:from>
    <xdr:to>
      <xdr:col>18</xdr:col>
      <xdr:colOff>595654</xdr:colOff>
      <xdr:row>22</xdr:row>
      <xdr:rowOff>11736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0" y="38100"/>
          <a:ext cx="6139204" cy="3535986"/>
        </a:xfrm>
        <a:prstGeom prst="rect">
          <a:avLst/>
        </a:prstGeom>
      </xdr:spPr>
    </xdr:pic>
    <xdr:clientData/>
  </xdr:twoCellAnchor>
  <xdr:twoCellAnchor editAs="oneCell">
    <xdr:from>
      <xdr:col>2</xdr:col>
      <xdr:colOff>1</xdr:colOff>
      <xdr:row>22</xdr:row>
      <xdr:rowOff>142876</xdr:rowOff>
    </xdr:from>
    <xdr:to>
      <xdr:col>9</xdr:col>
      <xdr:colOff>590551</xdr:colOff>
      <xdr:row>41</xdr:row>
      <xdr:rowOff>38101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19201" y="3705226"/>
          <a:ext cx="4857750" cy="2971800"/>
        </a:xfrm>
        <a:prstGeom prst="rect">
          <a:avLst/>
        </a:prstGeom>
      </xdr:spPr>
    </xdr:pic>
    <xdr:clientData/>
  </xdr:twoCellAnchor>
  <xdr:twoCellAnchor editAs="oneCell">
    <xdr:from>
      <xdr:col>1</xdr:col>
      <xdr:colOff>609599</xdr:colOff>
      <xdr:row>42</xdr:row>
      <xdr:rowOff>0</xdr:rowOff>
    </xdr:from>
    <xdr:to>
      <xdr:col>9</xdr:col>
      <xdr:colOff>600074</xdr:colOff>
      <xdr:row>59</xdr:row>
      <xdr:rowOff>104775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19199" y="6800850"/>
          <a:ext cx="4867275" cy="285750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23</xdr:row>
      <xdr:rowOff>0</xdr:rowOff>
    </xdr:from>
    <xdr:to>
      <xdr:col>17</xdr:col>
      <xdr:colOff>600075</xdr:colOff>
      <xdr:row>41</xdr:row>
      <xdr:rowOff>57150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096000" y="3724275"/>
          <a:ext cx="4867275" cy="297180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42</xdr:row>
      <xdr:rowOff>0</xdr:rowOff>
    </xdr:from>
    <xdr:to>
      <xdr:col>17</xdr:col>
      <xdr:colOff>600075</xdr:colOff>
      <xdr:row>59</xdr:row>
      <xdr:rowOff>114300</xdr:rowOff>
    </xdr:to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096000" y="6800850"/>
          <a:ext cx="4867275" cy="2867025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23</xdr:row>
      <xdr:rowOff>0</xdr:rowOff>
    </xdr:from>
    <xdr:to>
      <xdr:col>24</xdr:col>
      <xdr:colOff>561975</xdr:colOff>
      <xdr:row>41</xdr:row>
      <xdr:rowOff>57150</xdr:rowOff>
    </xdr:to>
    <xdr:pic>
      <xdr:nvPicPr>
        <xdr:cNvPr id="14" name="Obraz 13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0972800" y="3724275"/>
          <a:ext cx="4219575" cy="2971800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42</xdr:row>
      <xdr:rowOff>0</xdr:rowOff>
    </xdr:from>
    <xdr:to>
      <xdr:col>24</xdr:col>
      <xdr:colOff>581025</xdr:colOff>
      <xdr:row>59</xdr:row>
      <xdr:rowOff>114300</xdr:rowOff>
    </xdr:to>
    <xdr:pic>
      <xdr:nvPicPr>
        <xdr:cNvPr id="16" name="Obraz 15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972800" y="6800850"/>
          <a:ext cx="4238625" cy="2867025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63</xdr:row>
      <xdr:rowOff>0</xdr:rowOff>
    </xdr:from>
    <xdr:to>
      <xdr:col>18</xdr:col>
      <xdr:colOff>523875</xdr:colOff>
      <xdr:row>84</xdr:row>
      <xdr:rowOff>0</xdr:rowOff>
    </xdr:to>
    <xdr:pic>
      <xdr:nvPicPr>
        <xdr:cNvPr id="18" name="Obraz 17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5486400" y="10201275"/>
          <a:ext cx="6010275" cy="3400425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590550</xdr:colOff>
      <xdr:row>7</xdr:row>
      <xdr:rowOff>0</xdr:rowOff>
    </xdr:from>
    <xdr:to>
      <xdr:col>12</xdr:col>
      <xdr:colOff>127742</xdr:colOff>
      <xdr:row>24</xdr:row>
      <xdr:rowOff>142875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09750" y="1143000"/>
          <a:ext cx="5633192" cy="2914650"/>
        </a:xfrm>
        <a:prstGeom prst="rect">
          <a:avLst/>
        </a:prstGeom>
      </xdr:spPr>
    </xdr:pic>
    <xdr:clientData/>
  </xdr:twoCellAnchor>
  <xdr:twoCellAnchor editAs="oneCell">
    <xdr:from>
      <xdr:col>12</xdr:col>
      <xdr:colOff>523875</xdr:colOff>
      <xdr:row>7</xdr:row>
      <xdr:rowOff>9525</xdr:rowOff>
    </xdr:from>
    <xdr:to>
      <xdr:col>22</xdr:col>
      <xdr:colOff>495300</xdr:colOff>
      <xdr:row>30</xdr:row>
      <xdr:rowOff>152400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839075" y="1152525"/>
          <a:ext cx="6324600" cy="3905250"/>
        </a:xfrm>
        <a:prstGeom prst="rect">
          <a:avLst/>
        </a:prstGeom>
      </xdr:spPr>
    </xdr:pic>
    <xdr:clientData/>
  </xdr:twoCellAnchor>
  <xdr:twoCellAnchor editAs="oneCell">
    <xdr:from>
      <xdr:col>12</xdr:col>
      <xdr:colOff>523875</xdr:colOff>
      <xdr:row>31</xdr:row>
      <xdr:rowOff>142875</xdr:rowOff>
    </xdr:from>
    <xdr:to>
      <xdr:col>22</xdr:col>
      <xdr:colOff>495300</xdr:colOff>
      <xdr:row>54</xdr:row>
      <xdr:rowOff>47625</xdr:rowOff>
    </xdr:to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839075" y="5210175"/>
          <a:ext cx="6324600" cy="366712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6</xdr:col>
      <xdr:colOff>200025</xdr:colOff>
      <xdr:row>40</xdr:row>
      <xdr:rowOff>142875</xdr:rowOff>
    </xdr:to>
    <xdr:pic>
      <xdr:nvPicPr>
        <xdr:cNvPr id="15" name="Obraz 1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09600" y="4419600"/>
          <a:ext cx="3248025" cy="2276475"/>
        </a:xfrm>
        <a:prstGeom prst="rect">
          <a:avLst/>
        </a:prstGeom>
      </xdr:spPr>
    </xdr:pic>
    <xdr:clientData/>
  </xdr:twoCellAnchor>
  <xdr:twoCellAnchor editAs="oneCell">
    <xdr:from>
      <xdr:col>6</xdr:col>
      <xdr:colOff>209550</xdr:colOff>
      <xdr:row>26</xdr:row>
      <xdr:rowOff>152400</xdr:rowOff>
    </xdr:from>
    <xdr:to>
      <xdr:col>12</xdr:col>
      <xdr:colOff>504825</xdr:colOff>
      <xdr:row>40</xdr:row>
      <xdr:rowOff>152400</xdr:rowOff>
    </xdr:to>
    <xdr:pic>
      <xdr:nvPicPr>
        <xdr:cNvPr id="16" name="Obraz 15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867150" y="4410075"/>
          <a:ext cx="3952875" cy="229552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41</xdr:row>
      <xdr:rowOff>0</xdr:rowOff>
    </xdr:from>
    <xdr:to>
      <xdr:col>6</xdr:col>
      <xdr:colOff>180975</xdr:colOff>
      <xdr:row>56</xdr:row>
      <xdr:rowOff>85725</xdr:rowOff>
    </xdr:to>
    <xdr:pic>
      <xdr:nvPicPr>
        <xdr:cNvPr id="17" name="Obraz 16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09600" y="6724650"/>
          <a:ext cx="3228975" cy="2514600"/>
        </a:xfrm>
        <a:prstGeom prst="rect">
          <a:avLst/>
        </a:prstGeom>
      </xdr:spPr>
    </xdr:pic>
    <xdr:clientData/>
  </xdr:twoCellAnchor>
  <xdr:twoCellAnchor editAs="oneCell">
    <xdr:from>
      <xdr:col>6</xdr:col>
      <xdr:colOff>200025</xdr:colOff>
      <xdr:row>41</xdr:row>
      <xdr:rowOff>1</xdr:rowOff>
    </xdr:from>
    <xdr:to>
      <xdr:col>12</xdr:col>
      <xdr:colOff>504825</xdr:colOff>
      <xdr:row>56</xdr:row>
      <xdr:rowOff>85726</xdr:rowOff>
    </xdr:to>
    <xdr:pic>
      <xdr:nvPicPr>
        <xdr:cNvPr id="18" name="Obraz 17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857625" y="6724651"/>
          <a:ext cx="3962400" cy="25146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57</xdr:row>
      <xdr:rowOff>0</xdr:rowOff>
    </xdr:from>
    <xdr:to>
      <xdr:col>9</xdr:col>
      <xdr:colOff>219075</xdr:colOff>
      <xdr:row>76</xdr:row>
      <xdr:rowOff>123825</xdr:rowOff>
    </xdr:to>
    <xdr:pic>
      <xdr:nvPicPr>
        <xdr:cNvPr id="20" name="Obraz 19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09600" y="9315450"/>
          <a:ext cx="5095875" cy="3219450"/>
        </a:xfrm>
        <a:prstGeom prst="rect">
          <a:avLst/>
        </a:prstGeom>
      </xdr:spPr>
    </xdr:pic>
    <xdr:clientData/>
  </xdr:twoCellAnchor>
  <xdr:twoCellAnchor editAs="oneCell">
    <xdr:from>
      <xdr:col>9</xdr:col>
      <xdr:colOff>238125</xdr:colOff>
      <xdr:row>57</xdr:row>
      <xdr:rowOff>0</xdr:rowOff>
    </xdr:from>
    <xdr:to>
      <xdr:col>18</xdr:col>
      <xdr:colOff>451979</xdr:colOff>
      <xdr:row>76</xdr:row>
      <xdr:rowOff>133350</xdr:rowOff>
    </xdr:to>
    <xdr:pic>
      <xdr:nvPicPr>
        <xdr:cNvPr id="21" name="Obraz 20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5724525" y="9315450"/>
          <a:ext cx="5700254" cy="32289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21</xdr:row>
      <xdr:rowOff>-1</xdr:rowOff>
    </xdr:from>
    <xdr:to>
      <xdr:col>7</xdr:col>
      <xdr:colOff>285749</xdr:colOff>
      <xdr:row>35</xdr:row>
      <xdr:rowOff>119061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3906" y="5643562"/>
          <a:ext cx="5631656" cy="332184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7</xdr:col>
      <xdr:colOff>285749</xdr:colOff>
      <xdr:row>60</xdr:row>
      <xdr:rowOff>11906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73906" y="9346406"/>
          <a:ext cx="5631656" cy="367903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609599</xdr:colOff>
      <xdr:row>17</xdr:row>
      <xdr:rowOff>0</xdr:rowOff>
    </xdr:from>
    <xdr:to>
      <xdr:col>13</xdr:col>
      <xdr:colOff>571499</xdr:colOff>
      <xdr:row>37</xdr:row>
      <xdr:rowOff>133350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57599" y="3857625"/>
          <a:ext cx="5915025" cy="33718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24</xdr:row>
      <xdr:rowOff>12700</xdr:rowOff>
    </xdr:from>
    <xdr:to>
      <xdr:col>9</xdr:col>
      <xdr:colOff>660126</xdr:colOff>
      <xdr:row>52</xdr:row>
      <xdr:rowOff>1930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6438900"/>
          <a:ext cx="8559526" cy="468823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54</xdr:row>
      <xdr:rowOff>0</xdr:rowOff>
    </xdr:from>
    <xdr:to>
      <xdr:col>9</xdr:col>
      <xdr:colOff>641836</xdr:colOff>
      <xdr:row>82</xdr:row>
      <xdr:rowOff>34948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19200" y="11455400"/>
          <a:ext cx="8541236" cy="4657748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24</xdr:row>
      <xdr:rowOff>0</xdr:rowOff>
    </xdr:from>
    <xdr:to>
      <xdr:col>22</xdr:col>
      <xdr:colOff>153140</xdr:colOff>
      <xdr:row>51</xdr:row>
      <xdr:rowOff>117751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769600" y="6426200"/>
          <a:ext cx="8535140" cy="4651651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54</xdr:row>
      <xdr:rowOff>0</xdr:rowOff>
    </xdr:from>
    <xdr:to>
      <xdr:col>22</xdr:col>
      <xdr:colOff>159236</xdr:colOff>
      <xdr:row>83</xdr:row>
      <xdr:rowOff>64937</xdr:rowOff>
    </xdr:to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769600" y="11455400"/>
          <a:ext cx="8541236" cy="485283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107156</xdr:colOff>
      <xdr:row>22</xdr:row>
      <xdr:rowOff>0</xdr:rowOff>
    </xdr:from>
    <xdr:to>
      <xdr:col>11</xdr:col>
      <xdr:colOff>438890</xdr:colOff>
      <xdr:row>49</xdr:row>
      <xdr:rowOff>157186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40844" y="6167438"/>
          <a:ext cx="8535140" cy="4657748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22</xdr:row>
      <xdr:rowOff>0</xdr:rowOff>
    </xdr:from>
    <xdr:to>
      <xdr:col>23</xdr:col>
      <xdr:colOff>302111</xdr:colOff>
      <xdr:row>49</xdr:row>
      <xdr:rowOff>157186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822906" y="6167438"/>
          <a:ext cx="8541236" cy="4657748"/>
        </a:xfrm>
        <a:prstGeom prst="rect">
          <a:avLst/>
        </a:prstGeom>
      </xdr:spPr>
    </xdr:pic>
    <xdr:clientData/>
  </xdr:twoCellAnchor>
  <xdr:twoCellAnchor editAs="oneCell">
    <xdr:from>
      <xdr:col>6</xdr:col>
      <xdr:colOff>166687</xdr:colOff>
      <xdr:row>51</xdr:row>
      <xdr:rowOff>154781</xdr:rowOff>
    </xdr:from>
    <xdr:to>
      <xdr:col>16</xdr:col>
      <xdr:colOff>16361</xdr:colOff>
      <xdr:row>79</xdr:row>
      <xdr:rowOff>133086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905625" y="11156156"/>
          <a:ext cx="8541236" cy="464555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371475</xdr:colOff>
      <xdr:row>13</xdr:row>
      <xdr:rowOff>0</xdr:rowOff>
    </xdr:from>
    <xdr:to>
      <xdr:col>14</xdr:col>
      <xdr:colOff>323218</xdr:colOff>
      <xdr:row>33</xdr:row>
      <xdr:rowOff>59722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29075" y="3333750"/>
          <a:ext cx="5895343" cy="329822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13</xdr:row>
      <xdr:rowOff>0</xdr:rowOff>
    </xdr:from>
    <xdr:to>
      <xdr:col>15</xdr:col>
      <xdr:colOff>393506</xdr:colOff>
      <xdr:row>33</xdr:row>
      <xdr:rowOff>145073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3248025"/>
          <a:ext cx="8023031" cy="338357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17</xdr:row>
      <xdr:rowOff>0</xdr:rowOff>
    </xdr:from>
    <xdr:to>
      <xdr:col>9</xdr:col>
      <xdr:colOff>578599</xdr:colOff>
      <xdr:row>37</xdr:row>
      <xdr:rowOff>119420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37833" y="4561417"/>
          <a:ext cx="7669433" cy="338967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845343</xdr:colOff>
      <xdr:row>14</xdr:row>
      <xdr:rowOff>0</xdr:rowOff>
    </xdr:from>
    <xdr:to>
      <xdr:col>22</xdr:col>
      <xdr:colOff>500062</xdr:colOff>
      <xdr:row>45</xdr:row>
      <xdr:rowOff>59531</xdr:rowOff>
    </xdr:to>
    <xdr:pic>
      <xdr:nvPicPr>
        <xdr:cNvPr id="4" name="Obraz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36406" y="2702719"/>
          <a:ext cx="11441906" cy="52268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ariusz.Banasiewicz@minrol.gov.pl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35"/>
  <sheetViews>
    <sheetView showGridLines="0" tabSelected="1" workbookViewId="0">
      <selection activeCell="L12" sqref="L12"/>
    </sheetView>
  </sheetViews>
  <sheetFormatPr defaultRowHeight="12.75" x14ac:dyDescent="0.2"/>
  <cols>
    <col min="2" max="3" width="19.42578125" customWidth="1"/>
    <col min="4" max="4" width="20.28515625" customWidth="1"/>
    <col min="5" max="5" width="20.140625" customWidth="1"/>
    <col min="6" max="6" width="36.5703125" customWidth="1"/>
  </cols>
  <sheetData>
    <row r="2" spans="2:6" ht="16.5" customHeight="1" x14ac:dyDescent="0.2">
      <c r="B2" s="267"/>
      <c r="C2" s="267"/>
      <c r="D2" s="267"/>
      <c r="E2" s="268"/>
      <c r="F2" s="268"/>
    </row>
    <row r="3" spans="2:6" ht="22.5" customHeight="1" x14ac:dyDescent="0.25">
      <c r="B3" s="267"/>
      <c r="C3" s="267"/>
      <c r="D3" s="269" t="s">
        <v>253</v>
      </c>
      <c r="E3" s="268"/>
      <c r="F3" s="268"/>
    </row>
    <row r="4" spans="2:6" ht="16.5" customHeight="1" x14ac:dyDescent="0.25">
      <c r="B4" s="267"/>
      <c r="C4" s="267"/>
      <c r="D4" s="269" t="s">
        <v>284</v>
      </c>
      <c r="E4" s="268"/>
      <c r="F4" s="268"/>
    </row>
    <row r="5" spans="2:6" ht="20.25" customHeight="1" x14ac:dyDescent="0.2">
      <c r="B5" s="267"/>
      <c r="C5" s="267"/>
      <c r="D5" s="270" t="s">
        <v>216</v>
      </c>
      <c r="E5" s="267"/>
      <c r="F5" s="268"/>
    </row>
    <row r="6" spans="2:6" x14ac:dyDescent="0.2">
      <c r="B6" s="268"/>
      <c r="C6" s="268"/>
      <c r="D6" s="268"/>
      <c r="E6" s="268"/>
      <c r="F6" s="268"/>
    </row>
    <row r="7" spans="2:6" x14ac:dyDescent="0.2">
      <c r="B7" s="271"/>
      <c r="C7" s="271"/>
      <c r="D7" s="271"/>
      <c r="E7" s="271"/>
      <c r="F7" s="271"/>
    </row>
    <row r="8" spans="2:6" ht="15.75" x14ac:dyDescent="0.25">
      <c r="B8" s="149" t="s">
        <v>2</v>
      </c>
      <c r="C8" s="153"/>
      <c r="D8" s="153"/>
      <c r="E8" s="153"/>
      <c r="F8" s="153"/>
    </row>
    <row r="9" spans="2:6" x14ac:dyDescent="0.2">
      <c r="B9" s="153"/>
      <c r="C9" s="153"/>
      <c r="D9" s="153"/>
      <c r="E9" s="153"/>
      <c r="F9" s="153"/>
    </row>
    <row r="10" spans="2:6" x14ac:dyDescent="0.2">
      <c r="B10" s="153"/>
      <c r="C10" s="153"/>
      <c r="D10" s="153"/>
      <c r="E10" s="153"/>
      <c r="F10" s="153"/>
    </row>
    <row r="11" spans="2:6" ht="31.5" x14ac:dyDescent="0.5">
      <c r="B11" s="272" t="s">
        <v>15</v>
      </c>
      <c r="C11" s="273"/>
      <c r="D11" s="273"/>
      <c r="E11" s="271"/>
      <c r="F11" s="271"/>
    </row>
    <row r="12" spans="2:6" ht="31.5" x14ac:dyDescent="0.5">
      <c r="B12" s="274"/>
      <c r="C12" s="271"/>
      <c r="D12" s="271"/>
      <c r="E12" s="271"/>
      <c r="F12" s="271"/>
    </row>
    <row r="13" spans="2:6" x14ac:dyDescent="0.2">
      <c r="B13" s="153"/>
      <c r="C13" s="153"/>
      <c r="D13" s="153"/>
      <c r="E13" s="153"/>
      <c r="F13" s="153"/>
    </row>
    <row r="14" spans="2:6" ht="23.25" x14ac:dyDescent="0.35">
      <c r="B14" s="275" t="s">
        <v>299</v>
      </c>
      <c r="C14" s="276"/>
      <c r="D14" s="277"/>
      <c r="E14" s="278" t="s">
        <v>301</v>
      </c>
      <c r="F14" s="279"/>
    </row>
    <row r="15" spans="2:6" x14ac:dyDescent="0.2">
      <c r="B15" s="153"/>
      <c r="C15" s="153"/>
      <c r="D15" s="153"/>
      <c r="E15" s="153"/>
      <c r="F15" s="153"/>
    </row>
    <row r="16" spans="2:6" ht="18" x14ac:dyDescent="0.25">
      <c r="B16" s="641"/>
      <c r="C16" s="153"/>
      <c r="D16" s="153"/>
      <c r="E16" s="153"/>
      <c r="F16" s="153"/>
    </row>
    <row r="17" spans="2:6" ht="26.25" x14ac:dyDescent="0.4">
      <c r="B17" s="280" t="s">
        <v>254</v>
      </c>
      <c r="C17" s="281"/>
      <c r="D17" s="282" t="s">
        <v>300</v>
      </c>
      <c r="E17" s="281"/>
      <c r="F17" s="281"/>
    </row>
    <row r="18" spans="2:6" ht="15" x14ac:dyDescent="0.25">
      <c r="B18" s="154"/>
      <c r="C18" s="154"/>
      <c r="D18" s="154"/>
      <c r="E18" s="154"/>
      <c r="F18" s="154"/>
    </row>
    <row r="19" spans="2:6" ht="15" x14ac:dyDescent="0.25">
      <c r="B19" s="154" t="s">
        <v>255</v>
      </c>
      <c r="C19" s="154"/>
      <c r="D19" s="154"/>
      <c r="E19" s="154"/>
      <c r="F19" s="154"/>
    </row>
    <row r="20" spans="2:6" ht="15" x14ac:dyDescent="0.25">
      <c r="B20" s="154" t="s">
        <v>3</v>
      </c>
      <c r="C20" s="154"/>
      <c r="D20" s="154"/>
      <c r="E20" s="154"/>
      <c r="F20" s="154"/>
    </row>
    <row r="21" spans="2:6" ht="15" x14ac:dyDescent="0.25">
      <c r="B21" s="283" t="s">
        <v>283</v>
      </c>
      <c r="C21" s="283"/>
      <c r="D21" s="283"/>
      <c r="E21" s="283"/>
      <c r="F21" s="283"/>
    </row>
    <row r="22" spans="2:6" ht="15" x14ac:dyDescent="0.25">
      <c r="B22" s="283" t="s">
        <v>282</v>
      </c>
      <c r="C22" s="283"/>
      <c r="D22" s="283"/>
      <c r="E22" s="283"/>
      <c r="F22" s="283"/>
    </row>
    <row r="23" spans="2:6" ht="15" x14ac:dyDescent="0.25">
      <c r="B23" s="154" t="s">
        <v>4</v>
      </c>
      <c r="C23" s="154"/>
      <c r="D23" s="154"/>
      <c r="E23" s="154"/>
      <c r="F23" s="154"/>
    </row>
    <row r="24" spans="2:6" ht="15" x14ac:dyDescent="0.25">
      <c r="B24" s="154" t="s">
        <v>5</v>
      </c>
      <c r="C24" s="154"/>
      <c r="D24" s="154"/>
      <c r="E24" s="154"/>
      <c r="F24" s="154"/>
    </row>
    <row r="25" spans="2:6" ht="15" x14ac:dyDescent="0.25">
      <c r="B25" s="154"/>
      <c r="C25" s="154"/>
      <c r="D25" s="154"/>
      <c r="E25" s="154"/>
      <c r="F25" s="154"/>
    </row>
    <row r="26" spans="2:6" ht="15" x14ac:dyDescent="0.25">
      <c r="B26" s="682"/>
      <c r="C26" s="154"/>
      <c r="D26" s="154"/>
      <c r="E26" s="154"/>
      <c r="F26" s="154"/>
    </row>
    <row r="27" spans="2:6" ht="15" x14ac:dyDescent="0.25">
      <c r="B27" s="154"/>
      <c r="C27" s="284"/>
      <c r="D27" s="154"/>
      <c r="E27" s="154"/>
      <c r="F27" s="154"/>
    </row>
    <row r="28" spans="2:6" ht="15" x14ac:dyDescent="0.25">
      <c r="B28" s="154"/>
      <c r="C28" s="284"/>
      <c r="D28" s="154"/>
      <c r="E28" s="154"/>
      <c r="F28" s="154"/>
    </row>
    <row r="29" spans="2:6" ht="15" x14ac:dyDescent="0.25">
      <c r="B29" s="1" t="s">
        <v>6</v>
      </c>
      <c r="F29" s="154"/>
    </row>
    <row r="30" spans="2:6" ht="15" x14ac:dyDescent="0.25">
      <c r="B30" s="1" t="s">
        <v>202</v>
      </c>
      <c r="F30" s="283"/>
    </row>
    <row r="31" spans="2:6" ht="15" x14ac:dyDescent="0.25">
      <c r="B31" s="1" t="s">
        <v>13</v>
      </c>
      <c r="C31" s="3" t="s">
        <v>14</v>
      </c>
      <c r="F31" s="154"/>
    </row>
    <row r="32" spans="2:6" ht="15" x14ac:dyDescent="0.25">
      <c r="B32" s="154"/>
      <c r="C32" s="154"/>
      <c r="D32" s="154"/>
      <c r="E32" s="154"/>
      <c r="F32" s="154"/>
    </row>
    <row r="33" spans="2:10" ht="15" x14ac:dyDescent="0.25">
      <c r="B33" s="285" t="s">
        <v>256</v>
      </c>
      <c r="C33" s="286"/>
      <c r="D33" s="286"/>
      <c r="E33" s="286"/>
      <c r="F33" s="286"/>
      <c r="G33" s="287"/>
      <c r="H33" s="287"/>
      <c r="I33" s="287"/>
      <c r="J33" s="287"/>
    </row>
    <row r="34" spans="2:10" ht="15" x14ac:dyDescent="0.25">
      <c r="B34" s="288" t="s">
        <v>257</v>
      </c>
      <c r="C34" s="286"/>
      <c r="D34" s="286"/>
      <c r="E34" s="286"/>
      <c r="F34" s="286"/>
      <c r="G34" s="287"/>
      <c r="H34" s="287"/>
      <c r="I34" s="287"/>
      <c r="J34" s="287"/>
    </row>
    <row r="35" spans="2:10" ht="15" x14ac:dyDescent="0.25">
      <c r="B35" s="288" t="s">
        <v>258</v>
      </c>
      <c r="C35" s="289"/>
      <c r="D35" s="289"/>
      <c r="E35" s="289"/>
      <c r="F35" s="289"/>
      <c r="G35" s="290"/>
      <c r="H35" s="290"/>
      <c r="I35" s="290"/>
      <c r="J35" s="290"/>
    </row>
  </sheetData>
  <hyperlinks>
    <hyperlink ref="C31" r:id="rId1" display="mailto:Dariusz.Banasiewicz@minrol.gov.pl"/>
  </hyperlinks>
  <pageMargins left="0.7" right="0.7" top="0.75" bottom="0.75" header="0.3" footer="0.3"/>
  <pageSetup paperSize="9" orientation="portrait" verticalDpi="0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5"/>
  <sheetViews>
    <sheetView showGridLines="0" zoomScale="90" workbookViewId="0">
      <selection activeCell="T16" sqref="T16"/>
    </sheetView>
  </sheetViews>
  <sheetFormatPr defaultRowHeight="12.75" x14ac:dyDescent="0.2"/>
  <cols>
    <col min="1" max="1" width="32" customWidth="1"/>
    <col min="2" max="2" width="30.5703125" customWidth="1"/>
    <col min="3" max="3" width="15.42578125" customWidth="1"/>
    <col min="4" max="5" width="11.7109375" customWidth="1"/>
  </cols>
  <sheetData>
    <row r="1" spans="2:18" ht="36.75" customHeight="1" x14ac:dyDescent="0.2"/>
    <row r="2" spans="2:18" ht="15" customHeight="1" x14ac:dyDescent="0.3">
      <c r="B2" s="155" t="s">
        <v>308</v>
      </c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55"/>
      <c r="P2" s="8"/>
      <c r="Q2" s="8"/>
      <c r="R2" s="8"/>
    </row>
    <row r="3" spans="2:18" ht="15" customHeight="1" x14ac:dyDescent="0.3">
      <c r="B3" s="155" t="s">
        <v>16</v>
      </c>
      <c r="C3" s="156"/>
      <c r="D3" s="156"/>
      <c r="E3" s="155"/>
      <c r="F3" s="156"/>
      <c r="G3" s="156"/>
      <c r="H3" s="156"/>
      <c r="I3" s="156"/>
      <c r="J3" s="156"/>
      <c r="K3" s="156"/>
      <c r="L3" s="156"/>
      <c r="M3" s="156"/>
      <c r="N3" s="156"/>
      <c r="O3" s="156"/>
    </row>
    <row r="4" spans="2:18" ht="15.75" customHeight="1" x14ac:dyDescent="0.3">
      <c r="B4" s="156" t="s">
        <v>252</v>
      </c>
      <c r="C4" s="155"/>
      <c r="D4" s="156"/>
      <c r="E4" s="156"/>
      <c r="F4" s="156"/>
      <c r="G4" s="156"/>
      <c r="H4" s="156"/>
      <c r="I4" s="156"/>
      <c r="J4" s="156"/>
      <c r="K4" s="156"/>
      <c r="L4" s="156"/>
      <c r="M4" s="156"/>
      <c r="N4" s="156"/>
      <c r="O4" s="156"/>
    </row>
    <row r="5" spans="2:18" ht="25.5" customHeight="1" thickBot="1" x14ac:dyDescent="0.25">
      <c r="J5" s="47"/>
    </row>
    <row r="6" spans="2:18" ht="21" customHeight="1" thickBot="1" x14ac:dyDescent="0.25">
      <c r="B6" s="794" t="s">
        <v>0</v>
      </c>
      <c r="C6" s="791" t="s">
        <v>210</v>
      </c>
      <c r="D6" s="789" t="s">
        <v>1</v>
      </c>
      <c r="E6" s="799"/>
      <c r="F6" s="800"/>
      <c r="J6" s="48"/>
    </row>
    <row r="7" spans="2:18" ht="15" hidden="1" customHeight="1" thickBot="1" x14ac:dyDescent="0.25">
      <c r="B7" s="795"/>
      <c r="C7" s="797"/>
      <c r="D7" s="778"/>
      <c r="E7" s="779"/>
      <c r="F7" s="780"/>
      <c r="J7" s="49"/>
    </row>
    <row r="8" spans="2:18" ht="26.25" customHeight="1" thickBot="1" x14ac:dyDescent="0.3">
      <c r="B8" s="795"/>
      <c r="C8" s="797"/>
      <c r="D8" s="757" t="s">
        <v>19</v>
      </c>
      <c r="E8" s="801"/>
      <c r="F8" s="716" t="s">
        <v>218</v>
      </c>
    </row>
    <row r="9" spans="2:18" ht="28.5" customHeight="1" thickBot="1" x14ac:dyDescent="0.25">
      <c r="B9" s="796"/>
      <c r="C9" s="798"/>
      <c r="D9" s="200">
        <v>44962</v>
      </c>
      <c r="E9" s="200">
        <v>44955</v>
      </c>
      <c r="F9" s="675" t="s">
        <v>12</v>
      </c>
    </row>
    <row r="10" spans="2:18" ht="30.75" customHeight="1" thickBot="1" x14ac:dyDescent="0.25">
      <c r="B10" s="220" t="s">
        <v>232</v>
      </c>
      <c r="C10" s="697" t="s">
        <v>233</v>
      </c>
      <c r="D10" s="190">
        <v>2174.2600000000002</v>
      </c>
      <c r="E10" s="190">
        <v>2221.21</v>
      </c>
      <c r="F10" s="698">
        <v>-2.113712796178651</v>
      </c>
    </row>
    <row r="11" spans="2:18" ht="31.5" customHeight="1" thickBot="1" x14ac:dyDescent="0.25">
      <c r="B11" s="221" t="s">
        <v>234</v>
      </c>
      <c r="C11" s="222" t="s">
        <v>235</v>
      </c>
      <c r="D11" s="190">
        <v>320.37</v>
      </c>
      <c r="E11" s="190">
        <v>337.36</v>
      </c>
      <c r="F11" s="698">
        <v>-5.0361631491581713</v>
      </c>
    </row>
    <row r="12" spans="2:18" ht="30.75" customHeight="1" thickBot="1" x14ac:dyDescent="0.25">
      <c r="B12" s="802" t="s">
        <v>48</v>
      </c>
      <c r="C12" s="686" t="s">
        <v>236</v>
      </c>
      <c r="D12" s="223">
        <v>2663.32</v>
      </c>
      <c r="E12" s="223">
        <v>2553.56</v>
      </c>
      <c r="F12" s="698">
        <v>4.2983129434984972</v>
      </c>
    </row>
    <row r="13" spans="2:18" ht="31.5" customHeight="1" thickBot="1" x14ac:dyDescent="0.25">
      <c r="B13" s="772"/>
      <c r="C13" s="224" t="s">
        <v>237</v>
      </c>
      <c r="D13" s="223">
        <v>2356.37</v>
      </c>
      <c r="E13" s="223">
        <v>2423.16</v>
      </c>
      <c r="F13" s="698">
        <v>-2.7563181960745458</v>
      </c>
    </row>
    <row r="18" ht="15" customHeight="1" x14ac:dyDescent="0.2"/>
    <row r="24" ht="15" customHeight="1" x14ac:dyDescent="0.2"/>
    <row r="25" ht="15" customHeight="1" x14ac:dyDescent="0.2"/>
  </sheetData>
  <mergeCells count="5">
    <mergeCell ref="B6:B9"/>
    <mergeCell ref="C6:C9"/>
    <mergeCell ref="D6:F7"/>
    <mergeCell ref="D8:E8"/>
    <mergeCell ref="B12:B13"/>
  </mergeCells>
  <conditionalFormatting sqref="F10:F13">
    <cfRule type="cellIs" dxfId="7" priority="1" operator="lessThan">
      <formula>0</formula>
    </cfRule>
    <cfRule type="cellIs" dxfId="6" priority="2" operator="greaterThan">
      <formula>0</formula>
    </cfRule>
  </conditionalFormatting>
  <pageMargins left="0.2" right="0.21" top="0.45" bottom="0.37" header="0.2" footer="0.21"/>
  <pageSetup paperSize="9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9"/>
  <sheetViews>
    <sheetView showGridLines="0" workbookViewId="0">
      <selection activeCell="D30" sqref="D30"/>
    </sheetView>
  </sheetViews>
  <sheetFormatPr defaultRowHeight="12.75" x14ac:dyDescent="0.2"/>
  <cols>
    <col min="2" max="2" width="20.140625" customWidth="1"/>
    <col min="3" max="3" width="12.28515625" customWidth="1"/>
    <col min="4" max="5" width="10.42578125" customWidth="1"/>
    <col min="6" max="7" width="12.7109375" customWidth="1"/>
    <col min="8" max="8" width="10.28515625" customWidth="1"/>
  </cols>
  <sheetData>
    <row r="2" spans="1:8" x14ac:dyDescent="0.2">
      <c r="A2" s="8" t="s">
        <v>130</v>
      </c>
    </row>
    <row r="4" spans="1:8" ht="13.5" thickBot="1" x14ac:dyDescent="0.25"/>
    <row r="5" spans="1:8" ht="12.75" customHeight="1" thickBot="1" x14ac:dyDescent="0.25">
      <c r="B5" s="803" t="s">
        <v>75</v>
      </c>
      <c r="C5" s="803" t="s">
        <v>1</v>
      </c>
      <c r="D5" s="803"/>
      <c r="E5" s="803"/>
      <c r="F5" s="803"/>
      <c r="G5" s="803"/>
      <c r="H5" s="803"/>
    </row>
    <row r="6" spans="1:8" ht="13.5" customHeight="1" thickBot="1" x14ac:dyDescent="0.25">
      <c r="B6" s="803"/>
      <c r="C6" s="803"/>
      <c r="D6" s="803"/>
      <c r="E6" s="803"/>
      <c r="F6" s="803"/>
      <c r="G6" s="803"/>
      <c r="H6" s="803"/>
    </row>
    <row r="7" spans="1:8" ht="23.25" customHeight="1" thickBot="1" x14ac:dyDescent="0.25">
      <c r="B7" s="803"/>
      <c r="C7" s="804" t="s">
        <v>76</v>
      </c>
      <c r="D7" s="804"/>
      <c r="E7" s="717" t="s">
        <v>167</v>
      </c>
      <c r="F7" s="806" t="s">
        <v>77</v>
      </c>
      <c r="G7" s="806"/>
      <c r="H7" s="718" t="s">
        <v>219</v>
      </c>
    </row>
    <row r="8" spans="1:8" ht="15.75" thickBot="1" x14ac:dyDescent="0.25">
      <c r="B8" s="803"/>
      <c r="C8" s="41">
        <v>44962</v>
      </c>
      <c r="D8" s="41">
        <v>44955</v>
      </c>
      <c r="E8" s="42" t="s">
        <v>12</v>
      </c>
      <c r="F8" s="41">
        <v>44962</v>
      </c>
      <c r="G8" s="310">
        <v>44955</v>
      </c>
      <c r="H8" s="26" t="s">
        <v>12</v>
      </c>
    </row>
    <row r="9" spans="1:8" ht="27.75" customHeight="1" thickBot="1" x14ac:dyDescent="0.25">
      <c r="B9" s="720" t="s">
        <v>78</v>
      </c>
      <c r="C9" s="225">
        <v>2264.5300000000002</v>
      </c>
      <c r="D9" s="225">
        <v>2304.06</v>
      </c>
      <c r="E9" s="87">
        <v>-1.7156671267241193</v>
      </c>
      <c r="F9" s="226">
        <v>480.36358236816432</v>
      </c>
      <c r="G9" s="88">
        <v>488.81109979633402</v>
      </c>
      <c r="H9" s="699">
        <v>-1.7281762692560401</v>
      </c>
    </row>
    <row r="10" spans="1:8" ht="33.75" customHeight="1" thickBot="1" x14ac:dyDescent="0.25">
      <c r="B10" s="720" t="s">
        <v>133</v>
      </c>
      <c r="C10" s="227">
        <v>2241.2600000000002</v>
      </c>
      <c r="D10" s="227">
        <v>2247.87</v>
      </c>
      <c r="E10" s="87">
        <v>-0.29405615093398074</v>
      </c>
      <c r="F10" s="226">
        <v>475.42743201391545</v>
      </c>
      <c r="G10" s="88">
        <v>476.8902749490835</v>
      </c>
      <c r="H10" s="699">
        <v>-0.3067462290616515</v>
      </c>
    </row>
    <row r="11" spans="1:8" ht="28.5" customHeight="1" thickBot="1" x14ac:dyDescent="0.25">
      <c r="B11" s="69" t="s">
        <v>79</v>
      </c>
      <c r="C11" s="225">
        <v>1280.17</v>
      </c>
      <c r="D11" s="225">
        <v>1309.3</v>
      </c>
      <c r="E11" s="87">
        <v>-2.2248529748720602</v>
      </c>
      <c r="F11" s="226">
        <v>271.55614950574864</v>
      </c>
      <c r="G11" s="88">
        <v>277.77070604209098</v>
      </c>
      <c r="H11" s="699">
        <v>-2.2372973107540872</v>
      </c>
    </row>
    <row r="12" spans="1:8" ht="22.5" customHeight="1" thickBot="1" x14ac:dyDescent="0.25">
      <c r="B12" s="69" t="s">
        <v>80</v>
      </c>
      <c r="C12" s="719">
        <v>1871.32</v>
      </c>
      <c r="D12" s="719">
        <v>1915.52</v>
      </c>
      <c r="E12" s="87">
        <v>-2.3074674239893107</v>
      </c>
      <c r="F12" s="226">
        <v>396.9538840100123</v>
      </c>
      <c r="G12" s="88">
        <v>406.38153428377467</v>
      </c>
      <c r="H12" s="699">
        <v>-2.3199012451139267</v>
      </c>
    </row>
    <row r="13" spans="1:8" ht="23.25" customHeight="1" thickBot="1" x14ac:dyDescent="0.25">
      <c r="B13" s="69" t="s">
        <v>81</v>
      </c>
      <c r="C13" s="226">
        <v>2451.48</v>
      </c>
      <c r="D13" s="226">
        <v>2457.21</v>
      </c>
      <c r="E13" s="87">
        <v>-0.23319130233069285</v>
      </c>
      <c r="F13" s="226">
        <v>520.02036400661837</v>
      </c>
      <c r="G13" s="88">
        <v>521.30218940936868</v>
      </c>
      <c r="H13" s="699">
        <v>-0.24588912703447738</v>
      </c>
    </row>
    <row r="14" spans="1:8" ht="34.5" customHeight="1" thickBot="1" x14ac:dyDescent="0.25">
      <c r="B14" s="69" t="s">
        <v>82</v>
      </c>
      <c r="C14" s="228">
        <v>2419.64</v>
      </c>
      <c r="D14" s="228">
        <v>2484.15</v>
      </c>
      <c r="E14" s="87">
        <v>-2.5968641185113706</v>
      </c>
      <c r="F14" s="226">
        <v>513.26630181154803</v>
      </c>
      <c r="G14" s="88">
        <v>527.01756619144612</v>
      </c>
      <c r="H14" s="699">
        <v>-2.6092611066597273</v>
      </c>
    </row>
    <row r="15" spans="1:8" ht="30.75" customHeight="1" thickBot="1" x14ac:dyDescent="0.25">
      <c r="B15" s="805" t="s">
        <v>83</v>
      </c>
      <c r="C15" s="805"/>
      <c r="D15" s="805"/>
      <c r="E15" s="805"/>
      <c r="F15" s="70">
        <v>4.7141999999999999</v>
      </c>
      <c r="G15" s="70">
        <v>4.7135999999999996</v>
      </c>
      <c r="H15" s="89" t="s">
        <v>220</v>
      </c>
    </row>
    <row r="16" spans="1:8" ht="19.5" thickBot="1" x14ac:dyDescent="0.25">
      <c r="B16" s="805"/>
      <c r="C16" s="805"/>
      <c r="D16" s="805"/>
      <c r="E16" s="805"/>
      <c r="F16" s="70">
        <v>4.7141999999999999</v>
      </c>
      <c r="G16" s="70">
        <v>4.7135999999999996</v>
      </c>
      <c r="H16" s="90">
        <v>1.2729124236260568E-2</v>
      </c>
    </row>
    <row r="19" spans="2:4" x14ac:dyDescent="0.2">
      <c r="B19" s="45"/>
      <c r="C19" s="8"/>
      <c r="D19" s="8"/>
    </row>
  </sheetData>
  <mergeCells count="5">
    <mergeCell ref="B5:B8"/>
    <mergeCell ref="C5:H6"/>
    <mergeCell ref="C7:D7"/>
    <mergeCell ref="B15:E16"/>
    <mergeCell ref="F7:G7"/>
  </mergeCells>
  <phoneticPr fontId="13" type="noConversion"/>
  <conditionalFormatting sqref="E9:E14 H9:H14">
    <cfRule type="cellIs" dxfId="5" priority="3" operator="lessThan">
      <formula>0</formula>
    </cfRule>
    <cfRule type="cellIs" dxfId="4" priority="4" operator="greaterThan">
      <formula>0</formula>
    </cfRule>
  </conditionalFormatting>
  <conditionalFormatting sqref="H16">
    <cfRule type="cellIs" dxfId="3" priority="1" operator="lessThan">
      <formula>0</formula>
    </cfRule>
    <cfRule type="cellIs" dxfId="2" priority="2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18"/>
  <sheetViews>
    <sheetView showGridLines="0" workbookViewId="0">
      <selection activeCell="E31" sqref="E31"/>
    </sheetView>
  </sheetViews>
  <sheetFormatPr defaultRowHeight="12.75" x14ac:dyDescent="0.2"/>
  <cols>
    <col min="1" max="1" width="9.140625" style="27"/>
    <col min="2" max="2" width="23.28515625" style="27" customWidth="1"/>
    <col min="3" max="3" width="10.7109375" style="27" customWidth="1"/>
    <col min="4" max="4" width="10.28515625" style="27" customWidth="1"/>
    <col min="5" max="16384" width="9.140625" style="27"/>
  </cols>
  <sheetData>
    <row r="2" spans="2:13" ht="18.75" x14ac:dyDescent="0.3">
      <c r="B2" s="155" t="s">
        <v>151</v>
      </c>
      <c r="C2" s="229"/>
      <c r="D2" s="229"/>
      <c r="E2" s="229"/>
      <c r="F2" s="229"/>
      <c r="G2" s="230"/>
      <c r="H2" s="229"/>
      <c r="I2" s="229"/>
      <c r="J2" s="229"/>
      <c r="K2" s="229"/>
      <c r="L2" s="229"/>
    </row>
    <row r="5" spans="2:13" ht="13.5" thickBot="1" x14ac:dyDescent="0.25"/>
    <row r="6" spans="2:13" ht="22.5" customHeight="1" thickBot="1" x14ac:dyDescent="0.25">
      <c r="B6" s="807" t="s">
        <v>75</v>
      </c>
      <c r="C6" s="808" t="s">
        <v>138</v>
      </c>
      <c r="D6" s="808"/>
      <c r="E6" s="808"/>
      <c r="F6" s="808"/>
      <c r="G6" s="808"/>
      <c r="H6" s="808"/>
      <c r="I6" s="809" t="s">
        <v>139</v>
      </c>
      <c r="J6" s="809"/>
      <c r="K6" s="809"/>
      <c r="L6" s="809"/>
      <c r="M6" s="809"/>
    </row>
    <row r="7" spans="2:13" ht="38.25" customHeight="1" thickBot="1" x14ac:dyDescent="0.25">
      <c r="B7" s="807"/>
      <c r="C7" s="231" t="s">
        <v>309</v>
      </c>
      <c r="D7" s="71" t="s">
        <v>238</v>
      </c>
      <c r="E7" s="71" t="s">
        <v>140</v>
      </c>
      <c r="F7" s="232" t="s">
        <v>141</v>
      </c>
      <c r="G7" s="71" t="s">
        <v>142</v>
      </c>
      <c r="H7" s="72" t="s">
        <v>143</v>
      </c>
      <c r="I7" s="73" t="s">
        <v>222</v>
      </c>
      <c r="J7" s="71" t="s">
        <v>144</v>
      </c>
      <c r="K7" s="232" t="s">
        <v>141</v>
      </c>
      <c r="L7" s="71" t="s">
        <v>145</v>
      </c>
      <c r="M7" s="71" t="s">
        <v>146</v>
      </c>
    </row>
    <row r="8" spans="2:13" ht="30" customHeight="1" thickBot="1" x14ac:dyDescent="0.25">
      <c r="B8" s="74" t="s">
        <v>297</v>
      </c>
      <c r="C8" s="233">
        <v>277.93</v>
      </c>
      <c r="D8" s="75"/>
      <c r="E8" s="75">
        <v>274.01</v>
      </c>
      <c r="F8" s="234">
        <v>149.30000000000001</v>
      </c>
      <c r="G8" s="75">
        <v>185.49</v>
      </c>
      <c r="H8" s="76">
        <v>155.49</v>
      </c>
      <c r="I8" s="77"/>
      <c r="J8" s="78">
        <v>101.43060472245539</v>
      </c>
      <c r="K8" s="235">
        <v>186.15539182853314</v>
      </c>
      <c r="L8" s="78">
        <v>149.83557065070892</v>
      </c>
      <c r="M8" s="78">
        <v>178.74461380153065</v>
      </c>
    </row>
    <row r="9" spans="2:13" ht="30" customHeight="1" thickBot="1" x14ac:dyDescent="0.25">
      <c r="B9" s="74" t="s">
        <v>147</v>
      </c>
      <c r="C9" s="700">
        <v>1280.17</v>
      </c>
      <c r="D9" s="701">
        <v>1309.3</v>
      </c>
      <c r="E9" s="702">
        <v>1431.3420000000001</v>
      </c>
      <c r="F9" s="236">
        <v>1431.3420000000001</v>
      </c>
      <c r="G9" s="79">
        <v>1493.914</v>
      </c>
      <c r="H9" s="80">
        <v>1008.85</v>
      </c>
      <c r="I9" s="81">
        <v>97.775147025127936</v>
      </c>
      <c r="J9" s="78">
        <v>89.438443083483889</v>
      </c>
      <c r="K9" s="235">
        <v>89.438443083483889</v>
      </c>
      <c r="L9" s="78">
        <v>85.692349091045401</v>
      </c>
      <c r="M9" s="78">
        <v>126.89398820439114</v>
      </c>
    </row>
    <row r="10" spans="2:13" ht="30" customHeight="1" thickBot="1" x14ac:dyDescent="0.25">
      <c r="B10" s="74" t="s">
        <v>148</v>
      </c>
      <c r="C10" s="700">
        <v>1871.32</v>
      </c>
      <c r="D10" s="701">
        <v>1915.52</v>
      </c>
      <c r="E10" s="702">
        <v>2113.239</v>
      </c>
      <c r="F10" s="236">
        <v>2113.239</v>
      </c>
      <c r="G10" s="79">
        <v>1824.7719999999999</v>
      </c>
      <c r="H10" s="80">
        <v>1282.74</v>
      </c>
      <c r="I10" s="81">
        <v>97.692532576010692</v>
      </c>
      <c r="J10" s="78">
        <v>88.552217709402484</v>
      </c>
      <c r="K10" s="235">
        <v>88.552217709402484</v>
      </c>
      <c r="L10" s="78">
        <v>102.55089402950068</v>
      </c>
      <c r="M10" s="78">
        <v>145.88459079782342</v>
      </c>
    </row>
    <row r="11" spans="2:13" ht="30" customHeight="1" thickBot="1" x14ac:dyDescent="0.25">
      <c r="B11" s="74" t="s">
        <v>149</v>
      </c>
      <c r="C11" s="82">
        <v>2264.5300000000002</v>
      </c>
      <c r="D11" s="79">
        <v>2304.06</v>
      </c>
      <c r="E11" s="311">
        <v>2424.2820000000002</v>
      </c>
      <c r="F11" s="236">
        <v>2424.2820000000002</v>
      </c>
      <c r="G11" s="79">
        <v>2548.0940000000001</v>
      </c>
      <c r="H11" s="80">
        <v>1533.713</v>
      </c>
      <c r="I11" s="81">
        <v>98.284332873275886</v>
      </c>
      <c r="J11" s="78">
        <v>93.410337576239073</v>
      </c>
      <c r="K11" s="235">
        <v>93.410337576239073</v>
      </c>
      <c r="L11" s="78">
        <v>88.871525147816371</v>
      </c>
      <c r="M11" s="78">
        <v>147.65017966203587</v>
      </c>
    </row>
    <row r="12" spans="2:13" ht="30" customHeight="1" thickBot="1" x14ac:dyDescent="0.25">
      <c r="B12" s="74" t="s">
        <v>150</v>
      </c>
      <c r="C12" s="82">
        <v>2241.2600000000002</v>
      </c>
      <c r="D12" s="79">
        <v>2247.87</v>
      </c>
      <c r="E12" s="311">
        <v>2592.35</v>
      </c>
      <c r="F12" s="236">
        <v>2592.35</v>
      </c>
      <c r="G12" s="79">
        <v>2568.46</v>
      </c>
      <c r="H12" s="80">
        <v>1634.4970000000001</v>
      </c>
      <c r="I12" s="81">
        <v>99.705943849066017</v>
      </c>
      <c r="J12" s="78">
        <v>86.456689875981269</v>
      </c>
      <c r="K12" s="235">
        <v>86.456689875981269</v>
      </c>
      <c r="L12" s="78">
        <v>87.260848913356654</v>
      </c>
      <c r="M12" s="78">
        <v>137.12230735204776</v>
      </c>
    </row>
    <row r="13" spans="2:13" ht="30" customHeight="1" thickBot="1" x14ac:dyDescent="0.25">
      <c r="B13" s="74" t="s">
        <v>81</v>
      </c>
      <c r="C13" s="703">
        <v>2451.48</v>
      </c>
      <c r="D13" s="704">
        <v>2457.21</v>
      </c>
      <c r="E13" s="705">
        <v>2649.4070000000002</v>
      </c>
      <c r="F13" s="236">
        <v>2649.4070000000002</v>
      </c>
      <c r="G13" s="79">
        <v>2008.7380000000001</v>
      </c>
      <c r="H13" s="80">
        <v>1360.61</v>
      </c>
      <c r="I13" s="81">
        <v>99.766808697669305</v>
      </c>
      <c r="J13" s="78">
        <v>92.529384877446162</v>
      </c>
      <c r="K13" s="235">
        <v>92.529384877446162</v>
      </c>
      <c r="L13" s="78">
        <v>122.04080372851014</v>
      </c>
      <c r="M13" s="78">
        <v>180.17506853543634</v>
      </c>
    </row>
    <row r="14" spans="2:13" ht="30" customHeight="1" thickBot="1" x14ac:dyDescent="0.25">
      <c r="B14" s="74" t="s">
        <v>82</v>
      </c>
      <c r="C14" s="83">
        <v>2419.64</v>
      </c>
      <c r="D14" s="312">
        <v>2484.15</v>
      </c>
      <c r="E14" s="313">
        <v>2499.5250000000001</v>
      </c>
      <c r="F14" s="236">
        <v>2499.5250000000001</v>
      </c>
      <c r="G14" s="79">
        <v>2038.7449999999999</v>
      </c>
      <c r="H14" s="80">
        <v>1446.2</v>
      </c>
      <c r="I14" s="81">
        <v>97.403135881488637</v>
      </c>
      <c r="J14" s="78">
        <v>96.803992758624133</v>
      </c>
      <c r="K14" s="235">
        <v>96.803992758624133</v>
      </c>
      <c r="L14" s="78">
        <v>118.68281712524127</v>
      </c>
      <c r="M14" s="78">
        <v>167.31019222790761</v>
      </c>
    </row>
    <row r="16" spans="2:13" x14ac:dyDescent="0.2">
      <c r="B16"/>
      <c r="C16"/>
      <c r="D16"/>
    </row>
    <row r="17" spans="2:3" x14ac:dyDescent="0.2">
      <c r="B17" s="34"/>
      <c r="C17" s="34"/>
    </row>
    <row r="18" spans="2:3" x14ac:dyDescent="0.2">
      <c r="B18" s="45"/>
    </row>
  </sheetData>
  <sheetProtection formatCells="0" formatColumns="0" formatRows="0"/>
  <mergeCells count="3">
    <mergeCell ref="B6:B7"/>
    <mergeCell ref="C6:H6"/>
    <mergeCell ref="I6:M6"/>
  </mergeCells>
  <phoneticPr fontId="63" type="noConversion"/>
  <conditionalFormatting sqref="I9:I14 J8:J14 L8:M14">
    <cfRule type="cellIs" dxfId="1" priority="2" stopIfTrue="1" operator="greaterThan">
      <formula>100</formula>
    </cfRule>
  </conditionalFormatting>
  <conditionalFormatting sqref="I9:I14 J8:J14 L8:M14">
    <cfRule type="cellIs" dxfId="0" priority="1" stopIfTrue="1" operator="lessThan">
      <formula>100</formula>
    </cfRule>
  </conditionalFormatting>
  <pageMargins left="0.75" right="0.75" top="1" bottom="1" header="0.5" footer="0.5"/>
  <pageSetup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R11"/>
  <sheetViews>
    <sheetView showGridLines="0" zoomScale="80" workbookViewId="0">
      <selection activeCell="AA9" sqref="AA9"/>
    </sheetView>
  </sheetViews>
  <sheetFormatPr defaultRowHeight="12.75" x14ac:dyDescent="0.2"/>
  <cols>
    <col min="1" max="1" width="28.5703125" customWidth="1"/>
    <col min="2" max="4" width="13.85546875" customWidth="1"/>
    <col min="5" max="5" width="15" customWidth="1"/>
    <col min="6" max="6" width="16.140625" customWidth="1"/>
  </cols>
  <sheetData>
    <row r="3" spans="1:18" ht="18.75" x14ac:dyDescent="0.3">
      <c r="A3" s="46" t="s">
        <v>243</v>
      </c>
    </row>
    <row r="4" spans="1:18" ht="18.75" x14ac:dyDescent="0.3">
      <c r="A4" s="46" t="s">
        <v>310</v>
      </c>
    </row>
    <row r="6" spans="1:18" s="2" customFormat="1" ht="15" x14ac:dyDescent="0.2"/>
    <row r="7" spans="1:18" s="2" customFormat="1" ht="15" x14ac:dyDescent="0.2">
      <c r="A7" s="1"/>
    </row>
    <row r="8" spans="1:18" x14ac:dyDescent="0.2">
      <c r="A8" s="1"/>
    </row>
    <row r="9" spans="1:18" ht="15" customHeight="1" x14ac:dyDescent="0.25">
      <c r="B9" s="10"/>
      <c r="C9" s="4"/>
      <c r="D9" s="4"/>
    </row>
    <row r="10" spans="1:18" ht="21" customHeight="1" x14ac:dyDescent="0.25">
      <c r="C10" s="5"/>
      <c r="E10" s="10"/>
      <c r="O10" s="10"/>
    </row>
    <row r="11" spans="1:18" ht="18" x14ac:dyDescent="0.25">
      <c r="H11" s="10">
        <v>2022</v>
      </c>
      <c r="I11" s="10"/>
      <c r="J11" s="10"/>
      <c r="K11" s="10"/>
      <c r="L11" s="10"/>
      <c r="M11" s="10"/>
      <c r="N11" s="10"/>
      <c r="O11" s="10"/>
      <c r="P11" s="10"/>
      <c r="Q11" s="10">
        <v>2023</v>
      </c>
      <c r="R11" s="10"/>
    </row>
  </sheetData>
  <phoneticPr fontId="13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T70"/>
  <sheetViews>
    <sheetView workbookViewId="0">
      <selection activeCell="W14" sqref="W14"/>
    </sheetView>
  </sheetViews>
  <sheetFormatPr defaultRowHeight="12.75" x14ac:dyDescent="0.2"/>
  <cols>
    <col min="3" max="12" width="10.7109375" customWidth="1"/>
    <col min="13" max="13" width="13" customWidth="1"/>
    <col min="14" max="15" width="10.7109375" customWidth="1"/>
  </cols>
  <sheetData>
    <row r="4" spans="3:20" ht="18.75" x14ac:dyDescent="0.3">
      <c r="C4" s="238" t="s">
        <v>173</v>
      </c>
      <c r="D4" s="156"/>
      <c r="E4" s="156"/>
      <c r="F4" s="156"/>
      <c r="G4" s="156"/>
      <c r="H4" s="156"/>
      <c r="I4" s="156"/>
      <c r="J4" s="156"/>
      <c r="K4" s="156"/>
      <c r="L4" s="156"/>
      <c r="M4" s="156"/>
    </row>
    <row r="5" spans="3:20" ht="18.75" x14ac:dyDescent="0.3">
      <c r="C5" s="239" t="s">
        <v>174</v>
      </c>
      <c r="D5" s="156"/>
      <c r="E5" s="156"/>
      <c r="F5" s="156"/>
      <c r="G5" s="156"/>
      <c r="H5" s="156"/>
      <c r="I5" s="156"/>
      <c r="J5" s="156"/>
      <c r="K5" s="156"/>
      <c r="L5" s="156"/>
      <c r="M5" s="156"/>
    </row>
    <row r="6" spans="3:20" ht="18.75" x14ac:dyDescent="0.3">
      <c r="C6" s="239" t="s">
        <v>230</v>
      </c>
      <c r="D6" s="156"/>
      <c r="E6" s="156"/>
      <c r="F6" s="156"/>
      <c r="G6" s="156"/>
      <c r="H6" s="156"/>
      <c r="I6" s="156"/>
      <c r="J6" s="156"/>
      <c r="K6" s="156"/>
      <c r="L6" s="156"/>
      <c r="M6" s="156"/>
    </row>
    <row r="7" spans="3:20" ht="18.75" x14ac:dyDescent="0.3">
      <c r="C7" s="237" t="s">
        <v>201</v>
      </c>
      <c r="D7" s="156"/>
      <c r="E7" s="156"/>
      <c r="F7" s="156"/>
      <c r="G7" s="156"/>
      <c r="H7" s="156"/>
      <c r="I7" s="156"/>
      <c r="J7" s="156"/>
      <c r="K7" s="156"/>
      <c r="L7" s="156"/>
      <c r="M7" s="156"/>
    </row>
    <row r="8" spans="3:20" ht="18.75" x14ac:dyDescent="0.3">
      <c r="C8" s="237" t="s">
        <v>175</v>
      </c>
      <c r="D8" s="156"/>
      <c r="E8" s="156"/>
      <c r="F8" s="156"/>
      <c r="G8" s="156"/>
      <c r="H8" s="156"/>
      <c r="I8" s="156"/>
      <c r="J8" s="156"/>
      <c r="K8" s="156"/>
      <c r="L8" s="156"/>
      <c r="M8" s="156"/>
    </row>
    <row r="9" spans="3:20" ht="18.75" x14ac:dyDescent="0.3">
      <c r="C9" s="240"/>
      <c r="D9" s="156"/>
      <c r="E9" s="156"/>
      <c r="F9" s="156"/>
      <c r="G9" s="156"/>
      <c r="H9" s="156"/>
      <c r="I9" s="156"/>
      <c r="J9" s="156"/>
      <c r="K9" s="156"/>
      <c r="L9" s="156"/>
      <c r="M9" s="156"/>
    </row>
    <row r="10" spans="3:20" ht="18.75" x14ac:dyDescent="0.3">
      <c r="C10" s="241" t="s">
        <v>176</v>
      </c>
      <c r="D10" s="156"/>
      <c r="E10" s="156"/>
      <c r="F10" s="156"/>
      <c r="G10" s="156"/>
      <c r="H10" s="156"/>
      <c r="I10" s="156"/>
      <c r="J10" s="156"/>
      <c r="K10" s="156"/>
      <c r="L10" s="156"/>
      <c r="M10" s="156"/>
    </row>
    <row r="11" spans="3:20" ht="18.75" x14ac:dyDescent="0.3">
      <c r="C11" s="156"/>
      <c r="D11" s="156"/>
      <c r="E11" s="156"/>
      <c r="F11" s="156"/>
      <c r="G11" s="156"/>
      <c r="H11" s="156"/>
      <c r="I11" s="156"/>
      <c r="J11" s="156"/>
      <c r="K11" s="156"/>
      <c r="L11" s="156"/>
      <c r="M11" s="156"/>
    </row>
    <row r="12" spans="3:20" ht="18.75" x14ac:dyDescent="0.3">
      <c r="C12" s="238" t="s">
        <v>311</v>
      </c>
      <c r="D12" s="156"/>
      <c r="E12" s="156"/>
      <c r="F12" s="156"/>
      <c r="G12" s="156"/>
      <c r="H12" s="156"/>
      <c r="I12" s="156"/>
      <c r="J12" s="156"/>
      <c r="K12" s="156"/>
      <c r="L12" s="156"/>
      <c r="M12" s="156"/>
      <c r="T12" s="151"/>
    </row>
    <row r="13" spans="3:20" ht="19.5" thickBot="1" x14ac:dyDescent="0.35">
      <c r="E13" s="242" t="s">
        <v>177</v>
      </c>
      <c r="F13" s="156"/>
      <c r="G13" s="243"/>
      <c r="H13" s="38"/>
    </row>
    <row r="14" spans="3:20" ht="13.5" thickBot="1" x14ac:dyDescent="0.25">
      <c r="C14" s="721" t="s">
        <v>178</v>
      </c>
      <c r="D14" s="722" t="s">
        <v>179</v>
      </c>
      <c r="E14" s="244" t="s">
        <v>180</v>
      </c>
      <c r="F14" s="244" t="s">
        <v>181</v>
      </c>
      <c r="G14" s="244" t="s">
        <v>182</v>
      </c>
      <c r="H14" s="244" t="s">
        <v>183</v>
      </c>
      <c r="I14" s="244" t="s">
        <v>184</v>
      </c>
      <c r="J14" s="244" t="s">
        <v>185</v>
      </c>
      <c r="K14" s="244" t="s">
        <v>186</v>
      </c>
      <c r="L14" s="244" t="s">
        <v>187</v>
      </c>
      <c r="M14" s="244" t="s">
        <v>188</v>
      </c>
      <c r="N14" s="244" t="s">
        <v>189</v>
      </c>
      <c r="O14" s="723" t="s">
        <v>190</v>
      </c>
    </row>
    <row r="15" spans="3:20" ht="13.5" thickBot="1" x14ac:dyDescent="0.25">
      <c r="C15" s="245" t="s">
        <v>191</v>
      </c>
      <c r="D15" s="246"/>
      <c r="E15" s="246"/>
      <c r="F15" s="246"/>
      <c r="G15" s="246"/>
      <c r="H15" s="246"/>
      <c r="I15" s="246"/>
      <c r="J15" s="246"/>
      <c r="K15" s="246"/>
      <c r="L15" s="246"/>
      <c r="M15" s="246"/>
      <c r="N15" s="246"/>
      <c r="O15" s="247"/>
    </row>
    <row r="16" spans="3:20" x14ac:dyDescent="0.2">
      <c r="C16" s="724" t="s">
        <v>192</v>
      </c>
      <c r="D16" s="248">
        <v>410.55031969879741</v>
      </c>
      <c r="E16" s="248">
        <v>405.92528932823404</v>
      </c>
      <c r="F16" s="248">
        <v>415.06587182503171</v>
      </c>
      <c r="G16" s="248">
        <v>415.78302153853031</v>
      </c>
      <c r="H16" s="248">
        <v>418.52051394641336</v>
      </c>
      <c r="I16" s="248">
        <v>420.92412497491244</v>
      </c>
      <c r="J16" s="248">
        <v>422.19084679763165</v>
      </c>
      <c r="K16" s="248">
        <v>425.93323237306373</v>
      </c>
      <c r="L16" s="248">
        <v>435.7515632080013</v>
      </c>
      <c r="M16" s="248">
        <v>429.60671679837998</v>
      </c>
      <c r="N16" s="248">
        <v>433.91962032017744</v>
      </c>
      <c r="O16" s="725">
        <v>445.27368131830997</v>
      </c>
    </row>
    <row r="17" spans="3:15" x14ac:dyDescent="0.2">
      <c r="C17" s="249" t="s">
        <v>193</v>
      </c>
      <c r="D17" s="250">
        <v>430.47673989241491</v>
      </c>
      <c r="E17" s="250">
        <v>434.31869010571103</v>
      </c>
      <c r="F17" s="250">
        <v>424.76270764279673</v>
      </c>
      <c r="G17" s="250">
        <v>442.42112445636445</v>
      </c>
      <c r="H17" s="250">
        <v>438.71382021325684</v>
      </c>
      <c r="I17" s="250">
        <v>440.11127284111825</v>
      </c>
      <c r="J17" s="250">
        <v>443.65889578942466</v>
      </c>
      <c r="K17" s="250">
        <v>454.58917507394762</v>
      </c>
      <c r="L17" s="250">
        <v>438.99378313760712</v>
      </c>
      <c r="M17" s="250">
        <v>441.27738992724386</v>
      </c>
      <c r="N17" s="250">
        <v>438.65388942660439</v>
      </c>
      <c r="O17" s="251">
        <v>432.96931457738259</v>
      </c>
    </row>
    <row r="18" spans="3:15" x14ac:dyDescent="0.2">
      <c r="C18" s="249" t="s">
        <v>194</v>
      </c>
      <c r="D18" s="250">
        <v>420.13210152512676</v>
      </c>
      <c r="E18" s="250">
        <v>425.96761396416781</v>
      </c>
      <c r="F18" s="250">
        <v>426.30105521121209</v>
      </c>
      <c r="G18" s="250">
        <v>430.27096185971311</v>
      </c>
      <c r="H18" s="250">
        <v>439.25979933305257</v>
      </c>
      <c r="I18" s="250">
        <v>429.11427739320129</v>
      </c>
      <c r="J18" s="250">
        <v>439.39069368261534</v>
      </c>
      <c r="K18" s="250">
        <v>447.05</v>
      </c>
      <c r="L18" s="252">
        <v>423.88</v>
      </c>
      <c r="M18" s="250">
        <v>432.85</v>
      </c>
      <c r="N18" s="250">
        <v>449.35</v>
      </c>
      <c r="O18" s="251">
        <v>454.03</v>
      </c>
    </row>
    <row r="19" spans="3:15" x14ac:dyDescent="0.2">
      <c r="C19" s="249">
        <v>2020</v>
      </c>
      <c r="D19" s="250">
        <v>467.76</v>
      </c>
      <c r="E19" s="250">
        <v>465.46</v>
      </c>
      <c r="F19" s="250">
        <v>435.28</v>
      </c>
      <c r="G19" s="250">
        <v>414.51</v>
      </c>
      <c r="H19" s="250">
        <v>432.06</v>
      </c>
      <c r="I19" s="250">
        <v>423.48</v>
      </c>
      <c r="J19" s="250">
        <v>418.96</v>
      </c>
      <c r="K19" s="250">
        <v>416.49</v>
      </c>
      <c r="L19" s="252">
        <v>413.32</v>
      </c>
      <c r="M19" s="250">
        <v>413.92</v>
      </c>
      <c r="N19" s="250">
        <v>403.31</v>
      </c>
      <c r="O19" s="251">
        <v>417.51</v>
      </c>
    </row>
    <row r="20" spans="3:15" x14ac:dyDescent="0.2">
      <c r="C20" s="253">
        <v>2021</v>
      </c>
      <c r="D20" s="254">
        <v>427.49</v>
      </c>
      <c r="E20" s="254">
        <v>428.45</v>
      </c>
      <c r="F20" s="254">
        <v>437.05</v>
      </c>
      <c r="G20" s="254">
        <v>436.97</v>
      </c>
      <c r="H20" s="254">
        <v>446.78</v>
      </c>
      <c r="I20" s="254">
        <v>444.59</v>
      </c>
      <c r="J20" s="254">
        <v>431.7</v>
      </c>
      <c r="K20" s="254">
        <v>422.06</v>
      </c>
      <c r="L20" s="255">
        <v>428.97</v>
      </c>
      <c r="M20" s="254">
        <v>444.62</v>
      </c>
      <c r="N20" s="254">
        <v>456.91</v>
      </c>
      <c r="O20" s="256">
        <v>480.64</v>
      </c>
    </row>
    <row r="21" spans="3:15" x14ac:dyDescent="0.2">
      <c r="C21" s="253">
        <v>2022</v>
      </c>
      <c r="D21" s="254">
        <v>489.4</v>
      </c>
      <c r="E21" s="254">
        <v>490.89</v>
      </c>
      <c r="F21" s="254">
        <v>497.85</v>
      </c>
      <c r="G21" s="254">
        <v>508.46</v>
      </c>
      <c r="H21" s="254">
        <v>523.89</v>
      </c>
      <c r="I21" s="254">
        <v>548.17999999999995</v>
      </c>
      <c r="J21" s="254">
        <v>561.64</v>
      </c>
      <c r="K21" s="254">
        <v>563.70000000000005</v>
      </c>
      <c r="L21" s="255">
        <v>588.77</v>
      </c>
      <c r="M21" s="254">
        <v>652.37</v>
      </c>
      <c r="N21" s="254">
        <v>674.87</v>
      </c>
      <c r="O21" s="256">
        <v>676.06</v>
      </c>
    </row>
    <row r="22" spans="3:15" ht="13.5" thickBot="1" x14ac:dyDescent="0.25">
      <c r="C22" s="257">
        <v>2023</v>
      </c>
      <c r="D22" s="258">
        <v>685</v>
      </c>
      <c r="E22" s="258"/>
      <c r="F22" s="258"/>
      <c r="G22" s="258"/>
      <c r="H22" s="258"/>
      <c r="I22" s="258"/>
      <c r="J22" s="258"/>
      <c r="K22" s="258"/>
      <c r="L22" s="259"/>
      <c r="M22" s="258"/>
      <c r="N22" s="258"/>
      <c r="O22" s="260"/>
    </row>
    <row r="23" spans="3:15" ht="13.5" thickBot="1" x14ac:dyDescent="0.25">
      <c r="C23" s="245" t="s">
        <v>195</v>
      </c>
      <c r="D23" s="246"/>
      <c r="E23" s="246"/>
      <c r="F23" s="246"/>
      <c r="G23" s="246"/>
      <c r="H23" s="246"/>
      <c r="I23" s="246"/>
      <c r="J23" s="246"/>
      <c r="K23" s="246"/>
      <c r="L23" s="246"/>
      <c r="M23" s="246"/>
      <c r="N23" s="246"/>
      <c r="O23" s="247"/>
    </row>
    <row r="24" spans="3:15" x14ac:dyDescent="0.2">
      <c r="C24" s="724" t="s">
        <v>192</v>
      </c>
      <c r="D24" s="248">
        <v>264.22742766883761</v>
      </c>
      <c r="E24" s="248">
        <v>261.62567290497998</v>
      </c>
      <c r="F24" s="248">
        <v>261.28898624261666</v>
      </c>
      <c r="G24" s="248">
        <v>265.38613274501455</v>
      </c>
      <c r="H24" s="248">
        <v>265.71767956715814</v>
      </c>
      <c r="I24" s="248">
        <v>265.33812232275858</v>
      </c>
      <c r="J24" s="248">
        <v>266.42231622832736</v>
      </c>
      <c r="K24" s="248">
        <v>263.11677423325443</v>
      </c>
      <c r="L24" s="248">
        <v>264.59488373323165</v>
      </c>
      <c r="M24" s="248">
        <v>266.93771630917144</v>
      </c>
      <c r="N24" s="248">
        <v>269.68730506228809</v>
      </c>
      <c r="O24" s="725">
        <v>268.29357100115919</v>
      </c>
    </row>
    <row r="25" spans="3:15" x14ac:dyDescent="0.2">
      <c r="C25" s="249" t="s">
        <v>193</v>
      </c>
      <c r="D25" s="250">
        <v>268.85859894219772</v>
      </c>
      <c r="E25" s="250">
        <v>270.3032014665207</v>
      </c>
      <c r="F25" s="250">
        <v>269.71744215436058</v>
      </c>
      <c r="G25" s="250">
        <v>270.19519274180578</v>
      </c>
      <c r="H25" s="250">
        <v>267.62641594088478</v>
      </c>
      <c r="I25" s="250">
        <v>266.47931675608049</v>
      </c>
      <c r="J25" s="250">
        <v>267.46056337523163</v>
      </c>
      <c r="K25" s="250">
        <v>269.23633277556166</v>
      </c>
      <c r="L25" s="250">
        <v>270.87046599314772</v>
      </c>
      <c r="M25" s="250">
        <v>272.08234522250251</v>
      </c>
      <c r="N25" s="250">
        <v>276.03606759499712</v>
      </c>
      <c r="O25" s="251">
        <v>274.17552913068732</v>
      </c>
    </row>
    <row r="26" spans="3:15" x14ac:dyDescent="0.2">
      <c r="C26" s="249" t="s">
        <v>194</v>
      </c>
      <c r="D26" s="250">
        <v>275.78930697349125</v>
      </c>
      <c r="E26" s="250">
        <v>274.1046753603286</v>
      </c>
      <c r="F26" s="250">
        <v>279.53787847007874</v>
      </c>
      <c r="G26" s="250">
        <v>277.14036033174909</v>
      </c>
      <c r="H26" s="250">
        <v>275.2848814044396</v>
      </c>
      <c r="I26" s="250">
        <v>275.38057847125026</v>
      </c>
      <c r="J26" s="250">
        <v>272.13539581574298</v>
      </c>
      <c r="K26" s="250">
        <v>279.41000000000003</v>
      </c>
      <c r="L26" s="250">
        <v>272.36</v>
      </c>
      <c r="M26" s="250">
        <v>273.02999999999997</v>
      </c>
      <c r="N26" s="250">
        <v>280.95999999999998</v>
      </c>
      <c r="O26" s="251">
        <v>276.52999999999997</v>
      </c>
    </row>
    <row r="27" spans="3:15" x14ac:dyDescent="0.2">
      <c r="C27" s="249">
        <v>2020</v>
      </c>
      <c r="D27" s="250">
        <v>275.81</v>
      </c>
      <c r="E27" s="250">
        <v>275.02</v>
      </c>
      <c r="F27" s="250">
        <v>279.36</v>
      </c>
      <c r="G27" s="250">
        <v>276.27</v>
      </c>
      <c r="H27" s="250">
        <v>277.87</v>
      </c>
      <c r="I27" s="250">
        <v>276.22000000000003</v>
      </c>
      <c r="J27" s="250">
        <v>274.87</v>
      </c>
      <c r="K27" s="250">
        <v>274.04000000000002</v>
      </c>
      <c r="L27" s="250">
        <v>272.89999999999998</v>
      </c>
      <c r="M27" s="250">
        <v>277.8</v>
      </c>
      <c r="N27" s="250">
        <v>281.54000000000002</v>
      </c>
      <c r="O27" s="251">
        <v>275.39</v>
      </c>
    </row>
    <row r="28" spans="3:15" x14ac:dyDescent="0.2">
      <c r="C28" s="253">
        <v>2021</v>
      </c>
      <c r="D28" s="254">
        <v>279.97000000000003</v>
      </c>
      <c r="E28" s="254">
        <v>281.91000000000003</v>
      </c>
      <c r="F28" s="254">
        <v>279.83</v>
      </c>
      <c r="G28" s="254">
        <v>283.86</v>
      </c>
      <c r="H28" s="254">
        <v>286.25</v>
      </c>
      <c r="I28" s="254">
        <v>286.75</v>
      </c>
      <c r="J28" s="254">
        <v>285.8</v>
      </c>
      <c r="K28" s="254">
        <v>287.93</v>
      </c>
      <c r="L28" s="254">
        <v>287.61</v>
      </c>
      <c r="M28" s="254">
        <v>305.56</v>
      </c>
      <c r="N28" s="254">
        <v>316.67</v>
      </c>
      <c r="O28" s="256">
        <v>314.86</v>
      </c>
    </row>
    <row r="29" spans="3:15" x14ac:dyDescent="0.2">
      <c r="C29" s="253">
        <v>2022</v>
      </c>
      <c r="D29" s="254">
        <v>318.68</v>
      </c>
      <c r="E29" s="254">
        <v>314.89999999999998</v>
      </c>
      <c r="F29" s="254">
        <v>319.58999999999997</v>
      </c>
      <c r="G29" s="254">
        <v>338.14</v>
      </c>
      <c r="H29" s="254">
        <v>354.42</v>
      </c>
      <c r="I29" s="254">
        <v>369.52</v>
      </c>
      <c r="J29" s="254">
        <v>375.42</v>
      </c>
      <c r="K29" s="254">
        <v>382.89</v>
      </c>
      <c r="L29" s="254">
        <v>393.08</v>
      </c>
      <c r="M29" s="254">
        <v>414.06</v>
      </c>
      <c r="N29" s="254">
        <v>416.07</v>
      </c>
      <c r="O29" s="256">
        <v>415.93</v>
      </c>
    </row>
    <row r="30" spans="3:15" ht="13.5" thickBot="1" x14ac:dyDescent="0.25">
      <c r="C30" s="257">
        <v>2023</v>
      </c>
      <c r="D30" s="258">
        <v>418.53</v>
      </c>
      <c r="E30" s="258"/>
      <c r="F30" s="258"/>
      <c r="G30" s="258"/>
      <c r="H30" s="258"/>
      <c r="I30" s="258"/>
      <c r="J30" s="258"/>
      <c r="K30" s="258"/>
      <c r="L30" s="258"/>
      <c r="M30" s="258"/>
      <c r="N30" s="258"/>
      <c r="O30" s="260"/>
    </row>
    <row r="31" spans="3:15" ht="13.5" thickBot="1" x14ac:dyDescent="0.25">
      <c r="C31" s="245" t="s">
        <v>196</v>
      </c>
      <c r="D31" s="246"/>
      <c r="E31" s="246"/>
      <c r="F31" s="246"/>
      <c r="G31" s="246"/>
      <c r="H31" s="246"/>
      <c r="I31" s="246"/>
      <c r="J31" s="246"/>
      <c r="K31" s="246"/>
      <c r="L31" s="246"/>
      <c r="M31" s="246"/>
      <c r="N31" s="246"/>
      <c r="O31" s="247"/>
    </row>
    <row r="32" spans="3:15" x14ac:dyDescent="0.2">
      <c r="C32" s="724" t="s">
        <v>192</v>
      </c>
      <c r="D32" s="248">
        <v>193.30284025213072</v>
      </c>
      <c r="E32" s="248">
        <v>191.2687581090714</v>
      </c>
      <c r="F32" s="248">
        <v>191.31561937634595</v>
      </c>
      <c r="G32" s="248">
        <v>191.49550049668539</v>
      </c>
      <c r="H32" s="248">
        <v>191.57102023627996</v>
      </c>
      <c r="I32" s="248">
        <v>192.43881971648969</v>
      </c>
      <c r="J32" s="248">
        <v>193.8248127220584</v>
      </c>
      <c r="K32" s="248">
        <v>193.56522855967538</v>
      </c>
      <c r="L32" s="248">
        <v>196.58869687496284</v>
      </c>
      <c r="M32" s="248">
        <v>199.76489920472477</v>
      </c>
      <c r="N32" s="248">
        <v>198.3893113076804</v>
      </c>
      <c r="O32" s="725">
        <v>197.67041596404326</v>
      </c>
    </row>
    <row r="33" spans="3:15" x14ac:dyDescent="0.2">
      <c r="C33" s="249" t="s">
        <v>193</v>
      </c>
      <c r="D33" s="250">
        <v>193.75098783518038</v>
      </c>
      <c r="E33" s="250">
        <v>191.19468977405847</v>
      </c>
      <c r="F33" s="250">
        <v>190.60503492712346</v>
      </c>
      <c r="G33" s="250">
        <v>189.42223428075786</v>
      </c>
      <c r="H33" s="250">
        <v>185.25437800957252</v>
      </c>
      <c r="I33" s="250">
        <v>185.66839797997162</v>
      </c>
      <c r="J33" s="250">
        <v>185.57986872090791</v>
      </c>
      <c r="K33" s="250">
        <v>185.31188244297863</v>
      </c>
      <c r="L33" s="250">
        <v>188.25464393272142</v>
      </c>
      <c r="M33" s="250">
        <v>190.17470442587663</v>
      </c>
      <c r="N33" s="250">
        <v>189.17402883303177</v>
      </c>
      <c r="O33" s="251">
        <v>188.60104796424042</v>
      </c>
    </row>
    <row r="34" spans="3:15" x14ac:dyDescent="0.2">
      <c r="C34" s="249" t="s">
        <v>194</v>
      </c>
      <c r="D34" s="250">
        <v>188.51265670531021</v>
      </c>
      <c r="E34" s="250">
        <v>188.9030714067259</v>
      </c>
      <c r="F34" s="250">
        <v>188.55538851404037</v>
      </c>
      <c r="G34" s="250">
        <v>187.90929469010396</v>
      </c>
      <c r="H34" s="250">
        <v>189.52578250042413</v>
      </c>
      <c r="I34" s="250">
        <v>188.95285758845154</v>
      </c>
      <c r="J34" s="250">
        <v>189.88146101817767</v>
      </c>
      <c r="K34" s="250">
        <v>189.91</v>
      </c>
      <c r="L34" s="250">
        <v>191.32</v>
      </c>
      <c r="M34" s="250">
        <v>193.38</v>
      </c>
      <c r="N34" s="250">
        <v>196.65</v>
      </c>
      <c r="O34" s="251">
        <v>201.65</v>
      </c>
    </row>
    <row r="35" spans="3:15" x14ac:dyDescent="0.2">
      <c r="C35" s="249">
        <v>2020</v>
      </c>
      <c r="D35" s="250">
        <v>203.95</v>
      </c>
      <c r="E35" s="250">
        <v>204.01</v>
      </c>
      <c r="F35" s="250">
        <v>208.37</v>
      </c>
      <c r="G35" s="250">
        <v>210.62</v>
      </c>
      <c r="H35" s="250">
        <v>207.99600000000001</v>
      </c>
      <c r="I35" s="250">
        <v>206.56</v>
      </c>
      <c r="J35" s="250">
        <v>207.25</v>
      </c>
      <c r="K35" s="250">
        <v>206.09</v>
      </c>
      <c r="L35" s="250">
        <v>208.38</v>
      </c>
      <c r="M35" s="250">
        <v>206.45</v>
      </c>
      <c r="N35" s="250">
        <v>212.4</v>
      </c>
      <c r="O35" s="251">
        <v>212.38</v>
      </c>
    </row>
    <row r="36" spans="3:15" x14ac:dyDescent="0.2">
      <c r="C36" s="253">
        <v>2021</v>
      </c>
      <c r="D36" s="254">
        <v>211.59</v>
      </c>
      <c r="E36" s="254">
        <v>214.01</v>
      </c>
      <c r="F36" s="254">
        <v>215.36</v>
      </c>
      <c r="G36" s="254">
        <v>216.57</v>
      </c>
      <c r="H36" s="254">
        <v>218.11</v>
      </c>
      <c r="I36" s="254">
        <v>218.58</v>
      </c>
      <c r="J36" s="254">
        <v>216.96</v>
      </c>
      <c r="K36" s="254">
        <v>218.99</v>
      </c>
      <c r="L36" s="254">
        <v>222.98</v>
      </c>
      <c r="M36" s="254">
        <v>233.92</v>
      </c>
      <c r="N36" s="254">
        <v>245.63</v>
      </c>
      <c r="O36" s="256">
        <v>254.36</v>
      </c>
    </row>
    <row r="37" spans="3:15" x14ac:dyDescent="0.2">
      <c r="C37" s="253">
        <v>2022</v>
      </c>
      <c r="D37" s="254">
        <v>256.31</v>
      </c>
      <c r="E37" s="254">
        <v>258.08</v>
      </c>
      <c r="F37" s="254">
        <v>266.60000000000002</v>
      </c>
      <c r="G37" s="254">
        <v>286.42</v>
      </c>
      <c r="H37" s="254">
        <v>298.31</v>
      </c>
      <c r="I37" s="254">
        <v>298.95</v>
      </c>
      <c r="J37" s="254">
        <v>298.48</v>
      </c>
      <c r="K37" s="254">
        <v>308.27999999999997</v>
      </c>
      <c r="L37" s="254">
        <v>322.12</v>
      </c>
      <c r="M37" s="254">
        <v>338.3</v>
      </c>
      <c r="N37" s="254">
        <v>341.19</v>
      </c>
      <c r="O37" s="256">
        <v>342.74</v>
      </c>
    </row>
    <row r="38" spans="3:15" ht="13.5" thickBot="1" x14ac:dyDescent="0.25">
      <c r="C38" s="257">
        <v>2023</v>
      </c>
      <c r="D38" s="258">
        <v>337.78</v>
      </c>
      <c r="E38" s="258"/>
      <c r="F38" s="258"/>
      <c r="G38" s="258"/>
      <c r="H38" s="258"/>
      <c r="I38" s="258"/>
      <c r="J38" s="258"/>
      <c r="K38" s="258"/>
      <c r="L38" s="258"/>
      <c r="M38" s="258"/>
      <c r="N38" s="258"/>
      <c r="O38" s="260"/>
    </row>
    <row r="39" spans="3:15" ht="13.5" thickBot="1" x14ac:dyDescent="0.25">
      <c r="C39" s="245" t="s">
        <v>197</v>
      </c>
      <c r="D39" s="246"/>
      <c r="E39" s="246"/>
      <c r="F39" s="246"/>
      <c r="G39" s="246"/>
      <c r="H39" s="246"/>
      <c r="I39" s="246"/>
      <c r="J39" s="246"/>
      <c r="K39" s="246"/>
      <c r="L39" s="246"/>
      <c r="M39" s="246"/>
      <c r="N39" s="246"/>
      <c r="O39" s="247"/>
    </row>
    <row r="40" spans="3:15" x14ac:dyDescent="0.2">
      <c r="C40" s="724" t="s">
        <v>192</v>
      </c>
      <c r="D40" s="248">
        <v>620.52584524708288</v>
      </c>
      <c r="E40" s="248">
        <v>610.98846942632053</v>
      </c>
      <c r="F40" s="248">
        <v>613.48284188853813</v>
      </c>
      <c r="G40" s="248">
        <v>613.72476430462393</v>
      </c>
      <c r="H40" s="248">
        <v>606.72034722305284</v>
      </c>
      <c r="I40" s="248">
        <v>601.6106220020215</v>
      </c>
      <c r="J40" s="248">
        <v>617.94396754570255</v>
      </c>
      <c r="K40" s="248">
        <v>637.27880462292717</v>
      </c>
      <c r="L40" s="248">
        <v>678.50605906520252</v>
      </c>
      <c r="M40" s="248">
        <v>691.78485236566894</v>
      </c>
      <c r="N40" s="248">
        <v>699.93533272826176</v>
      </c>
      <c r="O40" s="725">
        <v>707.76936754012718</v>
      </c>
    </row>
    <row r="41" spans="3:15" x14ac:dyDescent="0.2">
      <c r="C41" s="249" t="s">
        <v>193</v>
      </c>
      <c r="D41" s="250">
        <v>693.59473269323564</v>
      </c>
      <c r="E41" s="250">
        <v>675.99452876056159</v>
      </c>
      <c r="F41" s="250">
        <v>692.84041344814841</v>
      </c>
      <c r="G41" s="250">
        <v>686.21997775755028</v>
      </c>
      <c r="H41" s="250">
        <v>674.8464758009153</v>
      </c>
      <c r="I41" s="250">
        <v>675.83558814176456</v>
      </c>
      <c r="J41" s="250">
        <v>670.36666604428126</v>
      </c>
      <c r="K41" s="250">
        <v>679.13478468613857</v>
      </c>
      <c r="L41" s="250">
        <v>679.48913195885189</v>
      </c>
      <c r="M41" s="250">
        <v>683.30685175304302</v>
      </c>
      <c r="N41" s="250">
        <v>694.81644019086241</v>
      </c>
      <c r="O41" s="251">
        <v>698.72596905238629</v>
      </c>
    </row>
    <row r="42" spans="3:15" x14ac:dyDescent="0.2">
      <c r="C42" s="249" t="s">
        <v>194</v>
      </c>
      <c r="D42" s="250">
        <v>672.166966006964</v>
      </c>
      <c r="E42" s="250">
        <v>664.31951179811972</v>
      </c>
      <c r="F42" s="250">
        <v>668.69821690266849</v>
      </c>
      <c r="G42" s="250">
        <v>683.29560596332999</v>
      </c>
      <c r="H42" s="250">
        <v>675.44964853925399</v>
      </c>
      <c r="I42" s="250">
        <v>661.87817139602919</v>
      </c>
      <c r="J42" s="250">
        <v>677.09800581977072</v>
      </c>
      <c r="K42" s="250">
        <v>683.9</v>
      </c>
      <c r="L42" s="250">
        <v>683.06</v>
      </c>
      <c r="M42" s="250">
        <v>696.78</v>
      </c>
      <c r="N42" s="250">
        <v>704.11</v>
      </c>
      <c r="O42" s="251">
        <v>710.06</v>
      </c>
    </row>
    <row r="43" spans="3:15" x14ac:dyDescent="0.2">
      <c r="C43" s="249">
        <v>2020</v>
      </c>
      <c r="D43" s="250">
        <v>720.2</v>
      </c>
      <c r="E43" s="250">
        <v>710.55</v>
      </c>
      <c r="F43" s="250">
        <v>710.16</v>
      </c>
      <c r="G43" s="250">
        <v>704.52</v>
      </c>
      <c r="H43" s="250">
        <v>693.33</v>
      </c>
      <c r="I43" s="250">
        <v>687.52</v>
      </c>
      <c r="J43" s="250">
        <v>686.08</v>
      </c>
      <c r="K43" s="250">
        <v>682.48</v>
      </c>
      <c r="L43" s="250">
        <v>689</v>
      </c>
      <c r="M43" s="250">
        <v>695.07</v>
      </c>
      <c r="N43" s="250">
        <v>691.68</v>
      </c>
      <c r="O43" s="251">
        <v>708.89</v>
      </c>
    </row>
    <row r="44" spans="3:15" x14ac:dyDescent="0.2">
      <c r="C44" s="726">
        <v>2021</v>
      </c>
      <c r="D44" s="250">
        <v>700.68</v>
      </c>
      <c r="E44" s="250">
        <v>710.46</v>
      </c>
      <c r="F44" s="250">
        <v>730.62</v>
      </c>
      <c r="G44" s="250">
        <v>732.15</v>
      </c>
      <c r="H44" s="250">
        <v>732.66</v>
      </c>
      <c r="I44" s="250">
        <v>727.41</v>
      </c>
      <c r="J44" s="250">
        <v>717.49</v>
      </c>
      <c r="K44" s="250">
        <v>731.05</v>
      </c>
      <c r="L44" s="250">
        <v>757.18</v>
      </c>
      <c r="M44" s="250">
        <v>804.61</v>
      </c>
      <c r="N44" s="250">
        <v>852.9</v>
      </c>
      <c r="O44" s="250">
        <v>858.46</v>
      </c>
    </row>
    <row r="45" spans="3:15" x14ac:dyDescent="0.2">
      <c r="C45" s="261">
        <v>2022</v>
      </c>
      <c r="D45" s="262">
        <v>904.83</v>
      </c>
      <c r="E45" s="262">
        <v>873.53</v>
      </c>
      <c r="F45" s="262">
        <v>923.05</v>
      </c>
      <c r="G45" s="262">
        <v>958.09</v>
      </c>
      <c r="H45" s="262">
        <v>974.89</v>
      </c>
      <c r="I45" s="262">
        <v>990.25</v>
      </c>
      <c r="J45" s="262">
        <v>1021.14</v>
      </c>
      <c r="K45" s="262">
        <v>1027.8</v>
      </c>
      <c r="L45" s="262">
        <v>1076.5999999999999</v>
      </c>
      <c r="M45" s="262">
        <v>1153.4100000000001</v>
      </c>
      <c r="N45" s="262">
        <v>1154.52</v>
      </c>
      <c r="O45" s="263">
        <v>1120.01</v>
      </c>
    </row>
    <row r="46" spans="3:15" ht="13.5" thickBot="1" x14ac:dyDescent="0.25">
      <c r="C46" s="257">
        <v>2023</v>
      </c>
      <c r="D46" s="258">
        <v>1052.44</v>
      </c>
      <c r="E46" s="258"/>
      <c r="F46" s="258"/>
      <c r="G46" s="258"/>
      <c r="H46" s="258"/>
      <c r="I46" s="258"/>
      <c r="J46" s="258"/>
      <c r="K46" s="258"/>
      <c r="L46" s="258"/>
      <c r="M46" s="258"/>
      <c r="N46" s="258"/>
      <c r="O46" s="260"/>
    </row>
    <row r="47" spans="3:15" ht="13.5" thickBot="1" x14ac:dyDescent="0.25">
      <c r="C47" s="264" t="s">
        <v>198</v>
      </c>
      <c r="D47" s="265"/>
      <c r="E47" s="265"/>
      <c r="F47" s="265"/>
      <c r="G47" s="265"/>
      <c r="H47" s="265"/>
      <c r="I47" s="265"/>
      <c r="J47" s="265"/>
      <c r="K47" s="265"/>
      <c r="L47" s="265"/>
      <c r="M47" s="265"/>
      <c r="N47" s="265"/>
      <c r="O47" s="266"/>
    </row>
    <row r="48" spans="3:15" x14ac:dyDescent="0.2">
      <c r="C48" s="724" t="s">
        <v>192</v>
      </c>
      <c r="D48" s="248">
        <v>1926.1421840678215</v>
      </c>
      <c r="E48" s="248">
        <v>1773.7868616139083</v>
      </c>
      <c r="F48" s="248">
        <v>1808.8957992992707</v>
      </c>
      <c r="G48" s="248">
        <v>1844.6568611737403</v>
      </c>
      <c r="H48" s="248">
        <v>1922.2571546908466</v>
      </c>
      <c r="I48" s="248">
        <v>2078.5897925711802</v>
      </c>
      <c r="J48" s="248">
        <v>2325.7723170645709</v>
      </c>
      <c r="K48" s="248">
        <v>2537.6579416257568</v>
      </c>
      <c r="L48" s="248">
        <v>2703.9535927296647</v>
      </c>
      <c r="M48" s="248">
        <v>2585.3186243813607</v>
      </c>
      <c r="N48" s="248">
        <v>2366.8805661333772</v>
      </c>
      <c r="O48" s="725">
        <v>2262.8675436432918</v>
      </c>
    </row>
    <row r="49" spans="3:15" x14ac:dyDescent="0.2">
      <c r="C49" s="249" t="s">
        <v>193</v>
      </c>
      <c r="D49" s="250">
        <v>1873.2002679661653</v>
      </c>
      <c r="E49" s="250">
        <v>1893.8193326719352</v>
      </c>
      <c r="F49" s="250">
        <v>2057.5096533110031</v>
      </c>
      <c r="G49" s="250">
        <v>2090.6877083454083</v>
      </c>
      <c r="H49" s="250">
        <v>2302.9194307484054</v>
      </c>
      <c r="I49" s="250">
        <v>2520.0592002636727</v>
      </c>
      <c r="J49" s="250">
        <v>2428.1960288736755</v>
      </c>
      <c r="K49" s="250">
        <v>2411.222343978005</v>
      </c>
      <c r="L49" s="250">
        <v>2458.9426482206609</v>
      </c>
      <c r="M49" s="250">
        <v>2271.8586469632287</v>
      </c>
      <c r="N49" s="250">
        <v>2164.5188294690201</v>
      </c>
      <c r="O49" s="251">
        <v>2144.3544219826263</v>
      </c>
    </row>
    <row r="50" spans="3:15" x14ac:dyDescent="0.2">
      <c r="C50" s="249" t="s">
        <v>194</v>
      </c>
      <c r="D50" s="250">
        <v>2017.0063645368093</v>
      </c>
      <c r="E50" s="250">
        <v>1948.9945487324933</v>
      </c>
      <c r="F50" s="250">
        <v>1864.3118390555649</v>
      </c>
      <c r="G50" s="250">
        <v>1858.8882047137197</v>
      </c>
      <c r="H50" s="250">
        <v>1845.0357399097443</v>
      </c>
      <c r="I50" s="250">
        <v>1739.4288046926354</v>
      </c>
      <c r="J50" s="250">
        <v>1705.2552965441059</v>
      </c>
      <c r="K50" s="250">
        <v>1658.81</v>
      </c>
      <c r="L50" s="250">
        <v>1789.98</v>
      </c>
      <c r="M50" s="250">
        <v>1827.38</v>
      </c>
      <c r="N50" s="250">
        <v>1841.81</v>
      </c>
      <c r="O50" s="251">
        <v>1858.58</v>
      </c>
    </row>
    <row r="51" spans="3:15" x14ac:dyDescent="0.2">
      <c r="C51" s="249">
        <v>2020</v>
      </c>
      <c r="D51" s="250">
        <v>1741.92</v>
      </c>
      <c r="E51" s="250">
        <v>1687.33</v>
      </c>
      <c r="F51" s="250">
        <v>1656.44</v>
      </c>
      <c r="G51" s="250">
        <v>1578.74</v>
      </c>
      <c r="H51" s="250">
        <v>1458.48</v>
      </c>
      <c r="I51" s="250">
        <v>1545.67</v>
      </c>
      <c r="J51" s="250">
        <v>1651.52</v>
      </c>
      <c r="K51" s="250">
        <v>1665.62</v>
      </c>
      <c r="L51" s="250">
        <v>1742.79</v>
      </c>
      <c r="M51" s="250">
        <v>1765.78</v>
      </c>
      <c r="N51" s="250">
        <v>1744.65</v>
      </c>
      <c r="O51" s="251">
        <v>1664.57</v>
      </c>
    </row>
    <row r="52" spans="3:15" x14ac:dyDescent="0.2">
      <c r="C52" s="249">
        <v>2021</v>
      </c>
      <c r="D52" s="250">
        <v>1636.89</v>
      </c>
      <c r="E52" s="250">
        <v>1663.75</v>
      </c>
      <c r="F52" s="250">
        <v>1786.7</v>
      </c>
      <c r="G52" s="250">
        <v>1830.38</v>
      </c>
      <c r="H52" s="250">
        <v>1831.64</v>
      </c>
      <c r="I52" s="250">
        <v>1858.3</v>
      </c>
      <c r="J52" s="250">
        <v>1861.2</v>
      </c>
      <c r="K52" s="250">
        <v>1864.77</v>
      </c>
      <c r="L52" s="250">
        <v>2046.24</v>
      </c>
      <c r="M52" s="250">
        <v>2350.4</v>
      </c>
      <c r="N52" s="250">
        <v>2655.04</v>
      </c>
      <c r="O52" s="251">
        <v>2701.83</v>
      </c>
    </row>
    <row r="53" spans="3:15" x14ac:dyDescent="0.2">
      <c r="C53" s="253">
        <v>2022</v>
      </c>
      <c r="D53" s="254">
        <v>2628.29</v>
      </c>
      <c r="E53" s="254">
        <v>2596.54</v>
      </c>
      <c r="F53" s="254">
        <v>2814.08</v>
      </c>
      <c r="G53" s="254">
        <v>3239.28</v>
      </c>
      <c r="H53" s="254">
        <v>3228.8</v>
      </c>
      <c r="I53" s="254">
        <v>3214.33</v>
      </c>
      <c r="J53" s="254">
        <v>3293.27</v>
      </c>
      <c r="K53" s="254">
        <v>3271.83</v>
      </c>
      <c r="L53" s="254">
        <v>3550.88</v>
      </c>
      <c r="M53" s="254">
        <v>3425.6</v>
      </c>
      <c r="N53" s="254">
        <v>3180.07</v>
      </c>
      <c r="O53" s="256">
        <v>2975.07</v>
      </c>
    </row>
    <row r="54" spans="3:15" ht="13.5" thickBot="1" x14ac:dyDescent="0.25">
      <c r="C54" s="257">
        <v>2023</v>
      </c>
      <c r="D54" s="258">
        <v>2429.75</v>
      </c>
      <c r="E54" s="258"/>
      <c r="F54" s="258"/>
      <c r="G54" s="258"/>
      <c r="H54" s="258"/>
      <c r="I54" s="258"/>
      <c r="J54" s="258"/>
      <c r="K54" s="258"/>
      <c r="L54" s="258"/>
      <c r="M54" s="258"/>
      <c r="N54" s="258"/>
      <c r="O54" s="260"/>
    </row>
    <row r="55" spans="3:15" ht="13.5" thickBot="1" x14ac:dyDescent="0.25">
      <c r="C55" s="264" t="s">
        <v>199</v>
      </c>
      <c r="D55" s="265"/>
      <c r="E55" s="265"/>
      <c r="F55" s="265"/>
      <c r="G55" s="265"/>
      <c r="H55" s="265"/>
      <c r="I55" s="265"/>
      <c r="J55" s="265"/>
      <c r="K55" s="265"/>
      <c r="L55" s="265"/>
      <c r="M55" s="265"/>
      <c r="N55" s="265"/>
      <c r="O55" s="266"/>
    </row>
    <row r="56" spans="3:15" x14ac:dyDescent="0.2">
      <c r="C56" s="724" t="s">
        <v>192</v>
      </c>
      <c r="D56" s="248">
        <v>1452.5251642694029</v>
      </c>
      <c r="E56" s="248">
        <v>1376.6544964519305</v>
      </c>
      <c r="F56" s="248">
        <v>1342.4452040065605</v>
      </c>
      <c r="G56" s="248">
        <v>1321.3071438891709</v>
      </c>
      <c r="H56" s="248">
        <v>1332.4732010931732</v>
      </c>
      <c r="I56" s="248">
        <v>1416.8343946849866</v>
      </c>
      <c r="J56" s="248">
        <v>1429.7900427036757</v>
      </c>
      <c r="K56" s="248">
        <v>1455.3007570329535</v>
      </c>
      <c r="L56" s="248">
        <v>1460.934465025194</v>
      </c>
      <c r="M56" s="248">
        <v>1477.8137838684058</v>
      </c>
      <c r="N56" s="248">
        <v>1411.6336555187961</v>
      </c>
      <c r="O56" s="725">
        <v>1359.7079885396727</v>
      </c>
    </row>
    <row r="57" spans="3:15" x14ac:dyDescent="0.2">
      <c r="C57" s="249" t="s">
        <v>193</v>
      </c>
      <c r="D57" s="250">
        <v>1247.7930053069374</v>
      </c>
      <c r="E57" s="250">
        <v>1219.5883260832732</v>
      </c>
      <c r="F57" s="250">
        <v>1221.3431610182636</v>
      </c>
      <c r="G57" s="250">
        <v>1183.3869429217527</v>
      </c>
      <c r="H57" s="250">
        <v>1198.2849917896754</v>
      </c>
      <c r="I57" s="250">
        <v>1239.5740232840269</v>
      </c>
      <c r="J57" s="250">
        <v>1271.60648473885</v>
      </c>
      <c r="K57" s="250">
        <v>1283.813012150076</v>
      </c>
      <c r="L57" s="250">
        <v>1311.0179147942529</v>
      </c>
      <c r="M57" s="250">
        <v>1341.4216259397981</v>
      </c>
      <c r="N57" s="250">
        <v>1329.2819200190711</v>
      </c>
      <c r="O57" s="251">
        <v>1328.1587453006657</v>
      </c>
    </row>
    <row r="58" spans="3:15" x14ac:dyDescent="0.2">
      <c r="C58" s="249" t="s">
        <v>194</v>
      </c>
      <c r="D58" s="250">
        <v>1344.3309050466173</v>
      </c>
      <c r="E58" s="250">
        <v>1317.692895014957</v>
      </c>
      <c r="F58" s="250">
        <v>1323.903921956658</v>
      </c>
      <c r="G58" s="250">
        <v>1309.8906834494144</v>
      </c>
      <c r="H58" s="250">
        <v>1289.6288116279882</v>
      </c>
      <c r="I58" s="250">
        <v>1304.6791289590351</v>
      </c>
      <c r="J58" s="250">
        <v>1294.5048403940486</v>
      </c>
      <c r="K58" s="250">
        <v>1307.96</v>
      </c>
      <c r="L58" s="250">
        <v>1349.14</v>
      </c>
      <c r="M58" s="250">
        <v>1364.95</v>
      </c>
      <c r="N58" s="250">
        <v>1368.4</v>
      </c>
      <c r="O58" s="251">
        <v>1403.88</v>
      </c>
    </row>
    <row r="59" spans="3:15" x14ac:dyDescent="0.2">
      <c r="C59" s="249">
        <v>2020</v>
      </c>
      <c r="D59" s="250">
        <v>1446.09</v>
      </c>
      <c r="E59" s="250">
        <v>1443.02</v>
      </c>
      <c r="F59" s="250">
        <v>1411.23</v>
      </c>
      <c r="G59" s="250">
        <v>1400.29</v>
      </c>
      <c r="H59" s="250">
        <v>1346.93</v>
      </c>
      <c r="I59" s="250">
        <v>1297.48</v>
      </c>
      <c r="J59" s="250">
        <v>1318.72</v>
      </c>
      <c r="K59" s="250">
        <v>1329.85</v>
      </c>
      <c r="L59" s="250">
        <v>1349.52</v>
      </c>
      <c r="M59" s="250">
        <v>1399.34</v>
      </c>
      <c r="N59" s="250">
        <v>1444.52</v>
      </c>
      <c r="O59" s="251">
        <v>1434.49</v>
      </c>
    </row>
    <row r="60" spans="3:15" x14ac:dyDescent="0.2">
      <c r="C60" s="261">
        <v>2021</v>
      </c>
      <c r="D60" s="262">
        <v>1457.28</v>
      </c>
      <c r="E60" s="262">
        <v>1437.07</v>
      </c>
      <c r="F60" s="262">
        <v>1458.06</v>
      </c>
      <c r="G60" s="262">
        <v>1465.56</v>
      </c>
      <c r="H60" s="262">
        <v>1491.31</v>
      </c>
      <c r="I60" s="262">
        <v>1471.19</v>
      </c>
      <c r="J60" s="262">
        <v>1462.25</v>
      </c>
      <c r="K60" s="262">
        <v>1490.44</v>
      </c>
      <c r="L60" s="262">
        <v>1513.06</v>
      </c>
      <c r="M60" s="262">
        <v>1625.23</v>
      </c>
      <c r="N60" s="262">
        <v>1803.29</v>
      </c>
      <c r="O60" s="263">
        <v>1958.94</v>
      </c>
    </row>
    <row r="61" spans="3:15" x14ac:dyDescent="0.2">
      <c r="C61" s="726">
        <v>2022</v>
      </c>
      <c r="D61" s="250">
        <v>2039.72</v>
      </c>
      <c r="E61" s="250">
        <v>2035.72</v>
      </c>
      <c r="F61" s="250">
        <v>2046.66</v>
      </c>
      <c r="G61" s="250">
        <v>2089.08</v>
      </c>
      <c r="H61" s="250">
        <v>2224</v>
      </c>
      <c r="I61" s="250">
        <v>2300.29</v>
      </c>
      <c r="J61" s="250">
        <v>2417.4699999999998</v>
      </c>
      <c r="K61" s="250">
        <v>2446.67</v>
      </c>
      <c r="L61" s="250">
        <v>2483.33</v>
      </c>
      <c r="M61" s="250">
        <v>2559.59</v>
      </c>
      <c r="N61" s="250">
        <v>2569.4699999999998</v>
      </c>
      <c r="O61" s="250">
        <v>2581.9</v>
      </c>
    </row>
    <row r="62" spans="3:15" ht="13.5" thickBot="1" x14ac:dyDescent="0.25">
      <c r="C62" s="257">
        <v>2023</v>
      </c>
      <c r="D62" s="258">
        <v>2513.44</v>
      </c>
      <c r="E62" s="258"/>
      <c r="F62" s="258"/>
      <c r="G62" s="258"/>
      <c r="H62" s="258"/>
      <c r="I62" s="258"/>
      <c r="J62" s="258"/>
      <c r="K62" s="258"/>
      <c r="L62" s="258"/>
      <c r="M62" s="258"/>
      <c r="N62" s="258"/>
      <c r="O62" s="260"/>
    </row>
    <row r="63" spans="3:15" ht="13.5" thickBot="1" x14ac:dyDescent="0.25">
      <c r="C63" s="264" t="s">
        <v>200</v>
      </c>
      <c r="D63" s="265"/>
      <c r="E63" s="265"/>
      <c r="F63" s="265"/>
      <c r="G63" s="265"/>
      <c r="H63" s="265"/>
      <c r="I63" s="265"/>
      <c r="J63" s="265"/>
      <c r="K63" s="265"/>
      <c r="L63" s="265"/>
      <c r="M63" s="265"/>
      <c r="N63" s="265"/>
      <c r="O63" s="266"/>
    </row>
    <row r="64" spans="3:15" x14ac:dyDescent="0.2">
      <c r="C64" s="724" t="s">
        <v>192</v>
      </c>
      <c r="D64" s="248">
        <v>1462.9299066481419</v>
      </c>
      <c r="E64" s="248">
        <v>1397.9329390309356</v>
      </c>
      <c r="F64" s="248">
        <v>1352.4593399176847</v>
      </c>
      <c r="G64" s="248">
        <v>1324.3285390454434</v>
      </c>
      <c r="H64" s="248">
        <v>1346.8945966895908</v>
      </c>
      <c r="I64" s="248">
        <v>1422.0022440548378</v>
      </c>
      <c r="J64" s="248">
        <v>1439.7446104090284</v>
      </c>
      <c r="K64" s="248">
        <v>1469.5305118007066</v>
      </c>
      <c r="L64" s="248">
        <v>1464.5198361234318</v>
      </c>
      <c r="M64" s="248">
        <v>1456.1117051037911</v>
      </c>
      <c r="N64" s="248">
        <v>1435.8943068806354</v>
      </c>
      <c r="O64" s="725">
        <v>1347.9728359574115</v>
      </c>
    </row>
    <row r="65" spans="3:15" x14ac:dyDescent="0.2">
      <c r="C65" s="249" t="s">
        <v>193</v>
      </c>
      <c r="D65" s="250">
        <v>1217.2306317725502</v>
      </c>
      <c r="E65" s="250">
        <v>1219.9225640939258</v>
      </c>
      <c r="F65" s="250">
        <v>1228.6060793307527</v>
      </c>
      <c r="G65" s="250">
        <v>1190.0364269225856</v>
      </c>
      <c r="H65" s="250">
        <v>1216.8533835665212</v>
      </c>
      <c r="I65" s="250">
        <v>1268.6557166616051</v>
      </c>
      <c r="J65" s="250">
        <v>1280.8972883133727</v>
      </c>
      <c r="K65" s="250">
        <v>1270.5273567969125</v>
      </c>
      <c r="L65" s="250">
        <v>1318.4848992078084</v>
      </c>
      <c r="M65" s="250">
        <v>1326.2464158541839</v>
      </c>
      <c r="N65" s="250">
        <v>1338.5909965628271</v>
      </c>
      <c r="O65" s="251">
        <v>1331.7075587041454</v>
      </c>
    </row>
    <row r="66" spans="3:15" x14ac:dyDescent="0.2">
      <c r="C66" s="249" t="s">
        <v>194</v>
      </c>
      <c r="D66" s="250">
        <v>1324.8807237906556</v>
      </c>
      <c r="E66" s="250">
        <v>1306.1704820536852</v>
      </c>
      <c r="F66" s="250">
        <v>1289.846128057527</v>
      </c>
      <c r="G66" s="250">
        <v>1271.913502123914</v>
      </c>
      <c r="H66" s="250">
        <v>1265.3591520232299</v>
      </c>
      <c r="I66" s="250">
        <v>1264.5344761789461</v>
      </c>
      <c r="J66" s="250">
        <v>1256.1351766957246</v>
      </c>
      <c r="K66" s="250">
        <v>1279.8800000000001</v>
      </c>
      <c r="L66" s="250">
        <v>1283.6500000000001</v>
      </c>
      <c r="M66" s="250">
        <v>1335.83</v>
      </c>
      <c r="N66" s="250">
        <v>1324.27</v>
      </c>
      <c r="O66" s="251">
        <v>1366.15</v>
      </c>
    </row>
    <row r="67" spans="3:15" x14ac:dyDescent="0.2">
      <c r="C67" s="249">
        <v>2020</v>
      </c>
      <c r="D67" s="250">
        <v>1395.59</v>
      </c>
      <c r="E67" s="250">
        <v>1401.12</v>
      </c>
      <c r="F67" s="250">
        <v>1394.67</v>
      </c>
      <c r="G67" s="250">
        <v>1378.29</v>
      </c>
      <c r="H67" s="250">
        <v>1335.39</v>
      </c>
      <c r="I67" s="250">
        <v>1322.8</v>
      </c>
      <c r="J67" s="250">
        <v>1312.57</v>
      </c>
      <c r="K67" s="250">
        <v>1298.02</v>
      </c>
      <c r="L67" s="250">
        <v>1324.41</v>
      </c>
      <c r="M67" s="250">
        <v>1370.11</v>
      </c>
      <c r="N67" s="250">
        <v>1345.94</v>
      </c>
      <c r="O67" s="251">
        <v>1394.49</v>
      </c>
    </row>
    <row r="68" spans="3:15" x14ac:dyDescent="0.2">
      <c r="C68" s="253">
        <v>2021</v>
      </c>
      <c r="D68" s="254">
        <v>1383.2</v>
      </c>
      <c r="E68" s="254">
        <v>1364.26</v>
      </c>
      <c r="F68" s="254">
        <v>1419.52</v>
      </c>
      <c r="G68" s="254">
        <v>1441.54</v>
      </c>
      <c r="H68" s="254">
        <v>1436.41</v>
      </c>
      <c r="I68" s="254">
        <v>1450.93</v>
      </c>
      <c r="J68" s="254">
        <v>1475.09</v>
      </c>
      <c r="K68" s="254">
        <v>1470.13</v>
      </c>
      <c r="L68" s="254">
        <v>1505.17</v>
      </c>
      <c r="M68" s="254">
        <v>1643.42</v>
      </c>
      <c r="N68" s="254">
        <v>1751.99</v>
      </c>
      <c r="O68" s="256">
        <v>1872.92</v>
      </c>
    </row>
    <row r="69" spans="3:15" x14ac:dyDescent="0.2">
      <c r="C69" s="253">
        <v>2022</v>
      </c>
      <c r="D69" s="254">
        <v>1972.42</v>
      </c>
      <c r="E69" s="254">
        <v>2016.59</v>
      </c>
      <c r="F69" s="254">
        <v>2010.58</v>
      </c>
      <c r="G69" s="254">
        <v>2107.86</v>
      </c>
      <c r="H69" s="254">
        <v>2225.94</v>
      </c>
      <c r="I69" s="254">
        <v>2301.89</v>
      </c>
      <c r="J69" s="254">
        <v>2372.94</v>
      </c>
      <c r="K69" s="254">
        <v>2347.3000000000002</v>
      </c>
      <c r="L69" s="254">
        <v>2432.0300000000002</v>
      </c>
      <c r="M69" s="254">
        <v>2515.3000000000002</v>
      </c>
      <c r="N69" s="254">
        <v>2500.58</v>
      </c>
      <c r="O69" s="256">
        <v>2495.52</v>
      </c>
    </row>
    <row r="70" spans="3:15" ht="13.5" thickBot="1" x14ac:dyDescent="0.25">
      <c r="C70" s="257">
        <v>2023</v>
      </c>
      <c r="D70" s="258">
        <v>2541.27</v>
      </c>
      <c r="E70" s="258"/>
      <c r="F70" s="258"/>
      <c r="G70" s="258"/>
      <c r="H70" s="258"/>
      <c r="I70" s="258"/>
      <c r="J70" s="258"/>
      <c r="K70" s="258"/>
      <c r="L70" s="258"/>
      <c r="M70" s="258"/>
      <c r="N70" s="258"/>
      <c r="O70" s="260"/>
    </row>
  </sheetData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W79" sqref="W79"/>
    </sheetView>
  </sheetViews>
  <sheetFormatPr defaultRowHeight="12.75" x14ac:dyDescent="0.2"/>
  <sheetData/>
  <phoneticPr fontId="13" type="noConversion"/>
  <pageMargins left="0.75" right="0.75" top="1" bottom="1" header="0.5" footer="0.5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B78"/>
  <sheetViews>
    <sheetView showGridLines="0" workbookViewId="0">
      <selection activeCell="U76" sqref="U76"/>
    </sheetView>
  </sheetViews>
  <sheetFormatPr defaultRowHeight="12.75" x14ac:dyDescent="0.2"/>
  <cols>
    <col min="20" max="20" width="10.140625" customWidth="1"/>
    <col min="21" max="21" width="10.28515625" customWidth="1"/>
    <col min="22" max="22" width="10.85546875" customWidth="1"/>
    <col min="23" max="23" width="9.7109375" customWidth="1"/>
    <col min="24" max="83" width="0" hidden="1" customWidth="1"/>
    <col min="84" max="84" width="10.85546875" customWidth="1"/>
    <col min="85" max="85" width="10" customWidth="1"/>
    <col min="86" max="86" width="10.85546875" customWidth="1"/>
    <col min="87" max="157" width="0" hidden="1" customWidth="1"/>
    <col min="158" max="158" width="9" hidden="1" customWidth="1"/>
    <col min="159" max="182" width="0" hidden="1" customWidth="1"/>
  </cols>
  <sheetData>
    <row r="1" spans="2:86" ht="13.5" thickBot="1" x14ac:dyDescent="0.25">
      <c r="BF1" s="16"/>
    </row>
    <row r="3" spans="2:86" x14ac:dyDescent="0.2">
      <c r="B3" s="4" t="s">
        <v>73</v>
      </c>
    </row>
    <row r="5" spans="2:86" x14ac:dyDescent="0.2">
      <c r="B5" t="s">
        <v>103</v>
      </c>
    </row>
    <row r="6" spans="2:86" x14ac:dyDescent="0.2">
      <c r="K6" s="37"/>
      <c r="BL6" s="17"/>
      <c r="BZ6" s="9"/>
    </row>
    <row r="8" spans="2:86" ht="13.5" thickBot="1" x14ac:dyDescent="0.25"/>
    <row r="9" spans="2:86" ht="13.5" thickBot="1" x14ac:dyDescent="0.25">
      <c r="B9" s="727"/>
      <c r="CF9" s="84"/>
      <c r="CG9" s="85" t="s">
        <v>312</v>
      </c>
      <c r="CH9" s="687" t="s">
        <v>313</v>
      </c>
    </row>
    <row r="10" spans="2:86" x14ac:dyDescent="0.2">
      <c r="CF10" s="728" t="s">
        <v>112</v>
      </c>
      <c r="CG10" s="728">
        <v>68.900000000000006</v>
      </c>
      <c r="CH10" s="729">
        <v>48.46</v>
      </c>
    </row>
    <row r="11" spans="2:86" x14ac:dyDescent="0.2">
      <c r="Z11" s="9"/>
      <c r="CF11" s="43" t="s">
        <v>159</v>
      </c>
      <c r="CG11" s="43">
        <v>64.33</v>
      </c>
      <c r="CH11" s="32">
        <v>58.47</v>
      </c>
    </row>
    <row r="12" spans="2:86" x14ac:dyDescent="0.2">
      <c r="CF12" s="43" t="s">
        <v>205</v>
      </c>
      <c r="CG12" s="43">
        <v>62.51</v>
      </c>
      <c r="CH12" s="32">
        <v>43.72</v>
      </c>
    </row>
    <row r="13" spans="2:86" x14ac:dyDescent="0.2">
      <c r="CF13" s="43" t="s">
        <v>161</v>
      </c>
      <c r="CG13" s="43">
        <v>61.67</v>
      </c>
      <c r="CH13" s="32">
        <v>62.26</v>
      </c>
    </row>
    <row r="14" spans="2:86" x14ac:dyDescent="0.2">
      <c r="CF14" s="43" t="s">
        <v>121</v>
      </c>
      <c r="CG14" s="43">
        <v>61.45</v>
      </c>
      <c r="CH14" s="32">
        <v>42.49</v>
      </c>
    </row>
    <row r="15" spans="2:86" x14ac:dyDescent="0.2">
      <c r="CF15" s="43" t="s">
        <v>116</v>
      </c>
      <c r="CG15" s="43">
        <v>59.78</v>
      </c>
      <c r="CH15" s="32">
        <v>44.16</v>
      </c>
    </row>
    <row r="16" spans="2:86" x14ac:dyDescent="0.2">
      <c r="CF16" s="67" t="s">
        <v>70</v>
      </c>
      <c r="CG16" s="67">
        <v>59.39</v>
      </c>
      <c r="CH16" s="68">
        <v>40.18</v>
      </c>
    </row>
    <row r="17" spans="3:86" x14ac:dyDescent="0.2">
      <c r="CF17" s="43" t="s">
        <v>124</v>
      </c>
      <c r="CG17" s="43">
        <v>58.56</v>
      </c>
      <c r="CH17" s="32">
        <v>35.92</v>
      </c>
    </row>
    <row r="18" spans="3:86" x14ac:dyDescent="0.2">
      <c r="CF18" s="43" t="s">
        <v>117</v>
      </c>
      <c r="CG18" s="43">
        <v>58.13</v>
      </c>
      <c r="CH18" s="32">
        <v>45.05</v>
      </c>
    </row>
    <row r="19" spans="3:86" x14ac:dyDescent="0.2">
      <c r="CF19" s="43" t="s">
        <v>113</v>
      </c>
      <c r="CG19" s="43">
        <v>57.96</v>
      </c>
      <c r="CH19" s="32">
        <v>35.340000000000003</v>
      </c>
    </row>
    <row r="20" spans="3:86" x14ac:dyDescent="0.2">
      <c r="CF20" s="43" t="s">
        <v>69</v>
      </c>
      <c r="CG20" s="43">
        <v>57.88</v>
      </c>
      <c r="CH20" s="32">
        <v>42.25</v>
      </c>
    </row>
    <row r="21" spans="3:86" x14ac:dyDescent="0.2">
      <c r="CF21" s="43" t="s">
        <v>128</v>
      </c>
      <c r="CG21" s="43">
        <v>57.7</v>
      </c>
      <c r="CH21" s="32">
        <v>43.29</v>
      </c>
    </row>
    <row r="22" spans="3:86" x14ac:dyDescent="0.2">
      <c r="CF22" s="43" t="s">
        <v>111</v>
      </c>
      <c r="CG22" s="43">
        <v>57.4</v>
      </c>
      <c r="CH22" s="32">
        <v>39.15</v>
      </c>
    </row>
    <row r="23" spans="3:86" x14ac:dyDescent="0.2">
      <c r="CF23" s="43" t="s">
        <v>135</v>
      </c>
      <c r="CG23" s="43">
        <v>56.91</v>
      </c>
      <c r="CH23" s="32">
        <v>42.99</v>
      </c>
    </row>
    <row r="24" spans="3:86" x14ac:dyDescent="0.2">
      <c r="CF24" s="43" t="s">
        <v>156</v>
      </c>
      <c r="CG24" s="43">
        <v>55.89</v>
      </c>
      <c r="CH24" s="32">
        <v>35.229999999999997</v>
      </c>
    </row>
    <row r="25" spans="3:86" x14ac:dyDescent="0.2">
      <c r="CF25" s="43" t="s">
        <v>162</v>
      </c>
      <c r="CG25" s="43">
        <v>55.4</v>
      </c>
      <c r="CH25" s="32">
        <v>35.33</v>
      </c>
    </row>
    <row r="26" spans="3:86" ht="14.25" x14ac:dyDescent="0.2">
      <c r="C26" s="4" t="s">
        <v>203</v>
      </c>
      <c r="CF26" s="43" t="s">
        <v>123</v>
      </c>
      <c r="CG26" s="43">
        <v>55.18</v>
      </c>
      <c r="CH26" s="32">
        <v>41.91</v>
      </c>
    </row>
    <row r="27" spans="3:86" x14ac:dyDescent="0.2">
      <c r="CF27" s="43" t="s">
        <v>127</v>
      </c>
      <c r="CG27" s="43">
        <v>54.85</v>
      </c>
      <c r="CH27" s="32">
        <v>31.89</v>
      </c>
    </row>
    <row r="28" spans="3:86" x14ac:dyDescent="0.2">
      <c r="CF28" s="43" t="s">
        <v>163</v>
      </c>
      <c r="CG28" s="43">
        <v>54.55</v>
      </c>
      <c r="CH28" s="32">
        <v>33.94</v>
      </c>
    </row>
    <row r="29" spans="3:86" x14ac:dyDescent="0.2">
      <c r="CF29" s="43" t="s">
        <v>152</v>
      </c>
      <c r="CG29" s="43">
        <v>54.42</v>
      </c>
      <c r="CH29" s="32">
        <v>35.78</v>
      </c>
    </row>
    <row r="30" spans="3:86" x14ac:dyDescent="0.2">
      <c r="CF30" s="43" t="s">
        <v>72</v>
      </c>
      <c r="CG30" s="43">
        <v>54.28</v>
      </c>
      <c r="CH30" s="32">
        <v>38</v>
      </c>
    </row>
    <row r="31" spans="3:86" x14ac:dyDescent="0.2">
      <c r="CF31" s="43" t="s">
        <v>120</v>
      </c>
      <c r="CG31" s="43">
        <v>51.75</v>
      </c>
      <c r="CH31" s="32">
        <v>36.770000000000003</v>
      </c>
    </row>
    <row r="32" spans="3:86" x14ac:dyDescent="0.2">
      <c r="CF32" s="43" t="s">
        <v>71</v>
      </c>
      <c r="CG32" s="43">
        <v>51.38</v>
      </c>
      <c r="CH32" s="32">
        <v>35.47</v>
      </c>
    </row>
    <row r="33" spans="2:86" x14ac:dyDescent="0.2">
      <c r="CF33" s="43" t="s">
        <v>114</v>
      </c>
      <c r="CG33" s="43">
        <v>50.94</v>
      </c>
      <c r="CH33" s="32">
        <v>42.85</v>
      </c>
    </row>
    <row r="34" spans="2:86" x14ac:dyDescent="0.2">
      <c r="CF34" s="43" t="s">
        <v>68</v>
      </c>
      <c r="CG34" s="43">
        <v>49.51</v>
      </c>
      <c r="CH34" s="32">
        <v>39.93</v>
      </c>
    </row>
    <row r="35" spans="2:86" ht="13.5" thickBot="1" x14ac:dyDescent="0.25">
      <c r="CF35" s="43" t="s">
        <v>129</v>
      </c>
      <c r="CG35" s="43">
        <v>48.33</v>
      </c>
      <c r="CH35" s="32">
        <v>39.71</v>
      </c>
    </row>
    <row r="36" spans="2:86" ht="13.5" thickBot="1" x14ac:dyDescent="0.25">
      <c r="CF36" s="86" t="s">
        <v>164</v>
      </c>
      <c r="CG36" s="86">
        <v>56.97</v>
      </c>
      <c r="CH36" s="688">
        <v>41.24</v>
      </c>
    </row>
    <row r="37" spans="2:86" x14ac:dyDescent="0.2">
      <c r="CF37" s="25"/>
      <c r="CG37" s="25"/>
      <c r="CH37" s="25"/>
    </row>
    <row r="38" spans="2:86" x14ac:dyDescent="0.2">
      <c r="CF38" s="44"/>
      <c r="CG38" s="44"/>
      <c r="CH38" s="44"/>
    </row>
    <row r="39" spans="2:86" x14ac:dyDescent="0.2">
      <c r="CF39" s="25"/>
      <c r="CG39" s="25"/>
      <c r="CH39" s="25"/>
    </row>
    <row r="40" spans="2:86" ht="13.5" thickBot="1" x14ac:dyDescent="0.25"/>
    <row r="41" spans="2:86" ht="13.5" thickBot="1" x14ac:dyDescent="0.25">
      <c r="CF41" s="61"/>
      <c r="CG41" s="65" t="s">
        <v>314</v>
      </c>
      <c r="CH41" s="66" t="s">
        <v>244</v>
      </c>
    </row>
    <row r="42" spans="2:86" x14ac:dyDescent="0.2">
      <c r="CF42" s="62" t="s">
        <v>159</v>
      </c>
      <c r="CG42" s="63">
        <v>60.1</v>
      </c>
      <c r="CH42" s="63">
        <v>57.72</v>
      </c>
    </row>
    <row r="43" spans="2:86" x14ac:dyDescent="0.2">
      <c r="B43" s="8"/>
      <c r="C43" s="8"/>
      <c r="D43" s="8"/>
      <c r="E43" s="8"/>
      <c r="CF43" s="43" t="s">
        <v>112</v>
      </c>
      <c r="CG43" s="32">
        <v>57.62</v>
      </c>
      <c r="CH43" s="32">
        <v>40.33</v>
      </c>
    </row>
    <row r="44" spans="2:86" x14ac:dyDescent="0.2">
      <c r="CF44" s="43" t="s">
        <v>205</v>
      </c>
      <c r="CG44" s="32">
        <v>55.19</v>
      </c>
      <c r="CH44" s="32">
        <v>37.81</v>
      </c>
    </row>
    <row r="45" spans="2:86" x14ac:dyDescent="0.2">
      <c r="CF45" s="43" t="s">
        <v>121</v>
      </c>
      <c r="CG45" s="32">
        <v>53.76</v>
      </c>
      <c r="CH45" s="32">
        <v>37.85</v>
      </c>
    </row>
    <row r="46" spans="2:86" x14ac:dyDescent="0.2">
      <c r="CF46" s="43" t="s">
        <v>117</v>
      </c>
      <c r="CG46" s="32">
        <v>53.24</v>
      </c>
      <c r="CH46" s="32">
        <v>36.54</v>
      </c>
    </row>
    <row r="47" spans="2:86" x14ac:dyDescent="0.2">
      <c r="CF47" s="43" t="s">
        <v>69</v>
      </c>
      <c r="CG47" s="32">
        <v>53.13</v>
      </c>
      <c r="CH47" s="32">
        <v>37.17</v>
      </c>
    </row>
    <row r="48" spans="2:86" x14ac:dyDescent="0.2">
      <c r="CF48" s="43" t="s">
        <v>135</v>
      </c>
      <c r="CG48" s="32">
        <v>52.5</v>
      </c>
      <c r="CH48" s="32">
        <v>39.47</v>
      </c>
    </row>
    <row r="49" spans="84:86" x14ac:dyDescent="0.2">
      <c r="CF49" s="43" t="s">
        <v>114</v>
      </c>
      <c r="CG49" s="32">
        <v>50.78</v>
      </c>
      <c r="CH49" s="32">
        <v>33.61</v>
      </c>
    </row>
    <row r="50" spans="84:86" x14ac:dyDescent="0.2">
      <c r="CF50" s="43" t="s">
        <v>128</v>
      </c>
      <c r="CG50" s="32">
        <v>50.64</v>
      </c>
      <c r="CH50" s="32">
        <v>39.06</v>
      </c>
    </row>
    <row r="51" spans="84:86" x14ac:dyDescent="0.2">
      <c r="CF51" s="43" t="s">
        <v>116</v>
      </c>
      <c r="CG51" s="32">
        <v>50.45</v>
      </c>
      <c r="CH51" s="32">
        <v>39.71</v>
      </c>
    </row>
    <row r="52" spans="84:86" x14ac:dyDescent="0.2">
      <c r="CF52" s="67" t="s">
        <v>70</v>
      </c>
      <c r="CG52" s="68">
        <v>49.09</v>
      </c>
      <c r="CH52" s="68">
        <v>34.450000000000003</v>
      </c>
    </row>
    <row r="53" spans="84:86" x14ac:dyDescent="0.2">
      <c r="CF53" s="43" t="s">
        <v>123</v>
      </c>
      <c r="CG53" s="32">
        <v>48.94</v>
      </c>
      <c r="CH53" s="32">
        <v>39.24</v>
      </c>
    </row>
    <row r="54" spans="84:86" x14ac:dyDescent="0.2">
      <c r="CF54" s="730" t="s">
        <v>111</v>
      </c>
      <c r="CG54" s="32">
        <v>48.66</v>
      </c>
      <c r="CH54" s="32">
        <v>36.96</v>
      </c>
    </row>
    <row r="55" spans="84:86" x14ac:dyDescent="0.2">
      <c r="CF55" s="43" t="s">
        <v>124</v>
      </c>
      <c r="CG55" s="32">
        <v>47.44</v>
      </c>
      <c r="CH55" s="32">
        <v>32.44</v>
      </c>
    </row>
    <row r="56" spans="84:86" x14ac:dyDescent="0.2">
      <c r="CF56" s="43" t="s">
        <v>129</v>
      </c>
      <c r="CG56" s="32">
        <v>47.01</v>
      </c>
      <c r="CH56" s="32">
        <v>31.84</v>
      </c>
    </row>
    <row r="57" spans="84:86" x14ac:dyDescent="0.2">
      <c r="CF57" s="43" t="s">
        <v>152</v>
      </c>
      <c r="CG57" s="32">
        <v>46.4</v>
      </c>
      <c r="CH57" s="32">
        <v>31.64</v>
      </c>
    </row>
    <row r="58" spans="84:86" x14ac:dyDescent="0.2">
      <c r="CF58" s="43" t="s">
        <v>72</v>
      </c>
      <c r="CG58" s="32">
        <v>45.96</v>
      </c>
      <c r="CH58" s="32">
        <v>34.39</v>
      </c>
    </row>
    <row r="59" spans="84:86" x14ac:dyDescent="0.2">
      <c r="CF59" s="43" t="s">
        <v>162</v>
      </c>
      <c r="CG59" s="32">
        <v>45.51</v>
      </c>
      <c r="CH59" s="32">
        <v>32.53</v>
      </c>
    </row>
    <row r="60" spans="84:86" x14ac:dyDescent="0.2">
      <c r="CF60" s="43" t="s">
        <v>113</v>
      </c>
      <c r="CG60" s="32">
        <v>45.26</v>
      </c>
      <c r="CH60" s="32">
        <v>33.26</v>
      </c>
    </row>
    <row r="61" spans="84:86" x14ac:dyDescent="0.2">
      <c r="CF61" s="43" t="s">
        <v>68</v>
      </c>
      <c r="CG61" s="32">
        <v>44.52</v>
      </c>
      <c r="CH61" s="32">
        <v>37.369999999999997</v>
      </c>
    </row>
    <row r="62" spans="84:86" x14ac:dyDescent="0.2">
      <c r="CF62" s="43" t="s">
        <v>71</v>
      </c>
      <c r="CG62" s="32">
        <v>43.62</v>
      </c>
      <c r="CH62" s="32">
        <v>32.68</v>
      </c>
    </row>
    <row r="63" spans="84:86" x14ac:dyDescent="0.2">
      <c r="CF63" s="43" t="s">
        <v>163</v>
      </c>
      <c r="CG63" s="32">
        <v>43.4</v>
      </c>
      <c r="CH63" s="32">
        <v>31.54</v>
      </c>
    </row>
    <row r="64" spans="84:86" ht="13.5" thickBot="1" x14ac:dyDescent="0.25">
      <c r="CF64" s="43" t="s">
        <v>127</v>
      </c>
      <c r="CG64" s="32">
        <v>41.86</v>
      </c>
      <c r="CH64" s="32">
        <v>30.42</v>
      </c>
    </row>
    <row r="65" spans="2:86" ht="13.5" thickBot="1" x14ac:dyDescent="0.25">
      <c r="CF65" s="61" t="s">
        <v>164</v>
      </c>
      <c r="CG65" s="64">
        <v>50.14</v>
      </c>
      <c r="CH65" s="64">
        <v>36.82</v>
      </c>
    </row>
    <row r="66" spans="2:86" x14ac:dyDescent="0.2">
      <c r="CF66" s="25"/>
      <c r="CG66" s="25"/>
      <c r="CH66" s="25"/>
    </row>
    <row r="67" spans="2:86" x14ac:dyDescent="0.2">
      <c r="CF67" s="25"/>
      <c r="CG67" s="25"/>
      <c r="CH67" s="25"/>
    </row>
    <row r="78" spans="2:86" ht="18.75" x14ac:dyDescent="0.25">
      <c r="B78" s="810" t="s">
        <v>166</v>
      </c>
      <c r="C78" s="811"/>
      <c r="D78" s="811"/>
      <c r="E78" s="811"/>
      <c r="F78" s="811"/>
      <c r="G78" s="811"/>
    </row>
  </sheetData>
  <mergeCells count="1">
    <mergeCell ref="B78:G78"/>
  </mergeCells>
  <phoneticPr fontId="13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55"/>
  <sheetViews>
    <sheetView showGridLines="0" workbookViewId="0">
      <selection activeCell="U4" sqref="U4"/>
    </sheetView>
  </sheetViews>
  <sheetFormatPr defaultRowHeight="12.75" x14ac:dyDescent="0.2"/>
  <cols>
    <col min="2" max="2" width="4.42578125" customWidth="1"/>
    <col min="3" max="3" width="48.5703125" customWidth="1"/>
    <col min="4" max="5" width="10.42578125" customWidth="1"/>
    <col min="6" max="6" width="11.7109375" customWidth="1"/>
    <col min="7" max="7" width="11.5703125" customWidth="1"/>
    <col min="8" max="11" width="10.42578125" customWidth="1"/>
    <col min="12" max="12" width="11.28515625" customWidth="1"/>
    <col min="13" max="13" width="11" customWidth="1"/>
    <col min="14" max="14" width="10" customWidth="1"/>
    <col min="15" max="18" width="11" customWidth="1"/>
    <col min="19" max="19" width="10.85546875" bestFit="1" customWidth="1"/>
    <col min="20" max="20" width="11.140625" bestFit="1" customWidth="1"/>
  </cols>
  <sheetData>
    <row r="2" spans="1:21" ht="18" x14ac:dyDescent="0.25">
      <c r="B2" s="149" t="s">
        <v>261</v>
      </c>
      <c r="C2" s="152"/>
    </row>
    <row r="3" spans="1:21" x14ac:dyDescent="0.2">
      <c r="G3" s="25"/>
      <c r="H3" s="25"/>
    </row>
    <row r="4" spans="1:21" ht="23.25" x14ac:dyDescent="0.35">
      <c r="B4" s="314" t="s">
        <v>287</v>
      </c>
      <c r="C4" s="317"/>
      <c r="D4" s="317"/>
      <c r="E4" s="317"/>
      <c r="F4" s="317"/>
      <c r="G4" s="317"/>
      <c r="H4" s="277"/>
      <c r="I4" s="317"/>
      <c r="U4" s="683"/>
    </row>
    <row r="5" spans="1:21" ht="15.75" x14ac:dyDescent="0.25">
      <c r="B5" s="315" t="s">
        <v>105</v>
      </c>
      <c r="C5" s="153"/>
      <c r="D5" s="153"/>
      <c r="E5" s="153"/>
      <c r="F5" s="25"/>
      <c r="J5" s="9"/>
      <c r="L5" s="20"/>
      <c r="M5" s="20"/>
      <c r="N5" s="9"/>
      <c r="O5" s="9"/>
      <c r="P5" s="22"/>
      <c r="Q5" s="22"/>
      <c r="R5" s="9"/>
      <c r="S5" s="9"/>
    </row>
    <row r="6" spans="1:21" ht="29.25" thickBot="1" x14ac:dyDescent="0.5">
      <c r="B6" s="316" t="s">
        <v>102</v>
      </c>
      <c r="F6" s="9"/>
      <c r="G6" s="9"/>
    </row>
    <row r="7" spans="1:21" ht="15" x14ac:dyDescent="0.2">
      <c r="A7" s="30"/>
      <c r="B7" s="318"/>
      <c r="C7" s="319"/>
      <c r="D7" s="320" t="s">
        <v>85</v>
      </c>
      <c r="E7" s="321"/>
      <c r="F7" s="321"/>
      <c r="G7" s="321"/>
      <c r="H7" s="321"/>
      <c r="I7" s="322"/>
      <c r="J7" s="320" t="s">
        <v>86</v>
      </c>
      <c r="K7" s="321"/>
      <c r="L7" s="321"/>
      <c r="M7" s="321"/>
      <c r="N7" s="321"/>
      <c r="O7" s="322"/>
      <c r="P7" s="628" t="s">
        <v>104</v>
      </c>
      <c r="Q7" s="629"/>
      <c r="R7" s="630"/>
      <c r="S7" s="631"/>
    </row>
    <row r="8" spans="1:21" ht="15" x14ac:dyDescent="0.25">
      <c r="A8" s="30"/>
      <c r="B8" s="323" t="s">
        <v>87</v>
      </c>
      <c r="C8" s="324" t="s">
        <v>88</v>
      </c>
      <c r="D8" s="325" t="s">
        <v>89</v>
      </c>
      <c r="E8" s="326"/>
      <c r="F8" s="326" t="s">
        <v>131</v>
      </c>
      <c r="G8" s="326"/>
      <c r="H8" s="326" t="s">
        <v>90</v>
      </c>
      <c r="I8" s="327"/>
      <c r="J8" s="325" t="s">
        <v>89</v>
      </c>
      <c r="K8" s="326"/>
      <c r="L8" s="326" t="s">
        <v>131</v>
      </c>
      <c r="M8" s="326"/>
      <c r="N8" s="326" t="s">
        <v>90</v>
      </c>
      <c r="O8" s="327"/>
      <c r="P8" s="325" t="s">
        <v>89</v>
      </c>
      <c r="Q8" s="326"/>
      <c r="R8" s="328" t="s">
        <v>131</v>
      </c>
      <c r="S8" s="327"/>
    </row>
    <row r="9" spans="1:21" ht="13.5" thickBot="1" x14ac:dyDescent="0.25">
      <c r="A9" s="30"/>
      <c r="B9" s="329"/>
      <c r="C9" s="330"/>
      <c r="D9" s="331" t="s">
        <v>288</v>
      </c>
      <c r="E9" s="400" t="s">
        <v>289</v>
      </c>
      <c r="F9" s="331" t="s">
        <v>288</v>
      </c>
      <c r="G9" s="400" t="s">
        <v>289</v>
      </c>
      <c r="H9" s="331" t="s">
        <v>288</v>
      </c>
      <c r="I9" s="400" t="s">
        <v>289</v>
      </c>
      <c r="J9" s="334" t="s">
        <v>288</v>
      </c>
      <c r="K9" s="411" t="s">
        <v>289</v>
      </c>
      <c r="L9" s="335" t="s">
        <v>288</v>
      </c>
      <c r="M9" s="411" t="s">
        <v>289</v>
      </c>
      <c r="N9" s="336" t="s">
        <v>288</v>
      </c>
      <c r="O9" s="412" t="s">
        <v>289</v>
      </c>
      <c r="P9" s="331" t="s">
        <v>288</v>
      </c>
      <c r="Q9" s="400" t="s">
        <v>289</v>
      </c>
      <c r="R9" s="331" t="s">
        <v>288</v>
      </c>
      <c r="S9" s="407" t="s">
        <v>289</v>
      </c>
      <c r="T9" s="25"/>
    </row>
    <row r="10" spans="1:21" ht="15.75" x14ac:dyDescent="0.25">
      <c r="A10" s="30"/>
      <c r="B10" s="338" t="s">
        <v>262</v>
      </c>
      <c r="C10" s="339"/>
      <c r="D10" s="340">
        <f t="shared" ref="D10:O10" si="0">SUM(D11:D16)</f>
        <v>2146678.02</v>
      </c>
      <c r="E10" s="401">
        <f t="shared" si="0"/>
        <v>3070601.4879999999</v>
      </c>
      <c r="F10" s="341">
        <f>SUM(F11:F16)</f>
        <v>9784771.5700000003</v>
      </c>
      <c r="G10" s="404">
        <f>SUM(G11:G16)</f>
        <v>14337527.454</v>
      </c>
      <c r="H10" s="342">
        <f t="shared" si="0"/>
        <v>1571572.0389999999</v>
      </c>
      <c r="I10" s="408">
        <f t="shared" si="0"/>
        <v>1567637.7829999998</v>
      </c>
      <c r="J10" s="340">
        <f t="shared" si="0"/>
        <v>1021098.2590000001</v>
      </c>
      <c r="K10" s="404">
        <f t="shared" si="0"/>
        <v>1382741.53</v>
      </c>
      <c r="L10" s="341">
        <f t="shared" si="0"/>
        <v>4655385.6540000001</v>
      </c>
      <c r="M10" s="404">
        <f t="shared" si="0"/>
        <v>6468113.3259999994</v>
      </c>
      <c r="N10" s="343">
        <f t="shared" si="0"/>
        <v>596945.54399999999</v>
      </c>
      <c r="O10" s="413">
        <f t="shared" si="0"/>
        <v>575588.43099999998</v>
      </c>
      <c r="P10" s="340">
        <f>SUM(P11:P16)</f>
        <v>1125579.7609999999</v>
      </c>
      <c r="Q10" s="413">
        <f>SUM(Q11:Q16)</f>
        <v>1687859.9580000001</v>
      </c>
      <c r="R10" s="344">
        <f>SUM(R11:R16)</f>
        <v>5129385.9160000002</v>
      </c>
      <c r="S10" s="413">
        <f>SUM(S11:S16)</f>
        <v>7869414.1280000005</v>
      </c>
      <c r="T10" s="40"/>
      <c r="U10" s="31"/>
    </row>
    <row r="11" spans="1:21" x14ac:dyDescent="0.2">
      <c r="A11" s="30"/>
      <c r="B11" s="345" t="s">
        <v>91</v>
      </c>
      <c r="C11" s="346" t="s">
        <v>137</v>
      </c>
      <c r="D11" s="347">
        <v>478815.81</v>
      </c>
      <c r="E11" s="402">
        <v>654487.228</v>
      </c>
      <c r="F11" s="348">
        <v>2182471.8309999998</v>
      </c>
      <c r="G11" s="405">
        <v>3058434.1060000001</v>
      </c>
      <c r="H11" s="349">
        <v>809896.78599999996</v>
      </c>
      <c r="I11" s="409">
        <v>776691.74399999995</v>
      </c>
      <c r="J11" s="347">
        <v>167539.45800000001</v>
      </c>
      <c r="K11" s="402">
        <v>243996.486</v>
      </c>
      <c r="L11" s="348">
        <v>764334.56200000003</v>
      </c>
      <c r="M11" s="405">
        <v>1142116.0079999999</v>
      </c>
      <c r="N11" s="349">
        <v>184606.66699999999</v>
      </c>
      <c r="O11" s="409">
        <v>185256.70800000001</v>
      </c>
      <c r="P11" s="347">
        <f t="shared" ref="P11:P16" si="1">D11-J11</f>
        <v>311276.35199999996</v>
      </c>
      <c r="Q11" s="409">
        <f t="shared" ref="Q11:Q16" si="2">E11-K11</f>
        <v>410490.74199999997</v>
      </c>
      <c r="R11" s="350">
        <f t="shared" ref="R11:S16" si="3">F11-L11</f>
        <v>1418137.2689999999</v>
      </c>
      <c r="S11" s="414">
        <f t="shared" si="3"/>
        <v>1916318.0980000002</v>
      </c>
      <c r="T11" s="40"/>
      <c r="U11" s="31"/>
    </row>
    <row r="12" spans="1:21" x14ac:dyDescent="0.2">
      <c r="A12" s="30"/>
      <c r="B12" s="345" t="s">
        <v>92</v>
      </c>
      <c r="C12" s="346" t="s">
        <v>93</v>
      </c>
      <c r="D12" s="347">
        <v>314947.79100000003</v>
      </c>
      <c r="E12" s="402">
        <v>498477.27399999998</v>
      </c>
      <c r="F12" s="348">
        <v>1435852.1810000001</v>
      </c>
      <c r="G12" s="405">
        <v>2324047.6439999999</v>
      </c>
      <c r="H12" s="349">
        <v>131316.82800000001</v>
      </c>
      <c r="I12" s="409">
        <v>137323.97500000001</v>
      </c>
      <c r="J12" s="347">
        <v>206316.31700000001</v>
      </c>
      <c r="K12" s="402">
        <v>319353.16499999998</v>
      </c>
      <c r="L12" s="348">
        <v>940160.25300000003</v>
      </c>
      <c r="M12" s="405">
        <v>1493520.0390000001</v>
      </c>
      <c r="N12" s="349">
        <v>107234.289</v>
      </c>
      <c r="O12" s="409">
        <v>111205.102</v>
      </c>
      <c r="P12" s="347">
        <f t="shared" si="1"/>
        <v>108631.47400000002</v>
      </c>
      <c r="Q12" s="409">
        <f t="shared" si="2"/>
        <v>179124.109</v>
      </c>
      <c r="R12" s="350">
        <f t="shared" si="3"/>
        <v>495691.92800000007</v>
      </c>
      <c r="S12" s="414">
        <f t="shared" si="3"/>
        <v>830527.60499999975</v>
      </c>
      <c r="T12" s="40"/>
      <c r="U12" s="31"/>
    </row>
    <row r="13" spans="1:21" x14ac:dyDescent="0.2">
      <c r="A13" s="30"/>
      <c r="B13" s="345" t="s">
        <v>94</v>
      </c>
      <c r="C13" s="346" t="s">
        <v>95</v>
      </c>
      <c r="D13" s="347">
        <v>129631.579</v>
      </c>
      <c r="E13" s="402">
        <v>174052.20499999999</v>
      </c>
      <c r="F13" s="348">
        <v>590872.90500000003</v>
      </c>
      <c r="G13" s="405">
        <v>813305.02800000005</v>
      </c>
      <c r="H13" s="349">
        <v>105972.745</v>
      </c>
      <c r="I13" s="409">
        <v>120849.769</v>
      </c>
      <c r="J13" s="347">
        <v>74745.354000000007</v>
      </c>
      <c r="K13" s="402">
        <v>86253.452000000005</v>
      </c>
      <c r="L13" s="348">
        <v>340689.408</v>
      </c>
      <c r="M13" s="405">
        <v>402972.766</v>
      </c>
      <c r="N13" s="349">
        <v>56259.51</v>
      </c>
      <c r="O13" s="409">
        <v>56658.29</v>
      </c>
      <c r="P13" s="347">
        <f t="shared" si="1"/>
        <v>54886.224999999991</v>
      </c>
      <c r="Q13" s="409">
        <f t="shared" si="2"/>
        <v>87798.752999999982</v>
      </c>
      <c r="R13" s="350">
        <f t="shared" si="3"/>
        <v>250183.49700000003</v>
      </c>
      <c r="S13" s="414">
        <f t="shared" si="3"/>
        <v>410332.26200000005</v>
      </c>
      <c r="T13" s="40"/>
      <c r="U13" s="39"/>
    </row>
    <row r="14" spans="1:21" x14ac:dyDescent="0.2">
      <c r="A14" s="30"/>
      <c r="B14" s="345" t="s">
        <v>96</v>
      </c>
      <c r="C14" s="346" t="s">
        <v>97</v>
      </c>
      <c r="D14" s="347">
        <v>194947.81099999999</v>
      </c>
      <c r="E14" s="402">
        <v>242817.74400000001</v>
      </c>
      <c r="F14" s="348">
        <v>888545.73</v>
      </c>
      <c r="G14" s="405">
        <v>1133855.6029999999</v>
      </c>
      <c r="H14" s="349">
        <v>214845.465</v>
      </c>
      <c r="I14" s="409">
        <v>205211.45</v>
      </c>
      <c r="J14" s="347">
        <v>68809.509000000005</v>
      </c>
      <c r="K14" s="402">
        <v>79442.832999999999</v>
      </c>
      <c r="L14" s="348">
        <v>313768.86599999998</v>
      </c>
      <c r="M14" s="405">
        <v>370240.45299999998</v>
      </c>
      <c r="N14" s="349">
        <v>120038.23699999999</v>
      </c>
      <c r="O14" s="409">
        <v>98242.036999999997</v>
      </c>
      <c r="P14" s="347">
        <f t="shared" si="1"/>
        <v>126138.30199999998</v>
      </c>
      <c r="Q14" s="409">
        <f t="shared" si="2"/>
        <v>163374.91100000002</v>
      </c>
      <c r="R14" s="350">
        <f t="shared" si="3"/>
        <v>574776.86400000006</v>
      </c>
      <c r="S14" s="414">
        <f t="shared" si="3"/>
        <v>763615.14999999991</v>
      </c>
      <c r="T14" s="40"/>
      <c r="U14" s="31"/>
    </row>
    <row r="15" spans="1:21" x14ac:dyDescent="0.2">
      <c r="A15" s="30"/>
      <c r="B15" s="345" t="s">
        <v>98</v>
      </c>
      <c r="C15" s="346" t="s">
        <v>99</v>
      </c>
      <c r="D15" s="347">
        <v>189549.049</v>
      </c>
      <c r="E15" s="402">
        <v>445847.19300000003</v>
      </c>
      <c r="F15" s="348">
        <v>864294.78500000003</v>
      </c>
      <c r="G15" s="405">
        <v>2079107.281</v>
      </c>
      <c r="H15" s="349">
        <v>45770.608999999997</v>
      </c>
      <c r="I15" s="409">
        <v>70156.149999999994</v>
      </c>
      <c r="J15" s="347">
        <v>117144.863</v>
      </c>
      <c r="K15" s="402">
        <v>162987.54500000001</v>
      </c>
      <c r="L15" s="348">
        <v>534485.19200000004</v>
      </c>
      <c r="M15" s="405">
        <v>763938.973</v>
      </c>
      <c r="N15" s="349">
        <v>29654.019</v>
      </c>
      <c r="O15" s="409">
        <v>25357.748</v>
      </c>
      <c r="P15" s="347">
        <f t="shared" si="1"/>
        <v>72404.186000000002</v>
      </c>
      <c r="Q15" s="409">
        <f t="shared" si="2"/>
        <v>282859.64800000004</v>
      </c>
      <c r="R15" s="350">
        <f t="shared" si="3"/>
        <v>329809.59299999999</v>
      </c>
      <c r="S15" s="414">
        <f t="shared" si="3"/>
        <v>1315168.308</v>
      </c>
      <c r="T15" s="40"/>
      <c r="U15" s="31"/>
    </row>
    <row r="16" spans="1:21" ht="13.5" thickBot="1" x14ac:dyDescent="0.25">
      <c r="A16" s="30"/>
      <c r="B16" s="351" t="s">
        <v>100</v>
      </c>
      <c r="C16" s="352" t="s">
        <v>101</v>
      </c>
      <c r="D16" s="353">
        <v>838785.98</v>
      </c>
      <c r="E16" s="403">
        <v>1054919.844</v>
      </c>
      <c r="F16" s="354">
        <v>3822734.1379999998</v>
      </c>
      <c r="G16" s="406">
        <v>4928777.7920000004</v>
      </c>
      <c r="H16" s="355">
        <v>263769.60600000003</v>
      </c>
      <c r="I16" s="410">
        <v>257404.69500000001</v>
      </c>
      <c r="J16" s="353">
        <v>386542.75799999997</v>
      </c>
      <c r="K16" s="403">
        <v>490708.049</v>
      </c>
      <c r="L16" s="354">
        <v>1761947.3729999999</v>
      </c>
      <c r="M16" s="406">
        <v>2295325.0869999998</v>
      </c>
      <c r="N16" s="355">
        <v>99152.822</v>
      </c>
      <c r="O16" s="410">
        <v>98868.546000000002</v>
      </c>
      <c r="P16" s="353">
        <f t="shared" si="1"/>
        <v>452243.22200000001</v>
      </c>
      <c r="Q16" s="410">
        <f t="shared" si="2"/>
        <v>564211.79500000004</v>
      </c>
      <c r="R16" s="356">
        <f t="shared" si="3"/>
        <v>2060786.7649999999</v>
      </c>
      <c r="S16" s="415">
        <f t="shared" si="3"/>
        <v>2633452.7050000005</v>
      </c>
      <c r="T16" s="25"/>
      <c r="U16" s="31"/>
    </row>
    <row r="17" spans="1:21" x14ac:dyDescent="0.2">
      <c r="E17" s="19"/>
      <c r="G17" s="19"/>
      <c r="H17" s="19"/>
      <c r="I17" s="19"/>
      <c r="L17" s="19"/>
      <c r="M17" s="19"/>
      <c r="N17" s="19"/>
      <c r="O17" s="19"/>
      <c r="R17" s="28"/>
    </row>
    <row r="18" spans="1:21" ht="29.25" thickBot="1" x14ac:dyDescent="0.5">
      <c r="B18" s="316" t="s">
        <v>206</v>
      </c>
      <c r="C18" s="153"/>
      <c r="G18" s="19"/>
      <c r="I18" s="19"/>
      <c r="L18" s="19"/>
    </row>
    <row r="19" spans="1:21" ht="15" x14ac:dyDescent="0.2">
      <c r="A19" s="30"/>
      <c r="B19" s="318"/>
      <c r="C19" s="357"/>
      <c r="D19" s="358" t="s">
        <v>85</v>
      </c>
      <c r="E19" s="359"/>
      <c r="F19" s="359"/>
      <c r="G19" s="359"/>
      <c r="H19" s="359"/>
      <c r="I19" s="360"/>
      <c r="J19" s="358" t="s">
        <v>86</v>
      </c>
      <c r="K19" s="359"/>
      <c r="L19" s="359"/>
      <c r="M19" s="359"/>
      <c r="N19" s="359"/>
      <c r="O19" s="360"/>
      <c r="P19" s="361" t="s">
        <v>104</v>
      </c>
      <c r="Q19" s="362"/>
      <c r="R19" s="363"/>
      <c r="S19" s="364"/>
    </row>
    <row r="20" spans="1:21" ht="15" x14ac:dyDescent="0.25">
      <c r="A20" s="30"/>
      <c r="B20" s="323" t="s">
        <v>87</v>
      </c>
      <c r="C20" s="365" t="s">
        <v>88</v>
      </c>
      <c r="D20" s="326" t="s">
        <v>89</v>
      </c>
      <c r="E20" s="326"/>
      <c r="F20" s="326" t="s">
        <v>131</v>
      </c>
      <c r="G20" s="326"/>
      <c r="H20" s="326" t="s">
        <v>90</v>
      </c>
      <c r="I20" s="366"/>
      <c r="J20" s="326" t="s">
        <v>89</v>
      </c>
      <c r="K20" s="326"/>
      <c r="L20" s="326" t="s">
        <v>131</v>
      </c>
      <c r="M20" s="326"/>
      <c r="N20" s="326" t="s">
        <v>90</v>
      </c>
      <c r="O20" s="366"/>
      <c r="P20" s="328" t="s">
        <v>89</v>
      </c>
      <c r="Q20" s="326"/>
      <c r="R20" s="328" t="s">
        <v>131</v>
      </c>
      <c r="S20" s="327"/>
    </row>
    <row r="21" spans="1:21" ht="13.5" thickBot="1" x14ac:dyDescent="0.25">
      <c r="A21" s="30"/>
      <c r="B21" s="329"/>
      <c r="C21" s="367"/>
      <c r="D21" s="368" t="s">
        <v>288</v>
      </c>
      <c r="E21" s="400" t="s">
        <v>289</v>
      </c>
      <c r="F21" s="332" t="s">
        <v>288</v>
      </c>
      <c r="G21" s="400" t="s">
        <v>289</v>
      </c>
      <c r="H21" s="333" t="s">
        <v>288</v>
      </c>
      <c r="I21" s="416" t="s">
        <v>289</v>
      </c>
      <c r="J21" s="369" t="s">
        <v>288</v>
      </c>
      <c r="K21" s="411" t="s">
        <v>289</v>
      </c>
      <c r="L21" s="335" t="s">
        <v>288</v>
      </c>
      <c r="M21" s="411" t="s">
        <v>289</v>
      </c>
      <c r="N21" s="336" t="s">
        <v>288</v>
      </c>
      <c r="O21" s="420" t="s">
        <v>289</v>
      </c>
      <c r="P21" s="368" t="s">
        <v>288</v>
      </c>
      <c r="Q21" s="400" t="s">
        <v>289</v>
      </c>
      <c r="R21" s="370" t="s">
        <v>288</v>
      </c>
      <c r="S21" s="407" t="s">
        <v>289</v>
      </c>
    </row>
    <row r="22" spans="1:21" ht="15.75" x14ac:dyDescent="0.25">
      <c r="A22" s="30"/>
      <c r="B22" s="338" t="s">
        <v>262</v>
      </c>
      <c r="C22" s="371"/>
      <c r="D22" s="372">
        <f t="shared" ref="D22:S22" si="4">SUM(D23:D28)</f>
        <v>108608.62799999998</v>
      </c>
      <c r="E22" s="404">
        <f t="shared" si="4"/>
        <v>193694.07399999999</v>
      </c>
      <c r="F22" s="341">
        <f t="shared" si="4"/>
        <v>495414.23099999997</v>
      </c>
      <c r="G22" s="404">
        <f t="shared" si="4"/>
        <v>899145.07400000002</v>
      </c>
      <c r="H22" s="343">
        <f t="shared" si="4"/>
        <v>78299.794999999998</v>
      </c>
      <c r="I22" s="417">
        <f t="shared" si="4"/>
        <v>82343.415999999997</v>
      </c>
      <c r="J22" s="372">
        <f t="shared" si="4"/>
        <v>107990.485</v>
      </c>
      <c r="K22" s="404">
        <f>SUM(K23:K28)</f>
        <v>126629.88699999999</v>
      </c>
      <c r="L22" s="341">
        <f>SUM(L23:L28)</f>
        <v>492192.15</v>
      </c>
      <c r="M22" s="404">
        <f>SUM(M23:M28)</f>
        <v>592086.30099999998</v>
      </c>
      <c r="N22" s="343">
        <f t="shared" si="4"/>
        <v>37229.732000000004</v>
      </c>
      <c r="O22" s="401">
        <f t="shared" si="4"/>
        <v>33559.057000000001</v>
      </c>
      <c r="P22" s="373">
        <f t="shared" si="4"/>
        <v>618.14299999999275</v>
      </c>
      <c r="Q22" s="423">
        <f t="shared" si="4"/>
        <v>67064.186999999991</v>
      </c>
      <c r="R22" s="374">
        <f t="shared" si="4"/>
        <v>3222.080999999991</v>
      </c>
      <c r="S22" s="423">
        <f t="shared" si="4"/>
        <v>307058.77300000004</v>
      </c>
      <c r="U22" s="632"/>
    </row>
    <row r="23" spans="1:21" x14ac:dyDescent="0.2">
      <c r="A23" s="30"/>
      <c r="B23" s="345" t="s">
        <v>91</v>
      </c>
      <c r="C23" s="375" t="s">
        <v>137</v>
      </c>
      <c r="D23" s="349">
        <v>5420.6009999999997</v>
      </c>
      <c r="E23" s="402">
        <v>5502.7759999999998</v>
      </c>
      <c r="F23" s="376">
        <v>24852.974999999999</v>
      </c>
      <c r="G23" s="405">
        <v>25635.862000000001</v>
      </c>
      <c r="H23" s="349">
        <v>3815.2269999999999</v>
      </c>
      <c r="I23" s="418">
        <v>3269.2420000000002</v>
      </c>
      <c r="J23" s="377">
        <v>4217.5159999999996</v>
      </c>
      <c r="K23" s="405">
        <v>5846.1009999999997</v>
      </c>
      <c r="L23" s="348">
        <v>19235.591</v>
      </c>
      <c r="M23" s="405">
        <v>27273.145</v>
      </c>
      <c r="N23" s="376">
        <v>2546.1610000000001</v>
      </c>
      <c r="O23" s="421">
        <v>4277.2070000000003</v>
      </c>
      <c r="P23" s="378">
        <f t="shared" ref="P23:P28" si="5">D23-J23</f>
        <v>1203.085</v>
      </c>
      <c r="Q23" s="424">
        <f t="shared" ref="Q23:Q28" si="6">E23-K23</f>
        <v>-343.32499999999982</v>
      </c>
      <c r="R23" s="379">
        <f t="shared" ref="P23:S28" si="7">F23-L23</f>
        <v>5617.3839999999982</v>
      </c>
      <c r="S23" s="426">
        <f t="shared" si="7"/>
        <v>-1637.2829999999994</v>
      </c>
      <c r="U23" s="632"/>
    </row>
    <row r="24" spans="1:21" x14ac:dyDescent="0.2">
      <c r="A24" s="30"/>
      <c r="B24" s="345" t="s">
        <v>92</v>
      </c>
      <c r="C24" s="375" t="s">
        <v>93</v>
      </c>
      <c r="D24" s="349">
        <v>23396.638999999999</v>
      </c>
      <c r="E24" s="402">
        <v>43384.188999999998</v>
      </c>
      <c r="F24" s="376">
        <v>106739.711</v>
      </c>
      <c r="G24" s="405">
        <v>200584.22399999999</v>
      </c>
      <c r="H24" s="349">
        <v>9408.1919999999991</v>
      </c>
      <c r="I24" s="418">
        <v>12284.38</v>
      </c>
      <c r="J24" s="377">
        <v>26032.309000000001</v>
      </c>
      <c r="K24" s="405">
        <v>39050.194000000003</v>
      </c>
      <c r="L24" s="348">
        <v>118565.538</v>
      </c>
      <c r="M24" s="405">
        <v>182428.973</v>
      </c>
      <c r="N24" s="376">
        <v>9651.4339999999993</v>
      </c>
      <c r="O24" s="421">
        <v>10971.902</v>
      </c>
      <c r="P24" s="378">
        <f t="shared" si="5"/>
        <v>-2635.6700000000019</v>
      </c>
      <c r="Q24" s="424">
        <f t="shared" si="6"/>
        <v>4333.9949999999953</v>
      </c>
      <c r="R24" s="379">
        <f t="shared" si="7"/>
        <v>-11825.827000000005</v>
      </c>
      <c r="S24" s="426">
        <f t="shared" si="7"/>
        <v>18155.250999999989</v>
      </c>
      <c r="U24" s="632"/>
    </row>
    <row r="25" spans="1:21" x14ac:dyDescent="0.2">
      <c r="A25" s="30"/>
      <c r="B25" s="345" t="s">
        <v>94</v>
      </c>
      <c r="C25" s="375" t="s">
        <v>95</v>
      </c>
      <c r="D25" s="349">
        <v>5128.0619999999999</v>
      </c>
      <c r="E25" s="402">
        <v>7223.14</v>
      </c>
      <c r="F25" s="376">
        <v>23389.386999999999</v>
      </c>
      <c r="G25" s="405">
        <v>33666.105000000003</v>
      </c>
      <c r="H25" s="349">
        <v>3165.0439999999999</v>
      </c>
      <c r="I25" s="418">
        <v>3538.0230000000001</v>
      </c>
      <c r="J25" s="377">
        <v>1015.586</v>
      </c>
      <c r="K25" s="405">
        <v>3507.0059999999999</v>
      </c>
      <c r="L25" s="348">
        <v>4593.7039999999997</v>
      </c>
      <c r="M25" s="405">
        <v>16560.919999999998</v>
      </c>
      <c r="N25" s="376">
        <v>461.81700000000001</v>
      </c>
      <c r="O25" s="421">
        <v>1021.35</v>
      </c>
      <c r="P25" s="378">
        <f t="shared" si="5"/>
        <v>4112.4759999999997</v>
      </c>
      <c r="Q25" s="424">
        <f t="shared" si="6"/>
        <v>3716.1340000000005</v>
      </c>
      <c r="R25" s="379">
        <f t="shared" si="7"/>
        <v>18795.682999999997</v>
      </c>
      <c r="S25" s="426">
        <f t="shared" si="7"/>
        <v>17105.185000000005</v>
      </c>
      <c r="U25" s="632"/>
    </row>
    <row r="26" spans="1:21" x14ac:dyDescent="0.2">
      <c r="A26" s="30"/>
      <c r="B26" s="345" t="s">
        <v>96</v>
      </c>
      <c r="C26" s="375" t="s">
        <v>97</v>
      </c>
      <c r="D26" s="349">
        <v>43156.487000000001</v>
      </c>
      <c r="E26" s="402">
        <v>47108.06</v>
      </c>
      <c r="F26" s="376">
        <v>196741.26199999999</v>
      </c>
      <c r="G26" s="405">
        <v>218763.31400000001</v>
      </c>
      <c r="H26" s="349">
        <v>52182.173000000003</v>
      </c>
      <c r="I26" s="418">
        <v>45385.362999999998</v>
      </c>
      <c r="J26" s="377">
        <v>10374.597</v>
      </c>
      <c r="K26" s="405">
        <v>12080.076999999999</v>
      </c>
      <c r="L26" s="348">
        <v>47322.786</v>
      </c>
      <c r="M26" s="405">
        <v>56500.671999999999</v>
      </c>
      <c r="N26" s="376">
        <v>8078.9949999999999</v>
      </c>
      <c r="O26" s="421">
        <v>5861.0919999999996</v>
      </c>
      <c r="P26" s="378">
        <f t="shared" si="7"/>
        <v>32781.89</v>
      </c>
      <c r="Q26" s="424">
        <f t="shared" si="6"/>
        <v>35027.983</v>
      </c>
      <c r="R26" s="379">
        <f t="shared" si="7"/>
        <v>149418.476</v>
      </c>
      <c r="S26" s="426">
        <f t="shared" si="7"/>
        <v>162262.64200000002</v>
      </c>
      <c r="U26" s="632"/>
    </row>
    <row r="27" spans="1:21" x14ac:dyDescent="0.2">
      <c r="A27" s="30"/>
      <c r="B27" s="345" t="s">
        <v>98</v>
      </c>
      <c r="C27" s="375" t="s">
        <v>99</v>
      </c>
      <c r="D27" s="349">
        <v>13706.401</v>
      </c>
      <c r="E27" s="402">
        <v>63422.127</v>
      </c>
      <c r="F27" s="376">
        <v>62390.642</v>
      </c>
      <c r="G27" s="405">
        <v>294342.99200000003</v>
      </c>
      <c r="H27" s="349">
        <v>3571.17</v>
      </c>
      <c r="I27" s="418">
        <v>9716.4809999999998</v>
      </c>
      <c r="J27" s="377">
        <v>28236.178</v>
      </c>
      <c r="K27" s="405">
        <v>21055.989000000001</v>
      </c>
      <c r="L27" s="348">
        <v>128797.97199999999</v>
      </c>
      <c r="M27" s="405">
        <v>98400.270999999993</v>
      </c>
      <c r="N27" s="376">
        <v>6420.116</v>
      </c>
      <c r="O27" s="421">
        <v>3071.998</v>
      </c>
      <c r="P27" s="378">
        <f t="shared" si="5"/>
        <v>-14529.777</v>
      </c>
      <c r="Q27" s="424">
        <f t="shared" si="6"/>
        <v>42366.137999999999</v>
      </c>
      <c r="R27" s="379">
        <f t="shared" si="7"/>
        <v>-66407.329999999987</v>
      </c>
      <c r="S27" s="426">
        <f t="shared" si="7"/>
        <v>195942.72100000002</v>
      </c>
      <c r="U27" s="632"/>
    </row>
    <row r="28" spans="1:21" ht="13.5" thickBot="1" x14ac:dyDescent="0.25">
      <c r="A28" s="30"/>
      <c r="B28" s="351" t="s">
        <v>100</v>
      </c>
      <c r="C28" s="380" t="s">
        <v>101</v>
      </c>
      <c r="D28" s="355">
        <v>17800.437999999998</v>
      </c>
      <c r="E28" s="403">
        <v>27053.781999999999</v>
      </c>
      <c r="F28" s="381">
        <v>81300.254000000001</v>
      </c>
      <c r="G28" s="406">
        <v>126152.577</v>
      </c>
      <c r="H28" s="355">
        <v>6157.9889999999996</v>
      </c>
      <c r="I28" s="419">
        <v>8149.9269999999997</v>
      </c>
      <c r="J28" s="382">
        <v>38114.298999999999</v>
      </c>
      <c r="K28" s="406">
        <v>45090.52</v>
      </c>
      <c r="L28" s="354">
        <v>173676.55900000001</v>
      </c>
      <c r="M28" s="406">
        <v>210922.32</v>
      </c>
      <c r="N28" s="381">
        <v>10071.209000000001</v>
      </c>
      <c r="O28" s="422">
        <v>8355.5079999999998</v>
      </c>
      <c r="P28" s="383">
        <f t="shared" si="5"/>
        <v>-20313.861000000001</v>
      </c>
      <c r="Q28" s="425">
        <f t="shared" si="6"/>
        <v>-18036.737999999998</v>
      </c>
      <c r="R28" s="384">
        <f t="shared" si="7"/>
        <v>-92376.305000000008</v>
      </c>
      <c r="S28" s="427">
        <f t="shared" si="7"/>
        <v>-84769.743000000002</v>
      </c>
    </row>
    <row r="29" spans="1:21" x14ac:dyDescent="0.2">
      <c r="G29" s="19"/>
      <c r="H29" s="19"/>
    </row>
    <row r="30" spans="1:21" ht="27" customHeight="1" thickBot="1" x14ac:dyDescent="0.5">
      <c r="B30" s="316" t="s">
        <v>134</v>
      </c>
      <c r="C30" s="153"/>
      <c r="G30" s="19"/>
    </row>
    <row r="31" spans="1:21" ht="15" x14ac:dyDescent="0.2">
      <c r="A31" s="30"/>
      <c r="B31" s="318"/>
      <c r="C31" s="357"/>
      <c r="D31" s="358" t="s">
        <v>85</v>
      </c>
      <c r="E31" s="359"/>
      <c r="F31" s="359"/>
      <c r="G31" s="359"/>
      <c r="H31" s="359"/>
      <c r="I31" s="360"/>
      <c r="J31" s="358" t="s">
        <v>86</v>
      </c>
      <c r="K31" s="359"/>
      <c r="L31" s="359"/>
      <c r="M31" s="359"/>
      <c r="N31" s="359"/>
      <c r="O31" s="360"/>
      <c r="P31" s="358" t="s">
        <v>104</v>
      </c>
      <c r="Q31" s="362"/>
      <c r="R31" s="363"/>
      <c r="S31" s="364"/>
    </row>
    <row r="32" spans="1:21" ht="15" x14ac:dyDescent="0.25">
      <c r="A32" s="30"/>
      <c r="B32" s="323" t="s">
        <v>87</v>
      </c>
      <c r="C32" s="365" t="s">
        <v>88</v>
      </c>
      <c r="D32" s="326" t="s">
        <v>89</v>
      </c>
      <c r="E32" s="326"/>
      <c r="F32" s="326" t="s">
        <v>131</v>
      </c>
      <c r="G32" s="326"/>
      <c r="H32" s="326" t="s">
        <v>90</v>
      </c>
      <c r="I32" s="366"/>
      <c r="J32" s="326" t="s">
        <v>89</v>
      </c>
      <c r="K32" s="326"/>
      <c r="L32" s="326" t="s">
        <v>131</v>
      </c>
      <c r="M32" s="326"/>
      <c r="N32" s="326" t="s">
        <v>90</v>
      </c>
      <c r="O32" s="366"/>
      <c r="P32" s="326" t="s">
        <v>89</v>
      </c>
      <c r="Q32" s="326"/>
      <c r="R32" s="328" t="s">
        <v>131</v>
      </c>
      <c r="S32" s="327"/>
    </row>
    <row r="33" spans="1:21" ht="13.5" thickBot="1" x14ac:dyDescent="0.25">
      <c r="A33" s="30"/>
      <c r="B33" s="329"/>
      <c r="C33" s="367"/>
      <c r="D33" s="368" t="s">
        <v>288</v>
      </c>
      <c r="E33" s="400" t="s">
        <v>289</v>
      </c>
      <c r="F33" s="332" t="s">
        <v>288</v>
      </c>
      <c r="G33" s="400" t="s">
        <v>289</v>
      </c>
      <c r="H33" s="333" t="s">
        <v>288</v>
      </c>
      <c r="I33" s="416" t="s">
        <v>289</v>
      </c>
      <c r="J33" s="369" t="s">
        <v>288</v>
      </c>
      <c r="K33" s="411" t="s">
        <v>289</v>
      </c>
      <c r="L33" s="335" t="s">
        <v>288</v>
      </c>
      <c r="M33" s="411" t="s">
        <v>289</v>
      </c>
      <c r="N33" s="336" t="s">
        <v>288</v>
      </c>
      <c r="O33" s="420" t="s">
        <v>289</v>
      </c>
      <c r="P33" s="369" t="s">
        <v>288</v>
      </c>
      <c r="Q33" s="411" t="s">
        <v>289</v>
      </c>
      <c r="R33" s="337" t="s">
        <v>288</v>
      </c>
      <c r="S33" s="412" t="s">
        <v>289</v>
      </c>
      <c r="T33" s="33"/>
      <c r="U33" s="632"/>
    </row>
    <row r="34" spans="1:21" ht="15.75" x14ac:dyDescent="0.25">
      <c r="A34" s="30"/>
      <c r="B34" s="338" t="s">
        <v>262</v>
      </c>
      <c r="C34" s="371"/>
      <c r="D34" s="372">
        <f t="shared" ref="D34:S34" si="8">SUM(D35:D40)</f>
        <v>404529.51199999999</v>
      </c>
      <c r="E34" s="404">
        <f t="shared" si="8"/>
        <v>620938.92700000003</v>
      </c>
      <c r="F34" s="341">
        <f t="shared" si="8"/>
        <v>1844062.4419999998</v>
      </c>
      <c r="G34" s="404">
        <f t="shared" si="8"/>
        <v>2896085.2650000006</v>
      </c>
      <c r="H34" s="343">
        <f t="shared" si="8"/>
        <v>543564.05900000001</v>
      </c>
      <c r="I34" s="417">
        <f t="shared" si="8"/>
        <v>554427.15599999996</v>
      </c>
      <c r="J34" s="372">
        <f t="shared" si="8"/>
        <v>327558.57</v>
      </c>
      <c r="K34" s="404">
        <f t="shared" si="8"/>
        <v>412735.08299999998</v>
      </c>
      <c r="L34" s="341">
        <f t="shared" si="8"/>
        <v>1493187.1860000002</v>
      </c>
      <c r="M34" s="404">
        <f t="shared" si="8"/>
        <v>1930010.3459999999</v>
      </c>
      <c r="N34" s="343">
        <f t="shared" si="8"/>
        <v>167306.06299999999</v>
      </c>
      <c r="O34" s="401">
        <f t="shared" si="8"/>
        <v>155475.76300000001</v>
      </c>
      <c r="P34" s="340">
        <f t="shared" ref="P34:Q34" si="9">SUM(P35:P40)</f>
        <v>76970.94200000001</v>
      </c>
      <c r="Q34" s="413">
        <f t="shared" si="9"/>
        <v>208203.84399999998</v>
      </c>
      <c r="R34" s="344">
        <f t="shared" si="8"/>
        <v>350875.25599999994</v>
      </c>
      <c r="S34" s="413">
        <f t="shared" si="8"/>
        <v>966074.91900000011</v>
      </c>
      <c r="T34" s="33"/>
      <c r="U34" s="632"/>
    </row>
    <row r="35" spans="1:21" x14ac:dyDescent="0.2">
      <c r="A35" s="30"/>
      <c r="B35" s="345" t="s">
        <v>91</v>
      </c>
      <c r="C35" s="375" t="s">
        <v>137</v>
      </c>
      <c r="D35" s="349">
        <v>248582.90700000001</v>
      </c>
      <c r="E35" s="402">
        <v>370938.11200000002</v>
      </c>
      <c r="F35" s="348">
        <v>1133261.0090000001</v>
      </c>
      <c r="G35" s="405">
        <v>1732091.202</v>
      </c>
      <c r="H35" s="349">
        <v>451873.91399999999</v>
      </c>
      <c r="I35" s="418">
        <v>453459.24099999998</v>
      </c>
      <c r="J35" s="385">
        <v>32156.563999999998</v>
      </c>
      <c r="K35" s="402">
        <v>43418.894</v>
      </c>
      <c r="L35" s="348">
        <v>146549.97200000001</v>
      </c>
      <c r="M35" s="405">
        <v>203641.03</v>
      </c>
      <c r="N35" s="349">
        <v>30325.316999999999</v>
      </c>
      <c r="O35" s="428">
        <v>26218.326000000001</v>
      </c>
      <c r="P35" s="347">
        <f t="shared" ref="P35:R40" si="10">D35-J35</f>
        <v>216426.34299999999</v>
      </c>
      <c r="Q35" s="409">
        <f t="shared" si="10"/>
        <v>327519.21799999999</v>
      </c>
      <c r="R35" s="350">
        <f t="shared" si="10"/>
        <v>986711.03700000001</v>
      </c>
      <c r="S35" s="414">
        <f t="shared" ref="S35:S40" si="11">G35-M35</f>
        <v>1528450.172</v>
      </c>
      <c r="T35" s="33"/>
      <c r="U35" s="632"/>
    </row>
    <row r="36" spans="1:21" x14ac:dyDescent="0.2">
      <c r="A36" s="30"/>
      <c r="B36" s="345" t="s">
        <v>92</v>
      </c>
      <c r="C36" s="375" t="s">
        <v>93</v>
      </c>
      <c r="D36" s="349">
        <v>29990.519</v>
      </c>
      <c r="E36" s="402">
        <v>56927.675000000003</v>
      </c>
      <c r="F36" s="348">
        <v>136786.079</v>
      </c>
      <c r="G36" s="405">
        <v>263821.48300000001</v>
      </c>
      <c r="H36" s="349">
        <v>14125.638000000001</v>
      </c>
      <c r="I36" s="418">
        <v>17629.932000000001</v>
      </c>
      <c r="J36" s="385">
        <v>78510.236000000004</v>
      </c>
      <c r="K36" s="402">
        <v>109534.97500000001</v>
      </c>
      <c r="L36" s="348">
        <v>357931.16399999999</v>
      </c>
      <c r="M36" s="405">
        <v>512160.85</v>
      </c>
      <c r="N36" s="349">
        <v>42874.07</v>
      </c>
      <c r="O36" s="428">
        <v>46216.732000000004</v>
      </c>
      <c r="P36" s="347">
        <f t="shared" si="10"/>
        <v>-48519.717000000004</v>
      </c>
      <c r="Q36" s="409">
        <f t="shared" si="10"/>
        <v>-52607.3</v>
      </c>
      <c r="R36" s="350">
        <f t="shared" si="10"/>
        <v>-221145.08499999999</v>
      </c>
      <c r="S36" s="414">
        <f t="shared" si="11"/>
        <v>-248339.36699999997</v>
      </c>
      <c r="U36" s="632"/>
    </row>
    <row r="37" spans="1:21" x14ac:dyDescent="0.2">
      <c r="A37" s="30"/>
      <c r="B37" s="345" t="s">
        <v>94</v>
      </c>
      <c r="C37" s="375" t="s">
        <v>95</v>
      </c>
      <c r="D37" s="349">
        <v>10972.602999999999</v>
      </c>
      <c r="E37" s="402">
        <v>12880.396000000001</v>
      </c>
      <c r="F37" s="348">
        <v>49979.226999999999</v>
      </c>
      <c r="G37" s="405">
        <v>60061.212</v>
      </c>
      <c r="H37" s="349">
        <v>10992.847</v>
      </c>
      <c r="I37" s="418">
        <v>11310.965</v>
      </c>
      <c r="J37" s="385">
        <v>28021.083999999999</v>
      </c>
      <c r="K37" s="402">
        <v>27731.237000000001</v>
      </c>
      <c r="L37" s="348">
        <v>127697.478</v>
      </c>
      <c r="M37" s="405">
        <v>129456.69899999999</v>
      </c>
      <c r="N37" s="349">
        <v>19988.850999999999</v>
      </c>
      <c r="O37" s="428">
        <v>17403.179</v>
      </c>
      <c r="P37" s="347">
        <f t="shared" si="10"/>
        <v>-17048.481</v>
      </c>
      <c r="Q37" s="409">
        <f t="shared" si="10"/>
        <v>-14850.841</v>
      </c>
      <c r="R37" s="350">
        <f t="shared" si="10"/>
        <v>-77718.251000000004</v>
      </c>
      <c r="S37" s="414">
        <f t="shared" si="11"/>
        <v>-69395.486999999994</v>
      </c>
      <c r="T37" s="33"/>
      <c r="U37" s="632"/>
    </row>
    <row r="38" spans="1:21" x14ac:dyDescent="0.2">
      <c r="A38" s="30"/>
      <c r="B38" s="345" t="s">
        <v>96</v>
      </c>
      <c r="C38" s="375" t="s">
        <v>97</v>
      </c>
      <c r="D38" s="349">
        <v>14315.734</v>
      </c>
      <c r="E38" s="402">
        <v>21564.742999999999</v>
      </c>
      <c r="F38" s="348">
        <v>65230.14</v>
      </c>
      <c r="G38" s="405">
        <v>100418.678</v>
      </c>
      <c r="H38" s="349">
        <v>27480.6</v>
      </c>
      <c r="I38" s="418">
        <v>29944.865000000002</v>
      </c>
      <c r="J38" s="385">
        <v>12180.659</v>
      </c>
      <c r="K38" s="402">
        <v>18429.297999999999</v>
      </c>
      <c r="L38" s="348">
        <v>55532.697</v>
      </c>
      <c r="M38" s="405">
        <v>85901.119999999995</v>
      </c>
      <c r="N38" s="349">
        <v>22096.353999999999</v>
      </c>
      <c r="O38" s="428">
        <v>19997.106</v>
      </c>
      <c r="P38" s="347">
        <f t="shared" si="10"/>
        <v>2135.0750000000007</v>
      </c>
      <c r="Q38" s="409">
        <f t="shared" si="10"/>
        <v>3135.4449999999997</v>
      </c>
      <c r="R38" s="350">
        <f t="shared" si="10"/>
        <v>9697.4429999999993</v>
      </c>
      <c r="S38" s="414">
        <f t="shared" si="11"/>
        <v>14517.558000000005</v>
      </c>
      <c r="T38" s="33"/>
      <c r="U38" s="632"/>
    </row>
    <row r="39" spans="1:21" x14ac:dyDescent="0.2">
      <c r="A39" s="30"/>
      <c r="B39" s="345" t="s">
        <v>98</v>
      </c>
      <c r="C39" s="375" t="s">
        <v>99</v>
      </c>
      <c r="D39" s="349">
        <v>11128.374</v>
      </c>
      <c r="E39" s="402">
        <v>40570.819000000003</v>
      </c>
      <c r="F39" s="348">
        <v>50696.834999999999</v>
      </c>
      <c r="G39" s="405">
        <v>188729.228</v>
      </c>
      <c r="H39" s="349">
        <v>3062.59</v>
      </c>
      <c r="I39" s="418">
        <v>7380.7139999999999</v>
      </c>
      <c r="J39" s="385">
        <v>27887.437999999998</v>
      </c>
      <c r="K39" s="402">
        <v>36617.427000000003</v>
      </c>
      <c r="L39" s="348">
        <v>127273.944</v>
      </c>
      <c r="M39" s="405">
        <v>171117.73699999999</v>
      </c>
      <c r="N39" s="349">
        <v>6873.616</v>
      </c>
      <c r="O39" s="428">
        <v>5555.86</v>
      </c>
      <c r="P39" s="347">
        <f t="shared" si="10"/>
        <v>-16759.063999999998</v>
      </c>
      <c r="Q39" s="409">
        <f t="shared" si="10"/>
        <v>3953.3919999999998</v>
      </c>
      <c r="R39" s="350">
        <f t="shared" si="10"/>
        <v>-76577.108999999997</v>
      </c>
      <c r="S39" s="414">
        <f t="shared" si="11"/>
        <v>17611.491000000009</v>
      </c>
    </row>
    <row r="40" spans="1:21" ht="13.5" thickBot="1" x14ac:dyDescent="0.25">
      <c r="A40" s="30"/>
      <c r="B40" s="351" t="s">
        <v>100</v>
      </c>
      <c r="C40" s="380" t="s">
        <v>101</v>
      </c>
      <c r="D40" s="355">
        <v>89539.375</v>
      </c>
      <c r="E40" s="403">
        <v>118057.182</v>
      </c>
      <c r="F40" s="354">
        <v>408109.152</v>
      </c>
      <c r="G40" s="406">
        <v>550963.46200000006</v>
      </c>
      <c r="H40" s="355">
        <v>36028.47</v>
      </c>
      <c r="I40" s="419">
        <v>34701.438999999998</v>
      </c>
      <c r="J40" s="386">
        <v>148802.58900000001</v>
      </c>
      <c r="K40" s="403">
        <v>177003.25200000001</v>
      </c>
      <c r="L40" s="354">
        <v>678201.93099999998</v>
      </c>
      <c r="M40" s="406">
        <v>827732.91</v>
      </c>
      <c r="N40" s="355">
        <v>45147.855000000003</v>
      </c>
      <c r="O40" s="429">
        <v>40084.559999999998</v>
      </c>
      <c r="P40" s="353">
        <f t="shared" si="10"/>
        <v>-59263.214000000007</v>
      </c>
      <c r="Q40" s="410">
        <f t="shared" si="10"/>
        <v>-58946.070000000007</v>
      </c>
      <c r="R40" s="356">
        <f t="shared" si="10"/>
        <v>-270092.77899999998</v>
      </c>
      <c r="S40" s="415">
        <f t="shared" si="11"/>
        <v>-276769.44799999997</v>
      </c>
    </row>
    <row r="41" spans="1:21" x14ac:dyDescent="0.2">
      <c r="G41" s="19"/>
      <c r="H41" s="19"/>
      <c r="L41" s="19"/>
    </row>
    <row r="42" spans="1:21" ht="29.25" thickBot="1" x14ac:dyDescent="0.5">
      <c r="B42" s="316" t="s">
        <v>227</v>
      </c>
      <c r="C42" s="153"/>
      <c r="H42" s="19"/>
    </row>
    <row r="43" spans="1:21" ht="15" x14ac:dyDescent="0.2">
      <c r="A43" s="30"/>
      <c r="B43" s="318"/>
      <c r="C43" s="357"/>
      <c r="D43" s="361" t="s">
        <v>85</v>
      </c>
      <c r="E43" s="359"/>
      <c r="F43" s="359"/>
      <c r="G43" s="359"/>
      <c r="H43" s="359"/>
      <c r="I43" s="360"/>
      <c r="J43" s="358" t="s">
        <v>86</v>
      </c>
      <c r="K43" s="359"/>
      <c r="L43" s="359"/>
      <c r="M43" s="359"/>
      <c r="N43" s="359"/>
      <c r="O43" s="360"/>
      <c r="P43" s="358" t="s">
        <v>104</v>
      </c>
      <c r="Q43" s="362"/>
      <c r="R43" s="363"/>
      <c r="S43" s="364"/>
    </row>
    <row r="44" spans="1:21" ht="15" x14ac:dyDescent="0.25">
      <c r="A44" s="30"/>
      <c r="B44" s="323" t="s">
        <v>87</v>
      </c>
      <c r="C44" s="365" t="s">
        <v>88</v>
      </c>
      <c r="D44" s="328" t="s">
        <v>89</v>
      </c>
      <c r="E44" s="326"/>
      <c r="F44" s="326" t="s">
        <v>131</v>
      </c>
      <c r="G44" s="326"/>
      <c r="H44" s="326" t="s">
        <v>90</v>
      </c>
      <c r="I44" s="366"/>
      <c r="J44" s="326" t="s">
        <v>89</v>
      </c>
      <c r="K44" s="326"/>
      <c r="L44" s="326" t="s">
        <v>131</v>
      </c>
      <c r="M44" s="326"/>
      <c r="N44" s="326" t="s">
        <v>90</v>
      </c>
      <c r="O44" s="366"/>
      <c r="P44" s="326" t="s">
        <v>89</v>
      </c>
      <c r="Q44" s="326"/>
      <c r="R44" s="328" t="s">
        <v>131</v>
      </c>
      <c r="S44" s="327"/>
    </row>
    <row r="45" spans="1:21" ht="13.5" thickBot="1" x14ac:dyDescent="0.25">
      <c r="A45" s="30"/>
      <c r="B45" s="329"/>
      <c r="C45" s="367"/>
      <c r="D45" s="369" t="s">
        <v>288</v>
      </c>
      <c r="E45" s="411" t="s">
        <v>289</v>
      </c>
      <c r="F45" s="335" t="s">
        <v>288</v>
      </c>
      <c r="G45" s="411" t="s">
        <v>289</v>
      </c>
      <c r="H45" s="336" t="s">
        <v>288</v>
      </c>
      <c r="I45" s="420" t="s">
        <v>289</v>
      </c>
      <c r="J45" s="369" t="s">
        <v>288</v>
      </c>
      <c r="K45" s="411" t="s">
        <v>289</v>
      </c>
      <c r="L45" s="335" t="s">
        <v>288</v>
      </c>
      <c r="M45" s="411" t="s">
        <v>289</v>
      </c>
      <c r="N45" s="336" t="s">
        <v>288</v>
      </c>
      <c r="O45" s="420" t="s">
        <v>289</v>
      </c>
      <c r="P45" s="369" t="s">
        <v>288</v>
      </c>
      <c r="Q45" s="411" t="s">
        <v>289</v>
      </c>
      <c r="R45" s="337" t="s">
        <v>288</v>
      </c>
      <c r="S45" s="412" t="s">
        <v>289</v>
      </c>
    </row>
    <row r="46" spans="1:21" ht="15.75" x14ac:dyDescent="0.25">
      <c r="A46" s="30"/>
      <c r="B46" s="387" t="s">
        <v>262</v>
      </c>
      <c r="C46" s="388"/>
      <c r="D46" s="372">
        <f t="shared" ref="D46:S46" si="12">SUM(D47:D52)</f>
        <v>1368544.2080000001</v>
      </c>
      <c r="E46" s="404">
        <f t="shared" si="12"/>
        <v>2168798.0220000003</v>
      </c>
      <c r="F46" s="341">
        <f>(SUM(F47:F52))/1</f>
        <v>6239121.1600000001</v>
      </c>
      <c r="G46" s="404">
        <f>(SUM(G47:G52))/1</f>
        <v>10122499.197000001</v>
      </c>
      <c r="H46" s="343">
        <f t="shared" si="12"/>
        <v>1030591.225</v>
      </c>
      <c r="I46" s="417">
        <f t="shared" si="12"/>
        <v>1108954.3260000001</v>
      </c>
      <c r="J46" s="372">
        <f t="shared" si="12"/>
        <v>1002826.264</v>
      </c>
      <c r="K46" s="404">
        <f t="shared" si="12"/>
        <v>1299115.1850000001</v>
      </c>
      <c r="L46" s="341">
        <f>(SUM(L47:L52))/1</f>
        <v>4571914.5120000001</v>
      </c>
      <c r="M46" s="404">
        <f>(SUM(M47:M52))/1</f>
        <v>6073619.4679999994</v>
      </c>
      <c r="N46" s="343">
        <f t="shared" si="12"/>
        <v>589758.07199999993</v>
      </c>
      <c r="O46" s="401">
        <f t="shared" si="12"/>
        <v>552625.68400000001</v>
      </c>
      <c r="P46" s="340">
        <f t="shared" ref="P46:Q46" si="13">SUM(P47:P52)</f>
        <v>365717.94400000002</v>
      </c>
      <c r="Q46" s="413">
        <f t="shared" si="13"/>
        <v>869682.83700000006</v>
      </c>
      <c r="R46" s="344">
        <f t="shared" si="12"/>
        <v>1667206.648</v>
      </c>
      <c r="S46" s="413">
        <f t="shared" si="12"/>
        <v>4048879.7290000003</v>
      </c>
    </row>
    <row r="47" spans="1:21" x14ac:dyDescent="0.2">
      <c r="A47" s="30"/>
      <c r="B47" s="389" t="s">
        <v>91</v>
      </c>
      <c r="C47" s="390" t="s">
        <v>137</v>
      </c>
      <c r="D47" s="377">
        <v>348702.315</v>
      </c>
      <c r="E47" s="405">
        <v>521820.79100000003</v>
      </c>
      <c r="F47" s="348">
        <v>1589876.9920000001</v>
      </c>
      <c r="G47" s="405">
        <v>2438835.42</v>
      </c>
      <c r="H47" s="376">
        <v>571698.30000000005</v>
      </c>
      <c r="I47" s="430">
        <v>590641.44400000002</v>
      </c>
      <c r="J47" s="377">
        <v>167005.30300000001</v>
      </c>
      <c r="K47" s="405">
        <v>243834.133</v>
      </c>
      <c r="L47" s="348">
        <v>761891.32200000004</v>
      </c>
      <c r="M47" s="405">
        <v>1141351.436</v>
      </c>
      <c r="N47" s="376">
        <v>184351.193</v>
      </c>
      <c r="O47" s="421">
        <v>185210.62299999999</v>
      </c>
      <c r="P47" s="391">
        <f t="shared" ref="P47:S52" si="14">D47-J47</f>
        <v>181697.01199999999</v>
      </c>
      <c r="Q47" s="414">
        <f t="shared" si="14"/>
        <v>277986.65800000005</v>
      </c>
      <c r="R47" s="350">
        <f t="shared" si="14"/>
        <v>827985.67</v>
      </c>
      <c r="S47" s="414">
        <f t="shared" si="14"/>
        <v>1297483.9839999999</v>
      </c>
    </row>
    <row r="48" spans="1:21" x14ac:dyDescent="0.2">
      <c r="A48" s="30"/>
      <c r="B48" s="392" t="s">
        <v>92</v>
      </c>
      <c r="C48" s="390" t="s">
        <v>93</v>
      </c>
      <c r="D48" s="377">
        <v>125714.236</v>
      </c>
      <c r="E48" s="405">
        <v>223284.02100000001</v>
      </c>
      <c r="F48" s="348">
        <v>573265.92599999998</v>
      </c>
      <c r="G48" s="405">
        <v>1037228.917</v>
      </c>
      <c r="H48" s="376">
        <v>54571.250999999997</v>
      </c>
      <c r="I48" s="430">
        <v>64729.87</v>
      </c>
      <c r="J48" s="377">
        <v>203657.573</v>
      </c>
      <c r="K48" s="405">
        <v>297703.56</v>
      </c>
      <c r="L48" s="348">
        <v>928067.16099999996</v>
      </c>
      <c r="M48" s="405">
        <v>1391714.733</v>
      </c>
      <c r="N48" s="376">
        <v>105836.705</v>
      </c>
      <c r="O48" s="421">
        <v>102821.102</v>
      </c>
      <c r="P48" s="391">
        <f t="shared" si="14"/>
        <v>-77943.337</v>
      </c>
      <c r="Q48" s="414">
        <f t="shared" si="14"/>
        <v>-74419.53899999999</v>
      </c>
      <c r="R48" s="350">
        <f t="shared" si="14"/>
        <v>-354801.23499999999</v>
      </c>
      <c r="S48" s="414">
        <f t="shared" si="14"/>
        <v>-354485.81599999999</v>
      </c>
    </row>
    <row r="49" spans="1:19" x14ac:dyDescent="0.2">
      <c r="A49" s="30"/>
      <c r="B49" s="392" t="s">
        <v>94</v>
      </c>
      <c r="C49" s="390" t="s">
        <v>95</v>
      </c>
      <c r="D49" s="377">
        <v>88820.803</v>
      </c>
      <c r="E49" s="405">
        <v>120835.93</v>
      </c>
      <c r="F49" s="348">
        <v>404895.413</v>
      </c>
      <c r="G49" s="405">
        <v>564320.04500000004</v>
      </c>
      <c r="H49" s="376">
        <v>75617.236999999994</v>
      </c>
      <c r="I49" s="430">
        <v>90830.785000000003</v>
      </c>
      <c r="J49" s="377">
        <v>74412.811000000002</v>
      </c>
      <c r="K49" s="405">
        <v>85806.907999999996</v>
      </c>
      <c r="L49" s="348">
        <v>339172.94199999998</v>
      </c>
      <c r="M49" s="405">
        <v>400913.076</v>
      </c>
      <c r="N49" s="376">
        <v>56045.62</v>
      </c>
      <c r="O49" s="421">
        <v>56532.864000000001</v>
      </c>
      <c r="P49" s="391">
        <f t="shared" si="14"/>
        <v>14407.991999999998</v>
      </c>
      <c r="Q49" s="414">
        <f t="shared" si="14"/>
        <v>35029.021999999997</v>
      </c>
      <c r="R49" s="350">
        <f t="shared" si="14"/>
        <v>65722.47100000002</v>
      </c>
      <c r="S49" s="414">
        <f t="shared" si="14"/>
        <v>163406.96900000004</v>
      </c>
    </row>
    <row r="50" spans="1:19" x14ac:dyDescent="0.2">
      <c r="A50" s="30"/>
      <c r="B50" s="392" t="s">
        <v>96</v>
      </c>
      <c r="C50" s="390" t="s">
        <v>97</v>
      </c>
      <c r="D50" s="377">
        <v>83813.311000000002</v>
      </c>
      <c r="E50" s="405">
        <v>108447.391</v>
      </c>
      <c r="F50" s="348">
        <v>382088.92800000001</v>
      </c>
      <c r="G50" s="405">
        <v>504770.71</v>
      </c>
      <c r="H50" s="376">
        <v>106109.32</v>
      </c>
      <c r="I50" s="430">
        <v>105048.145</v>
      </c>
      <c r="J50" s="377">
        <v>65059.298000000003</v>
      </c>
      <c r="K50" s="405">
        <v>72481.038</v>
      </c>
      <c r="L50" s="348">
        <v>296638.67499999999</v>
      </c>
      <c r="M50" s="405">
        <v>337870.19</v>
      </c>
      <c r="N50" s="376">
        <v>117249.75199999999</v>
      </c>
      <c r="O50" s="421">
        <v>93419.069000000003</v>
      </c>
      <c r="P50" s="391">
        <f t="shared" si="14"/>
        <v>18754.012999999999</v>
      </c>
      <c r="Q50" s="414">
        <f t="shared" si="14"/>
        <v>35966.353000000003</v>
      </c>
      <c r="R50" s="350">
        <f t="shared" si="14"/>
        <v>85450.253000000026</v>
      </c>
      <c r="S50" s="414">
        <f t="shared" si="14"/>
        <v>166900.52000000002</v>
      </c>
    </row>
    <row r="51" spans="1:19" x14ac:dyDescent="0.2">
      <c r="A51" s="30"/>
      <c r="B51" s="392" t="s">
        <v>98</v>
      </c>
      <c r="C51" s="390" t="s">
        <v>99</v>
      </c>
      <c r="D51" s="377">
        <v>158182.21599999999</v>
      </c>
      <c r="E51" s="405">
        <v>417106.022</v>
      </c>
      <c r="F51" s="348">
        <v>721371.446</v>
      </c>
      <c r="G51" s="405">
        <v>1945271.2549999999</v>
      </c>
      <c r="H51" s="376">
        <v>38032.021999999997</v>
      </c>
      <c r="I51" s="430">
        <v>65644.383000000002</v>
      </c>
      <c r="J51" s="377">
        <v>113515.913</v>
      </c>
      <c r="K51" s="405">
        <v>129027.91</v>
      </c>
      <c r="L51" s="348">
        <v>517811.76500000001</v>
      </c>
      <c r="M51" s="405">
        <v>602867.505</v>
      </c>
      <c r="N51" s="376">
        <v>28734.491000000002</v>
      </c>
      <c r="O51" s="421">
        <v>19864.964</v>
      </c>
      <c r="P51" s="391">
        <f t="shared" si="14"/>
        <v>44666.302999999985</v>
      </c>
      <c r="Q51" s="414">
        <f t="shared" si="14"/>
        <v>288078.11199999996</v>
      </c>
      <c r="R51" s="350">
        <f t="shared" si="14"/>
        <v>203559.68099999998</v>
      </c>
      <c r="S51" s="414">
        <f t="shared" si="14"/>
        <v>1342403.75</v>
      </c>
    </row>
    <row r="52" spans="1:19" ht="13.5" thickBot="1" x14ac:dyDescent="0.25">
      <c r="A52" s="30"/>
      <c r="B52" s="393" t="s">
        <v>100</v>
      </c>
      <c r="C52" s="394" t="s">
        <v>101</v>
      </c>
      <c r="D52" s="382">
        <v>563311.32700000005</v>
      </c>
      <c r="E52" s="406">
        <v>777303.86699999997</v>
      </c>
      <c r="F52" s="354">
        <v>2567622.4550000001</v>
      </c>
      <c r="G52" s="406">
        <v>3632072.85</v>
      </c>
      <c r="H52" s="381">
        <v>184563.095</v>
      </c>
      <c r="I52" s="431">
        <v>192059.69899999999</v>
      </c>
      <c r="J52" s="382">
        <v>379175.36599999998</v>
      </c>
      <c r="K52" s="406">
        <v>470261.636</v>
      </c>
      <c r="L52" s="354">
        <v>1728332.6470000001</v>
      </c>
      <c r="M52" s="406">
        <v>2198902.5279999999</v>
      </c>
      <c r="N52" s="381">
        <v>97540.311000000002</v>
      </c>
      <c r="O52" s="422">
        <v>94777.062000000005</v>
      </c>
      <c r="P52" s="395">
        <f t="shared" si="14"/>
        <v>184135.96100000007</v>
      </c>
      <c r="Q52" s="415">
        <f t="shared" si="14"/>
        <v>307042.23099999997</v>
      </c>
      <c r="R52" s="356">
        <f t="shared" si="14"/>
        <v>839289.80799999996</v>
      </c>
      <c r="S52" s="415">
        <f t="shared" si="14"/>
        <v>1433170.3220000002</v>
      </c>
    </row>
    <row r="53" spans="1:19" x14ac:dyDescent="0.2">
      <c r="J53" s="19"/>
      <c r="O53" s="19"/>
    </row>
    <row r="54" spans="1:19" ht="14.25" x14ac:dyDescent="0.2">
      <c r="C54" s="11" t="s">
        <v>106</v>
      </c>
      <c r="H54" s="19"/>
      <c r="I54" s="19"/>
      <c r="J54" s="19"/>
      <c r="K54" s="19"/>
      <c r="L54" s="19"/>
      <c r="M54" s="19"/>
      <c r="Q54" s="28"/>
    </row>
    <row r="55" spans="1:19" x14ac:dyDescent="0.2">
      <c r="G55" s="19"/>
      <c r="J55" s="19"/>
      <c r="K55" s="19"/>
      <c r="L55" s="19"/>
      <c r="N55" s="19"/>
      <c r="O55" s="19"/>
    </row>
  </sheetData>
  <phoneticPr fontId="13" type="noConversion"/>
  <pageMargins left="0.75" right="0.75" top="1" bottom="1" header="0.5" footer="0.5"/>
  <pageSetup paperSize="9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2:AE151"/>
  <sheetViews>
    <sheetView showGridLines="0" zoomScale="85" zoomScaleNormal="85" workbookViewId="0">
      <selection activeCell="X88" sqref="X88"/>
    </sheetView>
  </sheetViews>
  <sheetFormatPr defaultRowHeight="12.75" x14ac:dyDescent="0.2"/>
  <cols>
    <col min="1" max="1" width="9.140625" style="14"/>
    <col min="2" max="2" width="13.7109375" style="14" customWidth="1"/>
    <col min="3" max="3" width="11.85546875" style="14" customWidth="1"/>
    <col min="4" max="4" width="11.7109375" style="14" customWidth="1"/>
    <col min="5" max="5" width="11.85546875" style="14" customWidth="1"/>
    <col min="6" max="6" width="13.5703125" style="14" customWidth="1"/>
    <col min="7" max="8" width="11.7109375" style="14" customWidth="1"/>
    <col min="9" max="9" width="11.42578125" style="14" customWidth="1"/>
    <col min="10" max="10" width="9.85546875" style="14" customWidth="1"/>
    <col min="11" max="11" width="13.7109375" style="14" customWidth="1"/>
    <col min="12" max="13" width="11.7109375" style="14" customWidth="1"/>
    <col min="14" max="14" width="11.85546875" style="14" customWidth="1"/>
    <col min="15" max="15" width="13.5703125" style="14" customWidth="1"/>
    <col min="16" max="17" width="11.7109375" style="14" customWidth="1"/>
    <col min="18" max="18" width="11.85546875" style="14" customWidth="1"/>
    <col min="19" max="16384" width="9.140625" style="14"/>
  </cols>
  <sheetData>
    <row r="2" spans="2:18" ht="17.25" x14ac:dyDescent="0.3">
      <c r="B2" s="396" t="s">
        <v>263</v>
      </c>
      <c r="C2" s="396"/>
      <c r="D2" s="396"/>
      <c r="E2" s="396"/>
      <c r="F2" s="396"/>
      <c r="G2" s="396"/>
      <c r="H2" s="396"/>
      <c r="I2" s="396"/>
      <c r="J2" s="396"/>
      <c r="K2" s="396" t="s">
        <v>264</v>
      </c>
      <c r="L2" s="396"/>
      <c r="M2" s="396"/>
      <c r="N2" s="396"/>
      <c r="O2" s="396"/>
      <c r="P2" s="18"/>
    </row>
    <row r="3" spans="2:18" ht="18" thickBot="1" x14ac:dyDescent="0.35">
      <c r="B3" s="397" t="s">
        <v>169</v>
      </c>
      <c r="C3" s="396"/>
      <c r="D3" s="396"/>
      <c r="E3" s="396"/>
      <c r="F3" s="396"/>
      <c r="G3" s="396"/>
      <c r="H3" s="396"/>
      <c r="I3" s="396"/>
      <c r="J3" s="396"/>
      <c r="K3" s="397" t="s">
        <v>169</v>
      </c>
      <c r="L3" s="396"/>
      <c r="M3" s="396"/>
      <c r="N3" s="396"/>
      <c r="O3" s="396"/>
      <c r="P3" s="18"/>
    </row>
    <row r="4" spans="2:18" ht="16.5" thickBot="1" x14ac:dyDescent="0.3">
      <c r="B4" s="467" t="s">
        <v>107</v>
      </c>
      <c r="C4" s="468"/>
      <c r="D4" s="468"/>
      <c r="E4" s="468"/>
      <c r="F4" s="468"/>
      <c r="G4" s="468"/>
      <c r="H4" s="468"/>
      <c r="I4" s="469"/>
      <c r="J4" s="432"/>
      <c r="K4" s="467" t="s">
        <v>108</v>
      </c>
      <c r="L4" s="468"/>
      <c r="M4" s="468"/>
      <c r="N4" s="468"/>
      <c r="O4" s="468"/>
      <c r="P4" s="468"/>
      <c r="Q4" s="468"/>
      <c r="R4" s="469"/>
    </row>
    <row r="5" spans="2:18" ht="16.5" thickBot="1" x14ac:dyDescent="0.3">
      <c r="B5" s="470" t="s">
        <v>290</v>
      </c>
      <c r="C5" s="471"/>
      <c r="D5" s="472"/>
      <c r="E5" s="473"/>
      <c r="F5" s="470" t="s">
        <v>291</v>
      </c>
      <c r="G5" s="471"/>
      <c r="H5" s="472"/>
      <c r="I5" s="473"/>
      <c r="J5" s="432"/>
      <c r="K5" s="470" t="s">
        <v>290</v>
      </c>
      <c r="L5" s="471"/>
      <c r="M5" s="472"/>
      <c r="N5" s="473"/>
      <c r="O5" s="470" t="s">
        <v>291</v>
      </c>
      <c r="P5" s="471"/>
      <c r="Q5" s="472"/>
      <c r="R5" s="473"/>
    </row>
    <row r="6" spans="2:18" ht="30.75" thickBot="1" x14ac:dyDescent="0.25">
      <c r="B6" s="433" t="s">
        <v>109</v>
      </c>
      <c r="C6" s="434" t="s">
        <v>89</v>
      </c>
      <c r="D6" s="435" t="s">
        <v>131</v>
      </c>
      <c r="E6" s="436" t="s">
        <v>110</v>
      </c>
      <c r="F6" s="433" t="s">
        <v>109</v>
      </c>
      <c r="G6" s="434" t="s">
        <v>89</v>
      </c>
      <c r="H6" s="435" t="s">
        <v>131</v>
      </c>
      <c r="I6" s="436" t="s">
        <v>110</v>
      </c>
      <c r="J6" s="432"/>
      <c r="K6" s="433" t="s">
        <v>109</v>
      </c>
      <c r="L6" s="434" t="s">
        <v>89</v>
      </c>
      <c r="M6" s="435" t="s">
        <v>131</v>
      </c>
      <c r="N6" s="436" t="s">
        <v>110</v>
      </c>
      <c r="O6" s="433" t="s">
        <v>109</v>
      </c>
      <c r="P6" s="434" t="s">
        <v>89</v>
      </c>
      <c r="Q6" s="435" t="s">
        <v>131</v>
      </c>
      <c r="R6" s="436" t="s">
        <v>110</v>
      </c>
    </row>
    <row r="7" spans="2:18" ht="16.5" thickBot="1" x14ac:dyDescent="0.3">
      <c r="B7" s="437" t="s">
        <v>102</v>
      </c>
      <c r="C7" s="438">
        <v>478815.81</v>
      </c>
      <c r="D7" s="439">
        <v>2182471.8309999998</v>
      </c>
      <c r="E7" s="440">
        <v>809896.78599999996</v>
      </c>
      <c r="F7" s="441" t="s">
        <v>102</v>
      </c>
      <c r="G7" s="442">
        <v>654487.228</v>
      </c>
      <c r="H7" s="443">
        <v>3058434.1060000001</v>
      </c>
      <c r="I7" s="440">
        <v>776691.74399999995</v>
      </c>
      <c r="J7" s="432"/>
      <c r="K7" s="437" t="s">
        <v>102</v>
      </c>
      <c r="L7" s="438">
        <v>167539.45800000001</v>
      </c>
      <c r="M7" s="439">
        <v>764334.56200000003</v>
      </c>
      <c r="N7" s="440">
        <v>184606.66699999999</v>
      </c>
      <c r="O7" s="441" t="s">
        <v>102</v>
      </c>
      <c r="P7" s="442">
        <v>243996.486</v>
      </c>
      <c r="Q7" s="443">
        <v>1142116.0079999999</v>
      </c>
      <c r="R7" s="440">
        <v>185256.70800000001</v>
      </c>
    </row>
    <row r="8" spans="2:18" ht="15.75" x14ac:dyDescent="0.25">
      <c r="B8" s="444" t="s">
        <v>69</v>
      </c>
      <c r="C8" s="445">
        <v>248582.90700000001</v>
      </c>
      <c r="D8" s="445">
        <v>1133261.0090000001</v>
      </c>
      <c r="E8" s="445">
        <v>451873.91399999999</v>
      </c>
      <c r="F8" s="446" t="s">
        <v>69</v>
      </c>
      <c r="G8" s="447">
        <v>370938.11200000002</v>
      </c>
      <c r="H8" s="448">
        <v>1732091.202</v>
      </c>
      <c r="I8" s="449">
        <v>453459.24099999998</v>
      </c>
      <c r="J8" s="432"/>
      <c r="K8" s="444" t="s">
        <v>114</v>
      </c>
      <c r="L8" s="445">
        <v>102113.283</v>
      </c>
      <c r="M8" s="445">
        <v>465964.266</v>
      </c>
      <c r="N8" s="445">
        <v>109746.30499999999</v>
      </c>
      <c r="O8" s="446" t="s">
        <v>114</v>
      </c>
      <c r="P8" s="447">
        <v>154295.84400000001</v>
      </c>
      <c r="Q8" s="448">
        <v>722165.46699999995</v>
      </c>
      <c r="R8" s="449">
        <v>105228.06600000001</v>
      </c>
    </row>
    <row r="9" spans="2:18" ht="15.75" x14ac:dyDescent="0.25">
      <c r="B9" s="450" t="s">
        <v>136</v>
      </c>
      <c r="C9" s="451">
        <v>68551.221999999994</v>
      </c>
      <c r="D9" s="451">
        <v>312321.29100000003</v>
      </c>
      <c r="E9" s="451">
        <v>130470.49400000001</v>
      </c>
      <c r="F9" s="452" t="s">
        <v>136</v>
      </c>
      <c r="G9" s="453">
        <v>56649.142999999996</v>
      </c>
      <c r="H9" s="454">
        <v>263732.223</v>
      </c>
      <c r="I9" s="455">
        <v>86552.180999999997</v>
      </c>
      <c r="J9" s="432"/>
      <c r="K9" s="450" t="s">
        <v>69</v>
      </c>
      <c r="L9" s="451">
        <v>32156.563999999998</v>
      </c>
      <c r="M9" s="451">
        <v>146549.97200000001</v>
      </c>
      <c r="N9" s="451">
        <v>30325.316999999999</v>
      </c>
      <c r="O9" s="452" t="s">
        <v>69</v>
      </c>
      <c r="P9" s="453">
        <v>43418.894</v>
      </c>
      <c r="Q9" s="454">
        <v>203641.03</v>
      </c>
      <c r="R9" s="455">
        <v>26218.326000000001</v>
      </c>
    </row>
    <row r="10" spans="2:18" ht="15.75" x14ac:dyDescent="0.25">
      <c r="B10" s="450" t="s">
        <v>114</v>
      </c>
      <c r="C10" s="451">
        <v>21965.687999999998</v>
      </c>
      <c r="D10" s="451">
        <v>100078.42</v>
      </c>
      <c r="E10" s="451">
        <v>45990.743999999999</v>
      </c>
      <c r="F10" s="452" t="s">
        <v>114</v>
      </c>
      <c r="G10" s="453">
        <v>31341.151999999998</v>
      </c>
      <c r="H10" s="454">
        <v>146539.25599999999</v>
      </c>
      <c r="I10" s="455">
        <v>45365.440999999999</v>
      </c>
      <c r="J10" s="432"/>
      <c r="K10" s="450" t="s">
        <v>68</v>
      </c>
      <c r="L10" s="451">
        <v>7439.0290000000005</v>
      </c>
      <c r="M10" s="451">
        <v>33955.447999999997</v>
      </c>
      <c r="N10" s="451">
        <v>3865.8649999999998</v>
      </c>
      <c r="O10" s="452" t="s">
        <v>71</v>
      </c>
      <c r="P10" s="453">
        <v>8386.0380000000005</v>
      </c>
      <c r="Q10" s="454">
        <v>39032.080000000002</v>
      </c>
      <c r="R10" s="455">
        <v>18183.204000000002</v>
      </c>
    </row>
    <row r="11" spans="2:18" ht="15.75" x14ac:dyDescent="0.25">
      <c r="B11" s="450" t="s">
        <v>71</v>
      </c>
      <c r="C11" s="451">
        <v>10379.040999999999</v>
      </c>
      <c r="D11" s="451">
        <v>47339.192999999999</v>
      </c>
      <c r="E11" s="451">
        <v>5740.3590000000004</v>
      </c>
      <c r="F11" s="452" t="s">
        <v>129</v>
      </c>
      <c r="G11" s="453">
        <v>16531.218000000001</v>
      </c>
      <c r="H11" s="454">
        <v>77364.879000000001</v>
      </c>
      <c r="I11" s="455">
        <v>24564.999</v>
      </c>
      <c r="J11" s="432"/>
      <c r="K11" s="450" t="s">
        <v>152</v>
      </c>
      <c r="L11" s="451">
        <v>5200.317</v>
      </c>
      <c r="M11" s="451">
        <v>23752.683000000001</v>
      </c>
      <c r="N11" s="451">
        <v>2531.1550000000002</v>
      </c>
      <c r="O11" s="452" t="s">
        <v>68</v>
      </c>
      <c r="P11" s="453">
        <v>5899</v>
      </c>
      <c r="Q11" s="454">
        <v>27612.837</v>
      </c>
      <c r="R11" s="455">
        <v>1966.98</v>
      </c>
    </row>
    <row r="12" spans="2:18" ht="15.75" x14ac:dyDescent="0.25">
      <c r="B12" s="450" t="s">
        <v>122</v>
      </c>
      <c r="C12" s="451">
        <v>10329.61</v>
      </c>
      <c r="D12" s="451">
        <v>47059.735999999997</v>
      </c>
      <c r="E12" s="451">
        <v>12030.583000000001</v>
      </c>
      <c r="F12" s="452" t="s">
        <v>71</v>
      </c>
      <c r="G12" s="453">
        <v>16019.227999999999</v>
      </c>
      <c r="H12" s="454">
        <v>75274.794999999998</v>
      </c>
      <c r="I12" s="455">
        <v>6110.8239999999996</v>
      </c>
      <c r="J12" s="432"/>
      <c r="K12" s="450" t="s">
        <v>71</v>
      </c>
      <c r="L12" s="451">
        <v>5102.0879999999997</v>
      </c>
      <c r="M12" s="451">
        <v>23219.95</v>
      </c>
      <c r="N12" s="451">
        <v>14940.539000000001</v>
      </c>
      <c r="O12" s="452" t="s">
        <v>217</v>
      </c>
      <c r="P12" s="453">
        <v>5846.1009999999997</v>
      </c>
      <c r="Q12" s="454">
        <v>27273.145</v>
      </c>
      <c r="R12" s="455">
        <v>4277.2070000000003</v>
      </c>
    </row>
    <row r="13" spans="2:18" ht="15.75" x14ac:dyDescent="0.25">
      <c r="B13" s="450" t="s">
        <v>157</v>
      </c>
      <c r="C13" s="451">
        <v>10124.251</v>
      </c>
      <c r="D13" s="451">
        <v>46057.983</v>
      </c>
      <c r="E13" s="451">
        <v>20384.400000000001</v>
      </c>
      <c r="F13" s="452" t="s">
        <v>221</v>
      </c>
      <c r="G13" s="453">
        <v>14869.752</v>
      </c>
      <c r="H13" s="454">
        <v>69428.644</v>
      </c>
      <c r="I13" s="455">
        <v>22267.136999999999</v>
      </c>
      <c r="J13" s="432"/>
      <c r="K13" s="450" t="s">
        <v>217</v>
      </c>
      <c r="L13" s="451">
        <v>4217.5159999999996</v>
      </c>
      <c r="M13" s="451">
        <v>19235.591</v>
      </c>
      <c r="N13" s="451">
        <v>2546.1610000000001</v>
      </c>
      <c r="O13" s="452" t="s">
        <v>129</v>
      </c>
      <c r="P13" s="453">
        <v>5603.5519999999997</v>
      </c>
      <c r="Q13" s="454">
        <v>26289.087</v>
      </c>
      <c r="R13" s="455">
        <v>2624.4670000000001</v>
      </c>
    </row>
    <row r="14" spans="2:18" ht="15.75" x14ac:dyDescent="0.25">
      <c r="B14" s="450" t="s">
        <v>119</v>
      </c>
      <c r="C14" s="451">
        <v>9002.2019999999993</v>
      </c>
      <c r="D14" s="451">
        <v>41039.764999999999</v>
      </c>
      <c r="E14" s="451">
        <v>5831.8029999999999</v>
      </c>
      <c r="F14" s="452" t="s">
        <v>111</v>
      </c>
      <c r="G14" s="453">
        <v>14393.66</v>
      </c>
      <c r="H14" s="454">
        <v>67435.971000000005</v>
      </c>
      <c r="I14" s="455">
        <v>5800.8059999999996</v>
      </c>
      <c r="J14" s="432"/>
      <c r="K14" s="450" t="s">
        <v>117</v>
      </c>
      <c r="L14" s="451">
        <v>4140.9589999999998</v>
      </c>
      <c r="M14" s="451">
        <v>18922.185000000001</v>
      </c>
      <c r="N14" s="451">
        <v>5027.7820000000002</v>
      </c>
      <c r="O14" s="452" t="s">
        <v>152</v>
      </c>
      <c r="P14" s="453">
        <v>5213.04</v>
      </c>
      <c r="Q14" s="454">
        <v>24459.008000000002</v>
      </c>
      <c r="R14" s="455">
        <v>1734.52</v>
      </c>
    </row>
    <row r="15" spans="2:18" ht="15.75" x14ac:dyDescent="0.25">
      <c r="B15" s="450" t="s">
        <v>115</v>
      </c>
      <c r="C15" s="451">
        <v>8886.3289999999997</v>
      </c>
      <c r="D15" s="451">
        <v>40572.927000000003</v>
      </c>
      <c r="E15" s="451">
        <v>5591.9960000000001</v>
      </c>
      <c r="F15" s="452" t="s">
        <v>122</v>
      </c>
      <c r="G15" s="453">
        <v>14340.603999999999</v>
      </c>
      <c r="H15" s="454">
        <v>67073.017000000007</v>
      </c>
      <c r="I15" s="455">
        <v>12673.759</v>
      </c>
      <c r="J15" s="432"/>
      <c r="K15" s="450" t="s">
        <v>115</v>
      </c>
      <c r="L15" s="451">
        <v>1896.057</v>
      </c>
      <c r="M15" s="451">
        <v>8644.9140000000007</v>
      </c>
      <c r="N15" s="451">
        <v>6223.6469999999999</v>
      </c>
      <c r="O15" s="452" t="s">
        <v>115</v>
      </c>
      <c r="P15" s="453">
        <v>4241.2939999999999</v>
      </c>
      <c r="Q15" s="454">
        <v>19819.483</v>
      </c>
      <c r="R15" s="455">
        <v>14278.579</v>
      </c>
    </row>
    <row r="16" spans="2:18" ht="15.75" x14ac:dyDescent="0.25">
      <c r="B16" s="450" t="s">
        <v>221</v>
      </c>
      <c r="C16" s="451">
        <v>8441.9269999999997</v>
      </c>
      <c r="D16" s="451">
        <v>38478.508999999998</v>
      </c>
      <c r="E16" s="451">
        <v>16125.009</v>
      </c>
      <c r="F16" s="452" t="s">
        <v>156</v>
      </c>
      <c r="G16" s="453">
        <v>11915.941999999999</v>
      </c>
      <c r="H16" s="454">
        <v>56112.874000000003</v>
      </c>
      <c r="I16" s="455">
        <v>4640.2179999999998</v>
      </c>
      <c r="J16" s="432"/>
      <c r="K16" s="450" t="s">
        <v>119</v>
      </c>
      <c r="L16" s="451">
        <v>1882.355</v>
      </c>
      <c r="M16" s="451">
        <v>8596.69</v>
      </c>
      <c r="N16" s="451">
        <v>5285.4889999999996</v>
      </c>
      <c r="O16" s="452" t="s">
        <v>119</v>
      </c>
      <c r="P16" s="453">
        <v>3978.9589999999998</v>
      </c>
      <c r="Q16" s="454">
        <v>18502.544000000002</v>
      </c>
      <c r="R16" s="455">
        <v>4627.1400000000003</v>
      </c>
    </row>
    <row r="17" spans="2:18" ht="15.75" x14ac:dyDescent="0.25">
      <c r="B17" s="450" t="s">
        <v>129</v>
      </c>
      <c r="C17" s="451">
        <v>7201.7979999999998</v>
      </c>
      <c r="D17" s="451">
        <v>32825.898000000001</v>
      </c>
      <c r="E17" s="451">
        <v>14331.608</v>
      </c>
      <c r="F17" s="452" t="s">
        <v>124</v>
      </c>
      <c r="G17" s="453">
        <v>11624.722</v>
      </c>
      <c r="H17" s="454">
        <v>54708.315000000002</v>
      </c>
      <c r="I17" s="455">
        <v>8920.6329999999998</v>
      </c>
      <c r="J17" s="432"/>
      <c r="K17" s="450" t="s">
        <v>129</v>
      </c>
      <c r="L17" s="451">
        <v>753.22199999999998</v>
      </c>
      <c r="M17" s="451">
        <v>3463.1970000000001</v>
      </c>
      <c r="N17" s="451">
        <v>916.15599999999995</v>
      </c>
      <c r="O17" s="452" t="s">
        <v>128</v>
      </c>
      <c r="P17" s="453">
        <v>2687.84</v>
      </c>
      <c r="Q17" s="454">
        <v>12662.788</v>
      </c>
      <c r="R17" s="455">
        <v>2404.6999999999998</v>
      </c>
    </row>
    <row r="18" spans="2:18" ht="15.75" x14ac:dyDescent="0.25">
      <c r="B18" s="450" t="s">
        <v>156</v>
      </c>
      <c r="C18" s="451">
        <v>6194.1719999999996</v>
      </c>
      <c r="D18" s="451">
        <v>28278.916000000001</v>
      </c>
      <c r="E18" s="451">
        <v>2927.05</v>
      </c>
      <c r="F18" s="452" t="s">
        <v>135</v>
      </c>
      <c r="G18" s="453">
        <v>9463.6309999999994</v>
      </c>
      <c r="H18" s="454">
        <v>44102.180999999997</v>
      </c>
      <c r="I18" s="455">
        <v>11284.457</v>
      </c>
      <c r="J18" s="432"/>
      <c r="K18" s="450" t="s">
        <v>112</v>
      </c>
      <c r="L18" s="451">
        <v>540.20500000000004</v>
      </c>
      <c r="M18" s="451">
        <v>2482.346</v>
      </c>
      <c r="N18" s="451">
        <v>214.52799999999999</v>
      </c>
      <c r="O18" s="452" t="s">
        <v>117</v>
      </c>
      <c r="P18" s="453">
        <v>2673.2869999999998</v>
      </c>
      <c r="Q18" s="454">
        <v>12463.584000000001</v>
      </c>
      <c r="R18" s="455">
        <v>2273.4</v>
      </c>
    </row>
    <row r="19" spans="2:18" ht="15.75" x14ac:dyDescent="0.25">
      <c r="B19" s="450" t="s">
        <v>124</v>
      </c>
      <c r="C19" s="451">
        <v>6069.5349999999999</v>
      </c>
      <c r="D19" s="451">
        <v>27692.175999999999</v>
      </c>
      <c r="E19" s="451">
        <v>4590.6260000000002</v>
      </c>
      <c r="F19" s="452" t="s">
        <v>119</v>
      </c>
      <c r="G19" s="453">
        <v>9274.598</v>
      </c>
      <c r="H19" s="454">
        <v>43451.894999999997</v>
      </c>
      <c r="I19" s="455">
        <v>5311.5069999999996</v>
      </c>
      <c r="J19" s="432"/>
      <c r="K19" s="450" t="s">
        <v>122</v>
      </c>
      <c r="L19" s="451">
        <v>534.15499999999997</v>
      </c>
      <c r="M19" s="451">
        <v>2443.2399999999998</v>
      </c>
      <c r="N19" s="451">
        <v>255.47399999999999</v>
      </c>
      <c r="O19" s="452" t="s">
        <v>116</v>
      </c>
      <c r="P19" s="453">
        <v>691.68399999999997</v>
      </c>
      <c r="Q19" s="454">
        <v>3228.2719999999999</v>
      </c>
      <c r="R19" s="455">
        <v>838.88800000000003</v>
      </c>
    </row>
    <row r="20" spans="2:18" ht="15.75" x14ac:dyDescent="0.25">
      <c r="B20" s="450" t="s">
        <v>165</v>
      </c>
      <c r="C20" s="451">
        <v>5964.3270000000002</v>
      </c>
      <c r="D20" s="451">
        <v>27206.037</v>
      </c>
      <c r="E20" s="451">
        <v>10192.665999999999</v>
      </c>
      <c r="F20" s="452" t="s">
        <v>153</v>
      </c>
      <c r="G20" s="453">
        <v>7493.3360000000002</v>
      </c>
      <c r="H20" s="454">
        <v>35136.567000000003</v>
      </c>
      <c r="I20" s="455">
        <v>9618.0740000000005</v>
      </c>
      <c r="J20" s="432"/>
      <c r="K20" s="450" t="s">
        <v>128</v>
      </c>
      <c r="L20" s="451">
        <v>456.79500000000002</v>
      </c>
      <c r="M20" s="451">
        <v>2073.6320000000001</v>
      </c>
      <c r="N20" s="451">
        <v>599.26199999999994</v>
      </c>
      <c r="O20" s="452" t="s">
        <v>111</v>
      </c>
      <c r="P20" s="453">
        <v>344.42500000000001</v>
      </c>
      <c r="Q20" s="454">
        <v>1614.0730000000001</v>
      </c>
      <c r="R20" s="455">
        <v>180.268</v>
      </c>
    </row>
    <row r="21" spans="2:18" ht="15.75" x14ac:dyDescent="0.25">
      <c r="B21" s="450" t="s">
        <v>120</v>
      </c>
      <c r="C21" s="451">
        <v>5828.9170000000004</v>
      </c>
      <c r="D21" s="451">
        <v>26538.385999999999</v>
      </c>
      <c r="E21" s="451">
        <v>10267.704</v>
      </c>
      <c r="F21" s="452" t="s">
        <v>115</v>
      </c>
      <c r="G21" s="453">
        <v>7132.8530000000001</v>
      </c>
      <c r="H21" s="454">
        <v>33600.188999999998</v>
      </c>
      <c r="I21" s="455">
        <v>3493.0729999999999</v>
      </c>
      <c r="J21" s="432"/>
      <c r="K21" s="450" t="s">
        <v>124</v>
      </c>
      <c r="L21" s="451">
        <v>402.029</v>
      </c>
      <c r="M21" s="451">
        <v>1822.57</v>
      </c>
      <c r="N21" s="451">
        <v>1297.1369999999999</v>
      </c>
      <c r="O21" s="452" t="s">
        <v>121</v>
      </c>
      <c r="P21" s="453">
        <v>227.81</v>
      </c>
      <c r="Q21" s="454">
        <v>1061.8150000000001</v>
      </c>
      <c r="R21" s="455">
        <v>135.03</v>
      </c>
    </row>
    <row r="22" spans="2:18" ht="15.75" x14ac:dyDescent="0.25">
      <c r="B22" s="450" t="s">
        <v>217</v>
      </c>
      <c r="C22" s="451">
        <v>5420.6009999999997</v>
      </c>
      <c r="D22" s="451">
        <v>24852.974999999999</v>
      </c>
      <c r="E22" s="451">
        <v>3815.2269999999999</v>
      </c>
      <c r="F22" s="452" t="s">
        <v>165</v>
      </c>
      <c r="G22" s="453">
        <v>5995.1989999999996</v>
      </c>
      <c r="H22" s="454">
        <v>27837.853999999999</v>
      </c>
      <c r="I22" s="455">
        <v>7836.5479999999998</v>
      </c>
      <c r="J22" s="432"/>
      <c r="K22" s="450" t="s">
        <v>111</v>
      </c>
      <c r="L22" s="451">
        <v>229.68199999999999</v>
      </c>
      <c r="M22" s="451">
        <v>1046.2639999999999</v>
      </c>
      <c r="N22" s="451">
        <v>169.71100000000001</v>
      </c>
      <c r="O22" s="452" t="s">
        <v>136</v>
      </c>
      <c r="P22" s="453">
        <v>159.40899999999999</v>
      </c>
      <c r="Q22" s="454">
        <v>751.18299999999999</v>
      </c>
      <c r="R22" s="455">
        <v>45</v>
      </c>
    </row>
    <row r="23" spans="2:18" ht="16.5" thickBot="1" x14ac:dyDescent="0.3">
      <c r="B23" s="456" t="s">
        <v>228</v>
      </c>
      <c r="C23" s="457">
        <v>5046.6679999999997</v>
      </c>
      <c r="D23" s="457">
        <v>22867.455999999998</v>
      </c>
      <c r="E23" s="457">
        <v>11478.611999999999</v>
      </c>
      <c r="F23" s="458" t="s">
        <v>120</v>
      </c>
      <c r="G23" s="459">
        <v>5734.777</v>
      </c>
      <c r="H23" s="460">
        <v>26757.294999999998</v>
      </c>
      <c r="I23" s="461">
        <v>8119.7269999999999</v>
      </c>
      <c r="J23" s="432"/>
      <c r="K23" s="456" t="s">
        <v>116</v>
      </c>
      <c r="L23" s="457">
        <v>213.59299999999999</v>
      </c>
      <c r="M23" s="457">
        <v>970.62199999999996</v>
      </c>
      <c r="N23" s="457">
        <v>496.7</v>
      </c>
      <c r="O23" s="458" t="s">
        <v>113</v>
      </c>
      <c r="P23" s="459">
        <v>155.07599999999999</v>
      </c>
      <c r="Q23" s="460">
        <v>729.38699999999994</v>
      </c>
      <c r="R23" s="461">
        <v>24.103000000000002</v>
      </c>
    </row>
    <row r="24" spans="2:18" x14ac:dyDescent="0.2">
      <c r="B24" s="462"/>
      <c r="C24" s="462"/>
      <c r="D24" s="462"/>
      <c r="E24" s="462"/>
      <c r="F24" s="462"/>
      <c r="G24" s="462"/>
      <c r="H24" s="462"/>
      <c r="I24" s="462"/>
      <c r="J24" s="462"/>
      <c r="K24" s="462"/>
      <c r="L24" s="462"/>
      <c r="M24" s="462"/>
      <c r="N24" s="462"/>
      <c r="O24" s="462"/>
      <c r="P24" s="462"/>
      <c r="Q24" s="462"/>
      <c r="R24" s="462"/>
    </row>
    <row r="25" spans="2:18" x14ac:dyDescent="0.2">
      <c r="B25" s="462"/>
      <c r="C25" s="462"/>
      <c r="D25" s="462"/>
      <c r="E25" s="462"/>
      <c r="F25" s="462"/>
      <c r="G25" s="462"/>
      <c r="H25" s="462"/>
      <c r="I25" s="462"/>
      <c r="J25" s="462"/>
      <c r="K25" s="462"/>
      <c r="L25" s="462"/>
      <c r="M25" s="462"/>
      <c r="N25" s="462"/>
      <c r="O25" s="462"/>
      <c r="P25" s="462"/>
      <c r="Q25" s="462"/>
      <c r="R25" s="462"/>
    </row>
    <row r="26" spans="2:18" x14ac:dyDescent="0.2">
      <c r="B26" s="462"/>
      <c r="C26" s="462"/>
      <c r="D26" s="462"/>
      <c r="E26" s="462"/>
      <c r="F26" s="462"/>
      <c r="G26" s="462"/>
      <c r="H26" s="462"/>
      <c r="I26" s="462"/>
      <c r="J26" s="462"/>
      <c r="K26" s="462"/>
      <c r="L26" s="462"/>
      <c r="M26" s="462"/>
      <c r="N26" s="462"/>
      <c r="O26" s="462"/>
      <c r="P26" s="462"/>
      <c r="Q26" s="462"/>
      <c r="R26" s="462"/>
    </row>
    <row r="27" spans="2:18" ht="15.75" x14ac:dyDescent="0.25">
      <c r="B27" s="463" t="s">
        <v>265</v>
      </c>
      <c r="C27" s="464"/>
      <c r="D27" s="463"/>
      <c r="E27" s="463"/>
      <c r="F27" s="463"/>
      <c r="G27" s="465"/>
      <c r="H27" s="463"/>
      <c r="I27" s="465"/>
      <c r="J27" s="465"/>
      <c r="K27" s="463" t="s">
        <v>266</v>
      </c>
      <c r="L27" s="463"/>
      <c r="M27" s="463"/>
      <c r="N27" s="463"/>
      <c r="O27" s="463"/>
      <c r="P27" s="465"/>
      <c r="Q27" s="463"/>
      <c r="R27" s="465"/>
    </row>
    <row r="28" spans="2:18" ht="16.5" thickBot="1" x14ac:dyDescent="0.3">
      <c r="B28" s="466" t="s">
        <v>169</v>
      </c>
      <c r="C28" s="463"/>
      <c r="D28" s="463"/>
      <c r="E28" s="463"/>
      <c r="F28" s="463"/>
      <c r="G28" s="465"/>
      <c r="H28" s="463"/>
      <c r="I28" s="465"/>
      <c r="J28" s="465"/>
      <c r="K28" s="466" t="s">
        <v>169</v>
      </c>
      <c r="L28" s="463"/>
      <c r="M28" s="463"/>
      <c r="N28" s="463"/>
      <c r="O28" s="463"/>
      <c r="P28" s="465"/>
      <c r="Q28" s="463"/>
      <c r="R28" s="465"/>
    </row>
    <row r="29" spans="2:18" ht="16.5" thickBot="1" x14ac:dyDescent="0.3">
      <c r="B29" s="467" t="s">
        <v>107</v>
      </c>
      <c r="C29" s="468"/>
      <c r="D29" s="468"/>
      <c r="E29" s="468"/>
      <c r="F29" s="468"/>
      <c r="G29" s="468"/>
      <c r="H29" s="468"/>
      <c r="I29" s="469"/>
      <c r="J29" s="465"/>
      <c r="K29" s="467" t="s">
        <v>108</v>
      </c>
      <c r="L29" s="468"/>
      <c r="M29" s="468"/>
      <c r="N29" s="468"/>
      <c r="O29" s="468"/>
      <c r="P29" s="468"/>
      <c r="Q29" s="468"/>
      <c r="R29" s="469"/>
    </row>
    <row r="30" spans="2:18" ht="16.5" thickBot="1" x14ac:dyDescent="0.3">
      <c r="B30" s="470" t="s">
        <v>290</v>
      </c>
      <c r="C30" s="471"/>
      <c r="D30" s="472"/>
      <c r="E30" s="473"/>
      <c r="F30" s="470" t="s">
        <v>291</v>
      </c>
      <c r="G30" s="471"/>
      <c r="H30" s="472"/>
      <c r="I30" s="473"/>
      <c r="J30" s="465"/>
      <c r="K30" s="470" t="s">
        <v>290</v>
      </c>
      <c r="L30" s="471"/>
      <c r="M30" s="472"/>
      <c r="N30" s="473"/>
      <c r="O30" s="470" t="s">
        <v>291</v>
      </c>
      <c r="P30" s="471"/>
      <c r="Q30" s="472"/>
      <c r="R30" s="473"/>
    </row>
    <row r="31" spans="2:18" ht="32.25" thickBot="1" x14ac:dyDescent="0.3">
      <c r="B31" s="474" t="s">
        <v>109</v>
      </c>
      <c r="C31" s="475" t="s">
        <v>89</v>
      </c>
      <c r="D31" s="476" t="s">
        <v>131</v>
      </c>
      <c r="E31" s="477" t="s">
        <v>110</v>
      </c>
      <c r="F31" s="474" t="s">
        <v>109</v>
      </c>
      <c r="G31" s="475" t="s">
        <v>89</v>
      </c>
      <c r="H31" s="476" t="s">
        <v>131</v>
      </c>
      <c r="I31" s="477" t="s">
        <v>110</v>
      </c>
      <c r="J31" s="465"/>
      <c r="K31" s="474" t="s">
        <v>109</v>
      </c>
      <c r="L31" s="475" t="s">
        <v>89</v>
      </c>
      <c r="M31" s="476" t="s">
        <v>131</v>
      </c>
      <c r="N31" s="477" t="s">
        <v>110</v>
      </c>
      <c r="O31" s="474" t="s">
        <v>109</v>
      </c>
      <c r="P31" s="475" t="s">
        <v>89</v>
      </c>
      <c r="Q31" s="476" t="s">
        <v>131</v>
      </c>
      <c r="R31" s="477" t="s">
        <v>110</v>
      </c>
    </row>
    <row r="32" spans="2:18" ht="16.5" thickBot="1" x14ac:dyDescent="0.3">
      <c r="B32" s="437" t="s">
        <v>102</v>
      </c>
      <c r="C32" s="438">
        <v>314947.79100000003</v>
      </c>
      <c r="D32" s="439">
        <v>1435852.1810000001</v>
      </c>
      <c r="E32" s="440">
        <v>131316.82800000001</v>
      </c>
      <c r="F32" s="441" t="s">
        <v>102</v>
      </c>
      <c r="G32" s="442">
        <v>498477.27399999998</v>
      </c>
      <c r="H32" s="443">
        <v>2324047.6439999999</v>
      </c>
      <c r="I32" s="440">
        <v>137323.97500000001</v>
      </c>
      <c r="J32" s="465"/>
      <c r="K32" s="437" t="s">
        <v>102</v>
      </c>
      <c r="L32" s="438">
        <v>206316.31700000001</v>
      </c>
      <c r="M32" s="439">
        <v>940160.25300000003</v>
      </c>
      <c r="N32" s="440">
        <v>107234.289</v>
      </c>
      <c r="O32" s="441" t="s">
        <v>102</v>
      </c>
      <c r="P32" s="442">
        <v>319353.16499999998</v>
      </c>
      <c r="Q32" s="443">
        <v>1493520.0390000001</v>
      </c>
      <c r="R32" s="440">
        <v>111205.102</v>
      </c>
    </row>
    <row r="33" spans="2:20" ht="15.75" x14ac:dyDescent="0.25">
      <c r="B33" s="444" t="s">
        <v>132</v>
      </c>
      <c r="C33" s="445">
        <v>97586.09</v>
      </c>
      <c r="D33" s="445">
        <v>445035.65500000003</v>
      </c>
      <c r="E33" s="445">
        <v>38700</v>
      </c>
      <c r="F33" s="446" t="s">
        <v>132</v>
      </c>
      <c r="G33" s="447">
        <v>155738.23699999999</v>
      </c>
      <c r="H33" s="448">
        <v>729138.47400000005</v>
      </c>
      <c r="I33" s="449">
        <v>39817.5</v>
      </c>
      <c r="J33" s="465"/>
      <c r="K33" s="444" t="s">
        <v>69</v>
      </c>
      <c r="L33" s="445">
        <v>78510.236000000004</v>
      </c>
      <c r="M33" s="445">
        <v>357931.16399999999</v>
      </c>
      <c r="N33" s="445">
        <v>42874.07</v>
      </c>
      <c r="O33" s="446" t="s">
        <v>69</v>
      </c>
      <c r="P33" s="447">
        <v>109534.97500000001</v>
      </c>
      <c r="Q33" s="448">
        <v>512160.85</v>
      </c>
      <c r="R33" s="449">
        <v>46216.732000000004</v>
      </c>
    </row>
    <row r="34" spans="2:20" ht="15.75" x14ac:dyDescent="0.25">
      <c r="B34" s="450" t="s">
        <v>69</v>
      </c>
      <c r="C34" s="451">
        <v>29990.519</v>
      </c>
      <c r="D34" s="451">
        <v>136786.079</v>
      </c>
      <c r="E34" s="451">
        <v>14125.638000000001</v>
      </c>
      <c r="F34" s="452" t="s">
        <v>69</v>
      </c>
      <c r="G34" s="453">
        <v>56927.675000000003</v>
      </c>
      <c r="H34" s="454">
        <v>263821.48300000001</v>
      </c>
      <c r="I34" s="455">
        <v>17629.932000000001</v>
      </c>
      <c r="J34" s="465"/>
      <c r="K34" s="450" t="s">
        <v>68</v>
      </c>
      <c r="L34" s="451">
        <v>35318.631000000001</v>
      </c>
      <c r="M34" s="451">
        <v>160994.34099999999</v>
      </c>
      <c r="N34" s="451">
        <v>16711.418000000001</v>
      </c>
      <c r="O34" s="452" t="s">
        <v>117</v>
      </c>
      <c r="P34" s="453">
        <v>49181.868000000002</v>
      </c>
      <c r="Q34" s="454">
        <v>230483.274</v>
      </c>
      <c r="R34" s="455">
        <v>12579.23</v>
      </c>
    </row>
    <row r="35" spans="2:20" ht="15.75" x14ac:dyDescent="0.25">
      <c r="B35" s="450" t="s">
        <v>217</v>
      </c>
      <c r="C35" s="451">
        <v>23396.638999999999</v>
      </c>
      <c r="D35" s="451">
        <v>106739.711</v>
      </c>
      <c r="E35" s="451">
        <v>9408.1919999999991</v>
      </c>
      <c r="F35" s="452" t="s">
        <v>217</v>
      </c>
      <c r="G35" s="453">
        <v>43384.188999999998</v>
      </c>
      <c r="H35" s="454">
        <v>200584.22399999999</v>
      </c>
      <c r="I35" s="455">
        <v>12284.38</v>
      </c>
      <c r="J35" s="465"/>
      <c r="K35" s="450" t="s">
        <v>217</v>
      </c>
      <c r="L35" s="451">
        <v>26032.309000000001</v>
      </c>
      <c r="M35" s="451">
        <v>118565.538</v>
      </c>
      <c r="N35" s="451">
        <v>9651.4339999999993</v>
      </c>
      <c r="O35" s="452" t="s">
        <v>217</v>
      </c>
      <c r="P35" s="453">
        <v>39050.194000000003</v>
      </c>
      <c r="Q35" s="454">
        <v>182428.973</v>
      </c>
      <c r="R35" s="455">
        <v>10971.902</v>
      </c>
    </row>
    <row r="36" spans="2:20" ht="15.75" x14ac:dyDescent="0.25">
      <c r="B36" s="450" t="s">
        <v>153</v>
      </c>
      <c r="C36" s="451">
        <v>17107.179</v>
      </c>
      <c r="D36" s="451">
        <v>77707.356</v>
      </c>
      <c r="E36" s="451">
        <v>6869.8519999999999</v>
      </c>
      <c r="F36" s="452" t="s">
        <v>111</v>
      </c>
      <c r="G36" s="453">
        <v>31304.213</v>
      </c>
      <c r="H36" s="454">
        <v>146074.285</v>
      </c>
      <c r="I36" s="455">
        <v>8269.7729999999992</v>
      </c>
      <c r="J36" s="465"/>
      <c r="K36" s="450" t="s">
        <v>117</v>
      </c>
      <c r="L36" s="451">
        <v>14979.379000000001</v>
      </c>
      <c r="M36" s="451">
        <v>68055.664000000004</v>
      </c>
      <c r="N36" s="451">
        <v>5565.393</v>
      </c>
      <c r="O36" s="452" t="s">
        <v>68</v>
      </c>
      <c r="P36" s="453">
        <v>30566.09</v>
      </c>
      <c r="Q36" s="454">
        <v>142607.541</v>
      </c>
      <c r="R36" s="455">
        <v>9632.8430000000008</v>
      </c>
    </row>
    <row r="37" spans="2:20" ht="15.75" x14ac:dyDescent="0.25">
      <c r="B37" s="450" t="s">
        <v>111</v>
      </c>
      <c r="C37" s="451">
        <v>16499.111000000001</v>
      </c>
      <c r="D37" s="451">
        <v>75300.33</v>
      </c>
      <c r="E37" s="451">
        <v>6562.5330000000004</v>
      </c>
      <c r="F37" s="452" t="s">
        <v>120</v>
      </c>
      <c r="G37" s="453">
        <v>20130.536</v>
      </c>
      <c r="H37" s="454">
        <v>93879.203999999998</v>
      </c>
      <c r="I37" s="455">
        <v>5489.2610000000004</v>
      </c>
      <c r="J37" s="465"/>
      <c r="K37" s="450" t="s">
        <v>114</v>
      </c>
      <c r="L37" s="451">
        <v>13077.466</v>
      </c>
      <c r="M37" s="451">
        <v>59692.161999999997</v>
      </c>
      <c r="N37" s="451">
        <v>10785.883</v>
      </c>
      <c r="O37" s="452" t="s">
        <v>165</v>
      </c>
      <c r="P37" s="453">
        <v>17030.531999999999</v>
      </c>
      <c r="Q37" s="454">
        <v>80192.885999999999</v>
      </c>
      <c r="R37" s="455">
        <v>4711.384</v>
      </c>
    </row>
    <row r="38" spans="2:20" ht="15.75" x14ac:dyDescent="0.25">
      <c r="B38" s="450" t="s">
        <v>120</v>
      </c>
      <c r="C38" s="451">
        <v>14290.173000000001</v>
      </c>
      <c r="D38" s="451">
        <v>65137.928</v>
      </c>
      <c r="E38" s="451">
        <v>5692.4740000000002</v>
      </c>
      <c r="F38" s="452" t="s">
        <v>118</v>
      </c>
      <c r="G38" s="453">
        <v>19544.556</v>
      </c>
      <c r="H38" s="454">
        <v>91348.107999999993</v>
      </c>
      <c r="I38" s="455">
        <v>5063.0039999999999</v>
      </c>
      <c r="J38" s="465"/>
      <c r="K38" s="450" t="s">
        <v>112</v>
      </c>
      <c r="L38" s="451">
        <v>11575.788</v>
      </c>
      <c r="M38" s="451">
        <v>52789.252999999997</v>
      </c>
      <c r="N38" s="451">
        <v>4370.1120000000001</v>
      </c>
      <c r="O38" s="452" t="s">
        <v>112</v>
      </c>
      <c r="P38" s="453">
        <v>14072.855</v>
      </c>
      <c r="Q38" s="454">
        <v>65699.728000000003</v>
      </c>
      <c r="R38" s="455">
        <v>3766.4580000000001</v>
      </c>
    </row>
    <row r="39" spans="2:20" ht="15.75" x14ac:dyDescent="0.25">
      <c r="B39" s="450" t="s">
        <v>118</v>
      </c>
      <c r="C39" s="451">
        <v>11379.843000000001</v>
      </c>
      <c r="D39" s="451">
        <v>52027.411999999997</v>
      </c>
      <c r="E39" s="451">
        <v>4569.8940000000002</v>
      </c>
      <c r="F39" s="452" t="s">
        <v>153</v>
      </c>
      <c r="G39" s="453">
        <v>17766.453000000001</v>
      </c>
      <c r="H39" s="454">
        <v>83480.292000000001</v>
      </c>
      <c r="I39" s="455">
        <v>4530.3509999999997</v>
      </c>
      <c r="J39" s="465"/>
      <c r="K39" s="450" t="s">
        <v>152</v>
      </c>
      <c r="L39" s="451">
        <v>4633.1880000000001</v>
      </c>
      <c r="M39" s="451">
        <v>21147.856</v>
      </c>
      <c r="N39" s="451">
        <v>1934.28</v>
      </c>
      <c r="O39" s="452" t="s">
        <v>114</v>
      </c>
      <c r="P39" s="453">
        <v>12582.058999999999</v>
      </c>
      <c r="Q39" s="454">
        <v>58922.764000000003</v>
      </c>
      <c r="R39" s="455">
        <v>3501.4459999999999</v>
      </c>
    </row>
    <row r="40" spans="2:20" ht="15.75" x14ac:dyDescent="0.25">
      <c r="B40" s="450" t="s">
        <v>136</v>
      </c>
      <c r="C40" s="451">
        <v>8643.1229999999996</v>
      </c>
      <c r="D40" s="451">
        <v>39176.163999999997</v>
      </c>
      <c r="E40" s="451">
        <v>3559.4319999999998</v>
      </c>
      <c r="F40" s="452" t="s">
        <v>154</v>
      </c>
      <c r="G40" s="453">
        <v>16271.433999999999</v>
      </c>
      <c r="H40" s="454">
        <v>75488.945999999996</v>
      </c>
      <c r="I40" s="455">
        <v>4195.5</v>
      </c>
      <c r="J40" s="465"/>
      <c r="K40" s="450" t="s">
        <v>116</v>
      </c>
      <c r="L40" s="451">
        <v>3914.2979999999998</v>
      </c>
      <c r="M40" s="451">
        <v>17818.920999999998</v>
      </c>
      <c r="N40" s="451">
        <v>2468.09</v>
      </c>
      <c r="O40" s="452" t="s">
        <v>152</v>
      </c>
      <c r="P40" s="453">
        <v>9678.8430000000008</v>
      </c>
      <c r="Q40" s="454">
        <v>45297.959000000003</v>
      </c>
      <c r="R40" s="455">
        <v>2941.2109999999998</v>
      </c>
    </row>
    <row r="41" spans="2:20" ht="15.75" x14ac:dyDescent="0.25">
      <c r="B41" s="450" t="s">
        <v>281</v>
      </c>
      <c r="C41" s="451">
        <v>8283.1389999999992</v>
      </c>
      <c r="D41" s="451">
        <v>37864.593000000001</v>
      </c>
      <c r="E41" s="451">
        <v>3330</v>
      </c>
      <c r="F41" s="452" t="s">
        <v>136</v>
      </c>
      <c r="G41" s="453">
        <v>9710.7849999999999</v>
      </c>
      <c r="H41" s="454">
        <v>45581.925999999999</v>
      </c>
      <c r="I41" s="455">
        <v>2593.1019999999999</v>
      </c>
      <c r="J41" s="465"/>
      <c r="K41" s="450" t="s">
        <v>128</v>
      </c>
      <c r="L41" s="451">
        <v>3363.4290000000001</v>
      </c>
      <c r="M41" s="451">
        <v>15281.523999999999</v>
      </c>
      <c r="N41" s="451">
        <v>3947.8429999999998</v>
      </c>
      <c r="O41" s="452" t="s">
        <v>116</v>
      </c>
      <c r="P41" s="453">
        <v>9582.7049999999999</v>
      </c>
      <c r="Q41" s="454">
        <v>44785.008999999998</v>
      </c>
      <c r="R41" s="455">
        <v>2547.8649999999998</v>
      </c>
    </row>
    <row r="42" spans="2:20" ht="15.75" x14ac:dyDescent="0.25">
      <c r="B42" s="450" t="s">
        <v>124</v>
      </c>
      <c r="C42" s="451">
        <v>8066.8419999999996</v>
      </c>
      <c r="D42" s="451">
        <v>36799.114999999998</v>
      </c>
      <c r="E42" s="451">
        <v>3326.8580000000002</v>
      </c>
      <c r="F42" s="452" t="s">
        <v>215</v>
      </c>
      <c r="G42" s="453">
        <v>9623.3449999999993</v>
      </c>
      <c r="H42" s="454">
        <v>45025.1</v>
      </c>
      <c r="I42" s="455">
        <v>2750</v>
      </c>
      <c r="J42" s="465"/>
      <c r="K42" s="450" t="s">
        <v>71</v>
      </c>
      <c r="L42" s="451">
        <v>3009.4160000000002</v>
      </c>
      <c r="M42" s="451">
        <v>13675.885</v>
      </c>
      <c r="N42" s="451">
        <v>1187.7460000000001</v>
      </c>
      <c r="O42" s="452" t="s">
        <v>71</v>
      </c>
      <c r="P42" s="453">
        <v>6850.3630000000003</v>
      </c>
      <c r="Q42" s="454">
        <v>31874.519</v>
      </c>
      <c r="R42" s="455">
        <v>2209.1909999999998</v>
      </c>
    </row>
    <row r="43" spans="2:20" ht="15.75" x14ac:dyDescent="0.25">
      <c r="B43" s="450" t="s">
        <v>247</v>
      </c>
      <c r="C43" s="451">
        <v>6880.7039999999997</v>
      </c>
      <c r="D43" s="451">
        <v>31354.683000000001</v>
      </c>
      <c r="E43" s="451">
        <v>2947.886</v>
      </c>
      <c r="F43" s="452" t="s">
        <v>124</v>
      </c>
      <c r="G43" s="453">
        <v>9537.1389999999992</v>
      </c>
      <c r="H43" s="454">
        <v>44426.517</v>
      </c>
      <c r="I43" s="455">
        <v>2561.1579999999999</v>
      </c>
      <c r="J43" s="465"/>
      <c r="K43" s="450" t="s">
        <v>111</v>
      </c>
      <c r="L43" s="451">
        <v>2417.1840000000002</v>
      </c>
      <c r="M43" s="451">
        <v>10999.984</v>
      </c>
      <c r="N43" s="451">
        <v>972.18100000000004</v>
      </c>
      <c r="O43" s="452" t="s">
        <v>115</v>
      </c>
      <c r="P43" s="453">
        <v>5867.7910000000002</v>
      </c>
      <c r="Q43" s="454">
        <v>27516.702000000001</v>
      </c>
      <c r="R43" s="455">
        <v>1335.9169999999999</v>
      </c>
    </row>
    <row r="44" spans="2:20" ht="15.75" x14ac:dyDescent="0.25">
      <c r="B44" s="450" t="s">
        <v>156</v>
      </c>
      <c r="C44" s="451">
        <v>5162.2280000000001</v>
      </c>
      <c r="D44" s="451">
        <v>23498.002</v>
      </c>
      <c r="E44" s="451">
        <v>1880.8530000000001</v>
      </c>
      <c r="F44" s="452" t="s">
        <v>117</v>
      </c>
      <c r="G44" s="453">
        <v>8358.8559999999998</v>
      </c>
      <c r="H44" s="454">
        <v>38454.112000000001</v>
      </c>
      <c r="I44" s="455">
        <v>2530.5790000000002</v>
      </c>
      <c r="J44" s="465"/>
      <c r="K44" s="450" t="s">
        <v>115</v>
      </c>
      <c r="L44" s="451">
        <v>2171.4659999999999</v>
      </c>
      <c r="M44" s="451">
        <v>9904.4570000000003</v>
      </c>
      <c r="N44" s="451">
        <v>713.303</v>
      </c>
      <c r="O44" s="452" t="s">
        <v>122</v>
      </c>
      <c r="P44" s="453">
        <v>4440.9359999999997</v>
      </c>
      <c r="Q44" s="454">
        <v>20768.03</v>
      </c>
      <c r="R44" s="455">
        <v>3628.953</v>
      </c>
    </row>
    <row r="45" spans="2:20" ht="15.75" x14ac:dyDescent="0.25">
      <c r="B45" s="450" t="s">
        <v>279</v>
      </c>
      <c r="C45" s="451">
        <v>4201.9009999999998</v>
      </c>
      <c r="D45" s="451">
        <v>19146.251</v>
      </c>
      <c r="E45" s="451">
        <v>1707</v>
      </c>
      <c r="F45" s="452" t="s">
        <v>156</v>
      </c>
      <c r="G45" s="453">
        <v>8280.1419999999998</v>
      </c>
      <c r="H45" s="454">
        <v>38751.231</v>
      </c>
      <c r="I45" s="455">
        <v>2123.3989999999999</v>
      </c>
      <c r="J45" s="465"/>
      <c r="K45" s="450" t="s">
        <v>165</v>
      </c>
      <c r="L45" s="451">
        <v>1455.28</v>
      </c>
      <c r="M45" s="451">
        <v>6593.1710000000003</v>
      </c>
      <c r="N45" s="451">
        <v>521.59900000000005</v>
      </c>
      <c r="O45" s="452" t="s">
        <v>128</v>
      </c>
      <c r="P45" s="453">
        <v>3173.3679999999999</v>
      </c>
      <c r="Q45" s="454">
        <v>14702.857</v>
      </c>
      <c r="R45" s="455">
        <v>2942.2510000000002</v>
      </c>
      <c r="T45" s="36"/>
    </row>
    <row r="46" spans="2:20" ht="15.75" x14ac:dyDescent="0.25">
      <c r="B46" s="450" t="s">
        <v>68</v>
      </c>
      <c r="C46" s="451">
        <v>4131.5150000000003</v>
      </c>
      <c r="D46" s="451">
        <v>18836.937999999998</v>
      </c>
      <c r="E46" s="451">
        <v>1797.191</v>
      </c>
      <c r="F46" s="452" t="s">
        <v>135</v>
      </c>
      <c r="G46" s="453">
        <v>7158.5879999999997</v>
      </c>
      <c r="H46" s="454">
        <v>33466.235000000001</v>
      </c>
      <c r="I46" s="455">
        <v>2066.203</v>
      </c>
      <c r="J46" s="465"/>
      <c r="K46" s="450" t="s">
        <v>123</v>
      </c>
      <c r="L46" s="451">
        <v>1296.691</v>
      </c>
      <c r="M46" s="451">
        <v>5914.7470000000003</v>
      </c>
      <c r="N46" s="451">
        <v>615.71799999999996</v>
      </c>
      <c r="O46" s="452" t="s">
        <v>123</v>
      </c>
      <c r="P46" s="453">
        <v>1929.3109999999999</v>
      </c>
      <c r="Q46" s="454">
        <v>8953.4689999999991</v>
      </c>
      <c r="R46" s="455">
        <v>527.65099999999995</v>
      </c>
    </row>
    <row r="47" spans="2:20" ht="15.75" x14ac:dyDescent="0.25">
      <c r="B47" s="450" t="s">
        <v>114</v>
      </c>
      <c r="C47" s="451">
        <v>3992.9380000000001</v>
      </c>
      <c r="D47" s="451">
        <v>18209.013999999999</v>
      </c>
      <c r="E47" s="451">
        <v>3503.518</v>
      </c>
      <c r="F47" s="452" t="s">
        <v>119</v>
      </c>
      <c r="G47" s="453">
        <v>6736.134</v>
      </c>
      <c r="H47" s="454">
        <v>31492.208999999999</v>
      </c>
      <c r="I47" s="455">
        <v>1970.1010000000001</v>
      </c>
      <c r="J47" s="465"/>
      <c r="K47" s="450" t="s">
        <v>119</v>
      </c>
      <c r="L47" s="451">
        <v>1239.847</v>
      </c>
      <c r="M47" s="451">
        <v>5640.4690000000001</v>
      </c>
      <c r="N47" s="451">
        <v>2498.4140000000002</v>
      </c>
      <c r="O47" s="452" t="s">
        <v>129</v>
      </c>
      <c r="P47" s="453">
        <v>1749.4090000000001</v>
      </c>
      <c r="Q47" s="454">
        <v>8037.6959999999999</v>
      </c>
      <c r="R47" s="455">
        <v>624.65899999999999</v>
      </c>
    </row>
    <row r="48" spans="2:20" ht="16.5" thickBot="1" x14ac:dyDescent="0.3">
      <c r="B48" s="456" t="s">
        <v>115</v>
      </c>
      <c r="C48" s="457">
        <v>3876.4319999999998</v>
      </c>
      <c r="D48" s="457">
        <v>17618.002</v>
      </c>
      <c r="E48" s="457">
        <v>1459.203</v>
      </c>
      <c r="F48" s="458" t="s">
        <v>68</v>
      </c>
      <c r="G48" s="459">
        <v>6545.3419999999996</v>
      </c>
      <c r="H48" s="460">
        <v>30241.293000000001</v>
      </c>
      <c r="I48" s="461">
        <v>1990.8789999999999</v>
      </c>
      <c r="J48" s="465"/>
      <c r="K48" s="456" t="s">
        <v>122</v>
      </c>
      <c r="L48" s="457">
        <v>726.61099999999999</v>
      </c>
      <c r="M48" s="457">
        <v>3307.511</v>
      </c>
      <c r="N48" s="457">
        <v>733.23400000000004</v>
      </c>
      <c r="O48" s="458" t="s">
        <v>127</v>
      </c>
      <c r="P48" s="459">
        <v>833.601</v>
      </c>
      <c r="Q48" s="460">
        <v>3934.1990000000001</v>
      </c>
      <c r="R48" s="461">
        <v>238.22499999999999</v>
      </c>
    </row>
    <row r="49" spans="2:18" ht="15.75" x14ac:dyDescent="0.25">
      <c r="B49" s="478"/>
      <c r="C49" s="479"/>
      <c r="D49" s="479"/>
      <c r="E49" s="479"/>
      <c r="F49" s="478"/>
      <c r="G49" s="480"/>
      <c r="H49" s="480"/>
      <c r="I49" s="480"/>
      <c r="J49" s="481"/>
      <c r="K49" s="478"/>
      <c r="L49" s="479"/>
      <c r="M49" s="479"/>
      <c r="N49" s="479"/>
      <c r="O49" s="478"/>
      <c r="P49" s="480"/>
      <c r="Q49" s="480"/>
      <c r="R49" s="480"/>
    </row>
    <row r="50" spans="2:18" ht="15.75" x14ac:dyDescent="0.25">
      <c r="B50" s="478"/>
      <c r="C50" s="479"/>
      <c r="D50" s="479"/>
      <c r="E50" s="479"/>
      <c r="F50" s="478"/>
      <c r="G50" s="480"/>
      <c r="H50" s="480"/>
      <c r="I50" s="480"/>
      <c r="J50" s="481"/>
      <c r="K50" s="478"/>
      <c r="L50" s="479"/>
      <c r="M50" s="479"/>
      <c r="N50" s="479"/>
      <c r="O50" s="478"/>
      <c r="P50" s="480"/>
      <c r="Q50" s="480"/>
      <c r="R50" s="480"/>
    </row>
    <row r="51" spans="2:18" ht="15.75" x14ac:dyDescent="0.25">
      <c r="B51" s="478"/>
      <c r="C51" s="479"/>
      <c r="D51" s="479"/>
      <c r="E51" s="479"/>
      <c r="F51" s="478"/>
      <c r="G51" s="480"/>
      <c r="H51" s="480"/>
      <c r="I51" s="480"/>
      <c r="J51" s="481"/>
      <c r="K51" s="478"/>
      <c r="L51" s="479"/>
      <c r="M51" s="479"/>
      <c r="N51" s="479"/>
      <c r="O51" s="478"/>
      <c r="P51" s="480"/>
      <c r="Q51" s="480"/>
      <c r="R51" s="480"/>
    </row>
    <row r="52" spans="2:18" ht="15.75" x14ac:dyDescent="0.25">
      <c r="B52" s="482" t="s">
        <v>267</v>
      </c>
      <c r="C52" s="483"/>
      <c r="D52" s="483"/>
      <c r="E52" s="483"/>
      <c r="F52" s="482"/>
      <c r="G52" s="484"/>
      <c r="H52" s="484"/>
      <c r="I52" s="485"/>
      <c r="J52" s="432"/>
      <c r="K52" s="482" t="s">
        <v>268</v>
      </c>
      <c r="L52" s="483"/>
      <c r="M52" s="483"/>
      <c r="N52" s="483"/>
      <c r="O52" s="482"/>
      <c r="P52" s="484"/>
      <c r="Q52" s="484"/>
      <c r="R52" s="485"/>
    </row>
    <row r="53" spans="2:18" ht="16.5" thickBot="1" x14ac:dyDescent="0.3">
      <c r="B53" s="486" t="s">
        <v>169</v>
      </c>
      <c r="C53" s="487"/>
      <c r="D53" s="487"/>
      <c r="E53" s="487"/>
      <c r="F53" s="486"/>
      <c r="G53" s="485"/>
      <c r="H53" s="485"/>
      <c r="I53" s="485"/>
      <c r="J53" s="432"/>
      <c r="K53" s="486" t="s">
        <v>169</v>
      </c>
      <c r="L53" s="487"/>
      <c r="M53" s="487"/>
      <c r="N53" s="487"/>
      <c r="O53" s="486"/>
      <c r="P53" s="485"/>
      <c r="Q53" s="485"/>
      <c r="R53" s="485"/>
    </row>
    <row r="54" spans="2:18" ht="16.5" thickBot="1" x14ac:dyDescent="0.3">
      <c r="B54" s="467" t="s">
        <v>107</v>
      </c>
      <c r="C54" s="468"/>
      <c r="D54" s="468"/>
      <c r="E54" s="468"/>
      <c r="F54" s="468"/>
      <c r="G54" s="468"/>
      <c r="H54" s="468"/>
      <c r="I54" s="469"/>
      <c r="J54" s="432"/>
      <c r="K54" s="467" t="s">
        <v>108</v>
      </c>
      <c r="L54" s="468"/>
      <c r="M54" s="468"/>
      <c r="N54" s="468"/>
      <c r="O54" s="468"/>
      <c r="P54" s="468"/>
      <c r="Q54" s="468"/>
      <c r="R54" s="469"/>
    </row>
    <row r="55" spans="2:18" ht="16.5" thickBot="1" x14ac:dyDescent="0.3">
      <c r="B55" s="470" t="s">
        <v>290</v>
      </c>
      <c r="C55" s="471"/>
      <c r="D55" s="472"/>
      <c r="E55" s="473"/>
      <c r="F55" s="470" t="s">
        <v>291</v>
      </c>
      <c r="G55" s="471"/>
      <c r="H55" s="472"/>
      <c r="I55" s="473"/>
      <c r="J55" s="432"/>
      <c r="K55" s="470" t="s">
        <v>290</v>
      </c>
      <c r="L55" s="471"/>
      <c r="M55" s="472"/>
      <c r="N55" s="473"/>
      <c r="O55" s="470" t="s">
        <v>291</v>
      </c>
      <c r="P55" s="471"/>
      <c r="Q55" s="472"/>
      <c r="R55" s="473"/>
    </row>
    <row r="56" spans="2:18" ht="30.75" thickBot="1" x14ac:dyDescent="0.25">
      <c r="B56" s="433" t="s">
        <v>109</v>
      </c>
      <c r="C56" s="434" t="s">
        <v>89</v>
      </c>
      <c r="D56" s="435" t="s">
        <v>131</v>
      </c>
      <c r="E56" s="436" t="s">
        <v>110</v>
      </c>
      <c r="F56" s="433" t="s">
        <v>109</v>
      </c>
      <c r="G56" s="434" t="s">
        <v>89</v>
      </c>
      <c r="H56" s="435" t="s">
        <v>131</v>
      </c>
      <c r="I56" s="436" t="s">
        <v>110</v>
      </c>
      <c r="J56" s="432"/>
      <c r="K56" s="433" t="s">
        <v>109</v>
      </c>
      <c r="L56" s="434" t="s">
        <v>89</v>
      </c>
      <c r="M56" s="435" t="s">
        <v>131</v>
      </c>
      <c r="N56" s="436" t="s">
        <v>110</v>
      </c>
      <c r="O56" s="433" t="s">
        <v>109</v>
      </c>
      <c r="P56" s="434" t="s">
        <v>89</v>
      </c>
      <c r="Q56" s="435" t="s">
        <v>131</v>
      </c>
      <c r="R56" s="436" t="s">
        <v>110</v>
      </c>
    </row>
    <row r="57" spans="2:18" ht="16.5" thickBot="1" x14ac:dyDescent="0.3">
      <c r="B57" s="437" t="s">
        <v>102</v>
      </c>
      <c r="C57" s="438">
        <v>129631.579</v>
      </c>
      <c r="D57" s="439">
        <v>590872.90500000003</v>
      </c>
      <c r="E57" s="440">
        <v>105972.745</v>
      </c>
      <c r="F57" s="441" t="s">
        <v>102</v>
      </c>
      <c r="G57" s="442">
        <v>174052.20499999999</v>
      </c>
      <c r="H57" s="443">
        <v>813305.02800000005</v>
      </c>
      <c r="I57" s="440">
        <v>120849.769</v>
      </c>
      <c r="J57" s="432"/>
      <c r="K57" s="437" t="s">
        <v>102</v>
      </c>
      <c r="L57" s="438">
        <v>74745.354000000007</v>
      </c>
      <c r="M57" s="439">
        <v>340689.408</v>
      </c>
      <c r="N57" s="440">
        <v>56259.51</v>
      </c>
      <c r="O57" s="441" t="s">
        <v>102</v>
      </c>
      <c r="P57" s="442">
        <v>86253.452000000005</v>
      </c>
      <c r="Q57" s="443">
        <v>402972.766</v>
      </c>
      <c r="R57" s="440">
        <v>56658.29</v>
      </c>
    </row>
    <row r="58" spans="2:18" ht="15.75" x14ac:dyDescent="0.25">
      <c r="B58" s="444" t="s">
        <v>122</v>
      </c>
      <c r="C58" s="445">
        <v>20247.113000000001</v>
      </c>
      <c r="D58" s="445">
        <v>92261.203999999998</v>
      </c>
      <c r="E58" s="445">
        <v>16460.958999999999</v>
      </c>
      <c r="F58" s="446" t="s">
        <v>122</v>
      </c>
      <c r="G58" s="447">
        <v>22218.544000000002</v>
      </c>
      <c r="H58" s="448">
        <v>103806.1</v>
      </c>
      <c r="I58" s="449">
        <v>15646.956</v>
      </c>
      <c r="J58" s="432"/>
      <c r="K58" s="444" t="s">
        <v>69</v>
      </c>
      <c r="L58" s="445">
        <v>28021.083999999999</v>
      </c>
      <c r="M58" s="445">
        <v>127697.478</v>
      </c>
      <c r="N58" s="445">
        <v>19988.850999999999</v>
      </c>
      <c r="O58" s="446" t="s">
        <v>69</v>
      </c>
      <c r="P58" s="447">
        <v>27731.237000000001</v>
      </c>
      <c r="Q58" s="448">
        <v>129456.69899999999</v>
      </c>
      <c r="R58" s="449">
        <v>17403.179</v>
      </c>
    </row>
    <row r="59" spans="2:18" ht="15.75" x14ac:dyDescent="0.25">
      <c r="B59" s="450" t="s">
        <v>119</v>
      </c>
      <c r="C59" s="451">
        <v>14398.671</v>
      </c>
      <c r="D59" s="451">
        <v>65625.202999999994</v>
      </c>
      <c r="E59" s="451">
        <v>14007.941999999999</v>
      </c>
      <c r="F59" s="452" t="s">
        <v>119</v>
      </c>
      <c r="G59" s="453">
        <v>20035.307000000001</v>
      </c>
      <c r="H59" s="454">
        <v>93570.074999999997</v>
      </c>
      <c r="I59" s="455">
        <v>16552.286</v>
      </c>
      <c r="J59" s="432"/>
      <c r="K59" s="450" t="s">
        <v>117</v>
      </c>
      <c r="L59" s="451">
        <v>15643.258</v>
      </c>
      <c r="M59" s="451">
        <v>71328.066000000006</v>
      </c>
      <c r="N59" s="451">
        <v>16877.322</v>
      </c>
      <c r="O59" s="452" t="s">
        <v>117</v>
      </c>
      <c r="P59" s="453">
        <v>17785.793000000001</v>
      </c>
      <c r="Q59" s="454">
        <v>83107.512000000002</v>
      </c>
      <c r="R59" s="455">
        <v>18234.113000000001</v>
      </c>
    </row>
    <row r="60" spans="2:18" ht="15.75" x14ac:dyDescent="0.25">
      <c r="B60" s="450" t="s">
        <v>69</v>
      </c>
      <c r="C60" s="451">
        <v>10972.602999999999</v>
      </c>
      <c r="D60" s="451">
        <v>49979.226999999999</v>
      </c>
      <c r="E60" s="451">
        <v>10992.847</v>
      </c>
      <c r="F60" s="452" t="s">
        <v>124</v>
      </c>
      <c r="G60" s="453">
        <v>15472.620999999999</v>
      </c>
      <c r="H60" s="454">
        <v>72340.978000000003</v>
      </c>
      <c r="I60" s="455">
        <v>11461.787</v>
      </c>
      <c r="J60" s="432"/>
      <c r="K60" s="450" t="s">
        <v>115</v>
      </c>
      <c r="L60" s="451">
        <v>11776.887000000001</v>
      </c>
      <c r="M60" s="451">
        <v>53695.072999999997</v>
      </c>
      <c r="N60" s="451">
        <v>6649.6270000000004</v>
      </c>
      <c r="O60" s="452" t="s">
        <v>115</v>
      </c>
      <c r="P60" s="453">
        <v>14753.173000000001</v>
      </c>
      <c r="Q60" s="454">
        <v>68913.430999999997</v>
      </c>
      <c r="R60" s="455">
        <v>7658.8159999999998</v>
      </c>
    </row>
    <row r="61" spans="2:18" ht="15.75" x14ac:dyDescent="0.25">
      <c r="B61" s="450" t="s">
        <v>114</v>
      </c>
      <c r="C61" s="451">
        <v>10711.275</v>
      </c>
      <c r="D61" s="451">
        <v>48772.445</v>
      </c>
      <c r="E61" s="451">
        <v>8847.8790000000008</v>
      </c>
      <c r="F61" s="452" t="s">
        <v>115</v>
      </c>
      <c r="G61" s="453">
        <v>13126.050999999999</v>
      </c>
      <c r="H61" s="454">
        <v>61282.601999999999</v>
      </c>
      <c r="I61" s="455">
        <v>9277.3960000000006</v>
      </c>
      <c r="J61" s="432"/>
      <c r="K61" s="450" t="s">
        <v>116</v>
      </c>
      <c r="L61" s="451">
        <v>10159.153</v>
      </c>
      <c r="M61" s="451">
        <v>46299.436000000002</v>
      </c>
      <c r="N61" s="451">
        <v>8133.7740000000003</v>
      </c>
      <c r="O61" s="452" t="s">
        <v>116</v>
      </c>
      <c r="P61" s="453">
        <v>13558.397999999999</v>
      </c>
      <c r="Q61" s="454">
        <v>63291.7</v>
      </c>
      <c r="R61" s="455">
        <v>9438.3289999999997</v>
      </c>
    </row>
    <row r="62" spans="2:18" ht="15.75" x14ac:dyDescent="0.25">
      <c r="B62" s="450" t="s">
        <v>124</v>
      </c>
      <c r="C62" s="451">
        <v>10041.531000000001</v>
      </c>
      <c r="D62" s="451">
        <v>45847.273000000001</v>
      </c>
      <c r="E62" s="451">
        <v>9867.8130000000001</v>
      </c>
      <c r="F62" s="452" t="s">
        <v>69</v>
      </c>
      <c r="G62" s="453">
        <v>12880.396000000001</v>
      </c>
      <c r="H62" s="454">
        <v>60061.212</v>
      </c>
      <c r="I62" s="455">
        <v>11310.965</v>
      </c>
      <c r="J62" s="432"/>
      <c r="K62" s="450" t="s">
        <v>68</v>
      </c>
      <c r="L62" s="451">
        <v>2749.3609999999999</v>
      </c>
      <c r="M62" s="451">
        <v>12552.518</v>
      </c>
      <c r="N62" s="451">
        <v>1269.079</v>
      </c>
      <c r="O62" s="452" t="s">
        <v>217</v>
      </c>
      <c r="P62" s="453">
        <v>3507.0059999999999</v>
      </c>
      <c r="Q62" s="454">
        <v>16560.919999999998</v>
      </c>
      <c r="R62" s="455">
        <v>1021.35</v>
      </c>
    </row>
    <row r="63" spans="2:18" ht="15.75" x14ac:dyDescent="0.25">
      <c r="B63" s="450" t="s">
        <v>153</v>
      </c>
      <c r="C63" s="451">
        <v>7655.3249999999998</v>
      </c>
      <c r="D63" s="451">
        <v>34871.055</v>
      </c>
      <c r="E63" s="451">
        <v>3712.875</v>
      </c>
      <c r="F63" s="452" t="s">
        <v>153</v>
      </c>
      <c r="G63" s="453">
        <v>12581.227000000001</v>
      </c>
      <c r="H63" s="454">
        <v>59078.364999999998</v>
      </c>
      <c r="I63" s="455">
        <v>3566.0749999999998</v>
      </c>
      <c r="J63" s="432"/>
      <c r="K63" s="450" t="s">
        <v>114</v>
      </c>
      <c r="L63" s="451">
        <v>1116.28</v>
      </c>
      <c r="M63" s="451">
        <v>5074.665</v>
      </c>
      <c r="N63" s="451">
        <v>562.73900000000003</v>
      </c>
      <c r="O63" s="452" t="s">
        <v>68</v>
      </c>
      <c r="P63" s="453">
        <v>3033.6120000000001</v>
      </c>
      <c r="Q63" s="454">
        <v>14286.06</v>
      </c>
      <c r="R63" s="455">
        <v>858.54</v>
      </c>
    </row>
    <row r="64" spans="2:18" ht="15.75" x14ac:dyDescent="0.25">
      <c r="B64" s="450" t="s">
        <v>165</v>
      </c>
      <c r="C64" s="451">
        <v>6732.4369999999999</v>
      </c>
      <c r="D64" s="451">
        <v>30705.315999999999</v>
      </c>
      <c r="E64" s="451">
        <v>6584.2489999999998</v>
      </c>
      <c r="F64" s="452" t="s">
        <v>114</v>
      </c>
      <c r="G64" s="453">
        <v>11069.664000000001</v>
      </c>
      <c r="H64" s="454">
        <v>51796.385999999999</v>
      </c>
      <c r="I64" s="455">
        <v>9737.1610000000001</v>
      </c>
      <c r="J64" s="432"/>
      <c r="K64" s="450" t="s">
        <v>217</v>
      </c>
      <c r="L64" s="451">
        <v>1015.586</v>
      </c>
      <c r="M64" s="451">
        <v>4593.7039999999997</v>
      </c>
      <c r="N64" s="451">
        <v>461.81700000000001</v>
      </c>
      <c r="O64" s="452" t="s">
        <v>127</v>
      </c>
      <c r="P64" s="453">
        <v>1118.6110000000001</v>
      </c>
      <c r="Q64" s="454">
        <v>5206.6350000000002</v>
      </c>
      <c r="R64" s="455">
        <v>508.839</v>
      </c>
    </row>
    <row r="65" spans="2:18" ht="15.75" x14ac:dyDescent="0.25">
      <c r="B65" s="450" t="s">
        <v>113</v>
      </c>
      <c r="C65" s="451">
        <v>6687.74</v>
      </c>
      <c r="D65" s="451">
        <v>30458.486000000001</v>
      </c>
      <c r="E65" s="451">
        <v>4731.259</v>
      </c>
      <c r="F65" s="452" t="s">
        <v>165</v>
      </c>
      <c r="G65" s="453">
        <v>8753.5370000000003</v>
      </c>
      <c r="H65" s="454">
        <v>41018.035000000003</v>
      </c>
      <c r="I65" s="455">
        <v>6802.8620000000001</v>
      </c>
      <c r="J65" s="432"/>
      <c r="K65" s="450" t="s">
        <v>127</v>
      </c>
      <c r="L65" s="451">
        <v>1006.694</v>
      </c>
      <c r="M65" s="451">
        <v>4590.4750000000004</v>
      </c>
      <c r="N65" s="451">
        <v>480.11399999999998</v>
      </c>
      <c r="O65" s="452" t="s">
        <v>114</v>
      </c>
      <c r="P65" s="453">
        <v>1035.501</v>
      </c>
      <c r="Q65" s="454">
        <v>4802.598</v>
      </c>
      <c r="R65" s="455">
        <v>349.68799999999999</v>
      </c>
    </row>
    <row r="66" spans="2:18" ht="15.75" x14ac:dyDescent="0.25">
      <c r="B66" s="450" t="s">
        <v>115</v>
      </c>
      <c r="C66" s="451">
        <v>6298.6509999999998</v>
      </c>
      <c r="D66" s="451">
        <v>28746.231</v>
      </c>
      <c r="E66" s="451">
        <v>5587.5010000000002</v>
      </c>
      <c r="F66" s="452" t="s">
        <v>217</v>
      </c>
      <c r="G66" s="453">
        <v>7223.14</v>
      </c>
      <c r="H66" s="454">
        <v>33666.105000000003</v>
      </c>
      <c r="I66" s="455">
        <v>3538.0230000000001</v>
      </c>
      <c r="J66" s="432"/>
      <c r="K66" s="450" t="s">
        <v>113</v>
      </c>
      <c r="L66" s="451">
        <v>747.58399999999995</v>
      </c>
      <c r="M66" s="451">
        <v>3411.7449999999999</v>
      </c>
      <c r="N66" s="451">
        <v>298.64999999999998</v>
      </c>
      <c r="O66" s="452" t="s">
        <v>71</v>
      </c>
      <c r="P66" s="453">
        <v>978.52</v>
      </c>
      <c r="Q66" s="454">
        <v>4577.277</v>
      </c>
      <c r="R66" s="455">
        <v>289.327</v>
      </c>
    </row>
    <row r="67" spans="2:18" ht="15.75" x14ac:dyDescent="0.25">
      <c r="B67" s="450" t="s">
        <v>129</v>
      </c>
      <c r="C67" s="451">
        <v>6122.7820000000002</v>
      </c>
      <c r="D67" s="451">
        <v>27890.18</v>
      </c>
      <c r="E67" s="451">
        <v>3979.2089999999998</v>
      </c>
      <c r="F67" s="452" t="s">
        <v>113</v>
      </c>
      <c r="G67" s="453">
        <v>7033.2740000000003</v>
      </c>
      <c r="H67" s="454">
        <v>32803.152999999998</v>
      </c>
      <c r="I67" s="455">
        <v>4223.7669999999998</v>
      </c>
      <c r="J67" s="432"/>
      <c r="K67" s="450" t="s">
        <v>112</v>
      </c>
      <c r="L67" s="451">
        <v>743.47400000000005</v>
      </c>
      <c r="M67" s="451">
        <v>3388.9009999999998</v>
      </c>
      <c r="N67" s="451">
        <v>338.96100000000001</v>
      </c>
      <c r="O67" s="452" t="s">
        <v>113</v>
      </c>
      <c r="P67" s="453">
        <v>826.71299999999997</v>
      </c>
      <c r="Q67" s="454">
        <v>3843.3220000000001</v>
      </c>
      <c r="R67" s="455">
        <v>224.095</v>
      </c>
    </row>
    <row r="68" spans="2:18" ht="15.75" x14ac:dyDescent="0.25">
      <c r="B68" s="450" t="s">
        <v>217</v>
      </c>
      <c r="C68" s="451">
        <v>5128.0619999999999</v>
      </c>
      <c r="D68" s="451">
        <v>23389.386999999999</v>
      </c>
      <c r="E68" s="451">
        <v>3165.0439999999999</v>
      </c>
      <c r="F68" s="452" t="s">
        <v>129</v>
      </c>
      <c r="G68" s="453">
        <v>6756.0029999999997</v>
      </c>
      <c r="H68" s="454">
        <v>31631.955999999998</v>
      </c>
      <c r="I68" s="455">
        <v>5985.5510000000004</v>
      </c>
      <c r="J68" s="432"/>
      <c r="K68" s="450" t="s">
        <v>111</v>
      </c>
      <c r="L68" s="451">
        <v>363.96199999999999</v>
      </c>
      <c r="M68" s="451">
        <v>1650.079</v>
      </c>
      <c r="N68" s="451">
        <v>430.16500000000002</v>
      </c>
      <c r="O68" s="452" t="s">
        <v>122</v>
      </c>
      <c r="P68" s="453">
        <v>439.59100000000001</v>
      </c>
      <c r="Q68" s="454">
        <v>2027.2860000000001</v>
      </c>
      <c r="R68" s="455">
        <v>122.252</v>
      </c>
    </row>
    <row r="69" spans="2:18" ht="15.75" x14ac:dyDescent="0.25">
      <c r="B69" s="450" t="s">
        <v>152</v>
      </c>
      <c r="C69" s="451">
        <v>4127.4620000000004</v>
      </c>
      <c r="D69" s="451">
        <v>18794.537</v>
      </c>
      <c r="E69" s="451">
        <v>2279.7269999999999</v>
      </c>
      <c r="F69" s="452" t="s">
        <v>128</v>
      </c>
      <c r="G69" s="453">
        <v>3621.7130000000002</v>
      </c>
      <c r="H69" s="454">
        <v>16900.846000000001</v>
      </c>
      <c r="I69" s="455">
        <v>2457.953</v>
      </c>
      <c r="J69" s="432"/>
      <c r="K69" s="450" t="s">
        <v>152</v>
      </c>
      <c r="L69" s="451">
        <v>333.041</v>
      </c>
      <c r="M69" s="451">
        <v>1526.3340000000001</v>
      </c>
      <c r="N69" s="451">
        <v>166.46</v>
      </c>
      <c r="O69" s="452" t="s">
        <v>123</v>
      </c>
      <c r="P69" s="453">
        <v>375.34399999999999</v>
      </c>
      <c r="Q69" s="454">
        <v>1731.375</v>
      </c>
      <c r="R69" s="455">
        <v>127.955</v>
      </c>
    </row>
    <row r="70" spans="2:18" ht="15.75" x14ac:dyDescent="0.25">
      <c r="B70" s="450" t="s">
        <v>117</v>
      </c>
      <c r="C70" s="451">
        <v>2841.0540000000001</v>
      </c>
      <c r="D70" s="451">
        <v>12942.966</v>
      </c>
      <c r="E70" s="451">
        <v>2364.8290000000002</v>
      </c>
      <c r="F70" s="452" t="s">
        <v>123</v>
      </c>
      <c r="G70" s="453">
        <v>3304.3809999999999</v>
      </c>
      <c r="H70" s="454">
        <v>15437.366</v>
      </c>
      <c r="I70" s="455">
        <v>2636.732</v>
      </c>
      <c r="J70" s="432"/>
      <c r="K70" s="450" t="s">
        <v>71</v>
      </c>
      <c r="L70" s="451">
        <v>249.917</v>
      </c>
      <c r="M70" s="451">
        <v>1144.3119999999999</v>
      </c>
      <c r="N70" s="451">
        <v>110.86499999999999</v>
      </c>
      <c r="O70" s="452" t="s">
        <v>152</v>
      </c>
      <c r="P70" s="453">
        <v>333.31900000000002</v>
      </c>
      <c r="Q70" s="454">
        <v>1551.2750000000001</v>
      </c>
      <c r="R70" s="455">
        <v>125.63200000000001</v>
      </c>
    </row>
    <row r="71" spans="2:18" ht="15.75" x14ac:dyDescent="0.25">
      <c r="B71" s="450" t="s">
        <v>71</v>
      </c>
      <c r="C71" s="451">
        <v>2061.509</v>
      </c>
      <c r="D71" s="451">
        <v>9396.25</v>
      </c>
      <c r="E71" s="451">
        <v>1881.373</v>
      </c>
      <c r="F71" s="452" t="s">
        <v>117</v>
      </c>
      <c r="G71" s="453">
        <v>3010.0790000000002</v>
      </c>
      <c r="H71" s="454">
        <v>14045.962</v>
      </c>
      <c r="I71" s="455">
        <v>2154.2350000000001</v>
      </c>
      <c r="J71" s="432"/>
      <c r="K71" s="450" t="s">
        <v>122</v>
      </c>
      <c r="L71" s="451">
        <v>233.05</v>
      </c>
      <c r="M71" s="451">
        <v>1067.2650000000001</v>
      </c>
      <c r="N71" s="451">
        <v>105.375</v>
      </c>
      <c r="O71" s="452" t="s">
        <v>112</v>
      </c>
      <c r="P71" s="453">
        <v>300.81400000000002</v>
      </c>
      <c r="Q71" s="454">
        <v>1388.992</v>
      </c>
      <c r="R71" s="455">
        <v>83.891999999999996</v>
      </c>
    </row>
    <row r="72" spans="2:18" ht="15.75" x14ac:dyDescent="0.25">
      <c r="B72" s="450" t="s">
        <v>112</v>
      </c>
      <c r="C72" s="451">
        <v>1846.4069999999999</v>
      </c>
      <c r="D72" s="451">
        <v>8413.7900000000009</v>
      </c>
      <c r="E72" s="451">
        <v>1943.528</v>
      </c>
      <c r="F72" s="452" t="s">
        <v>71</v>
      </c>
      <c r="G72" s="453">
        <v>2625.683</v>
      </c>
      <c r="H72" s="454">
        <v>12236.522000000001</v>
      </c>
      <c r="I72" s="455">
        <v>1902.3050000000001</v>
      </c>
      <c r="J72" s="432"/>
      <c r="K72" s="450" t="s">
        <v>123</v>
      </c>
      <c r="L72" s="451">
        <v>196.31899999999999</v>
      </c>
      <c r="M72" s="451">
        <v>895.35199999999998</v>
      </c>
      <c r="N72" s="451">
        <v>95.582999999999998</v>
      </c>
      <c r="O72" s="452" t="s">
        <v>111</v>
      </c>
      <c r="P72" s="453">
        <v>161.06899999999999</v>
      </c>
      <c r="Q72" s="454">
        <v>751.9</v>
      </c>
      <c r="R72" s="455">
        <v>64.614000000000004</v>
      </c>
    </row>
    <row r="73" spans="2:18" ht="16.5" thickBot="1" x14ac:dyDescent="0.3">
      <c r="B73" s="456" t="s">
        <v>292</v>
      </c>
      <c r="C73" s="457">
        <v>1560.779</v>
      </c>
      <c r="D73" s="457">
        <v>7121.473</v>
      </c>
      <c r="E73" s="457">
        <v>1053.4159999999999</v>
      </c>
      <c r="F73" s="458" t="s">
        <v>152</v>
      </c>
      <c r="G73" s="459">
        <v>2394.623</v>
      </c>
      <c r="H73" s="460">
        <v>11165.111999999999</v>
      </c>
      <c r="I73" s="461">
        <v>2124.5129999999999</v>
      </c>
      <c r="J73" s="432"/>
      <c r="K73" s="456" t="s">
        <v>135</v>
      </c>
      <c r="L73" s="457">
        <v>99.334999999999994</v>
      </c>
      <c r="M73" s="457">
        <v>451.79199999999997</v>
      </c>
      <c r="N73" s="457">
        <v>61.433</v>
      </c>
      <c r="O73" s="458" t="s">
        <v>162</v>
      </c>
      <c r="P73" s="459">
        <v>150.26400000000001</v>
      </c>
      <c r="Q73" s="460">
        <v>701.59299999999996</v>
      </c>
      <c r="R73" s="461">
        <v>90.995999999999995</v>
      </c>
    </row>
    <row r="74" spans="2:18" ht="15.75" x14ac:dyDescent="0.25">
      <c r="B74" s="478"/>
      <c r="C74" s="479"/>
      <c r="D74" s="479"/>
      <c r="E74" s="479"/>
      <c r="F74" s="478"/>
      <c r="G74" s="480"/>
      <c r="H74" s="480"/>
      <c r="I74" s="480"/>
      <c r="J74" s="481"/>
      <c r="K74" s="478"/>
      <c r="L74" s="479"/>
      <c r="M74" s="479"/>
      <c r="N74" s="479"/>
      <c r="O74" s="478"/>
      <c r="P74" s="480"/>
      <c r="Q74" s="480"/>
      <c r="R74" s="480"/>
    </row>
    <row r="75" spans="2:18" ht="15.75" x14ac:dyDescent="0.25">
      <c r="B75" s="478"/>
      <c r="C75" s="479"/>
      <c r="D75" s="479"/>
      <c r="E75" s="479"/>
      <c r="F75" s="478"/>
      <c r="G75" s="480"/>
      <c r="H75" s="480"/>
      <c r="I75" s="480"/>
      <c r="J75" s="481"/>
      <c r="K75" s="478"/>
      <c r="L75" s="479"/>
      <c r="M75" s="479"/>
      <c r="N75" s="479"/>
      <c r="O75" s="478"/>
      <c r="P75" s="480"/>
      <c r="Q75" s="480"/>
      <c r="R75" s="480"/>
    </row>
    <row r="76" spans="2:18" ht="15.75" x14ac:dyDescent="0.25">
      <c r="B76" s="478"/>
      <c r="C76" s="479"/>
      <c r="D76" s="479"/>
      <c r="E76" s="479"/>
      <c r="F76" s="478"/>
      <c r="G76" s="480"/>
      <c r="H76" s="480"/>
      <c r="I76" s="480"/>
      <c r="J76" s="481"/>
      <c r="K76" s="478"/>
      <c r="L76" s="479"/>
      <c r="M76" s="479"/>
      <c r="N76" s="479"/>
      <c r="O76" s="478"/>
      <c r="P76" s="480"/>
      <c r="Q76" s="480"/>
      <c r="R76" s="480"/>
    </row>
    <row r="77" spans="2:18" ht="15.75" x14ac:dyDescent="0.25">
      <c r="B77" s="482" t="s">
        <v>269</v>
      </c>
      <c r="C77" s="483"/>
      <c r="D77" s="483"/>
      <c r="E77" s="483"/>
      <c r="F77" s="482"/>
      <c r="G77" s="484"/>
      <c r="H77" s="484"/>
      <c r="I77" s="484"/>
      <c r="J77" s="432"/>
      <c r="K77" s="482" t="s">
        <v>270</v>
      </c>
      <c r="L77" s="483"/>
      <c r="M77" s="483"/>
      <c r="N77" s="483"/>
      <c r="O77" s="482"/>
      <c r="P77" s="484"/>
      <c r="Q77" s="484"/>
      <c r="R77" s="484"/>
    </row>
    <row r="78" spans="2:18" ht="16.5" thickBot="1" x14ac:dyDescent="0.3">
      <c r="B78" s="486" t="s">
        <v>169</v>
      </c>
      <c r="C78" s="487"/>
      <c r="D78" s="487"/>
      <c r="E78" s="487"/>
      <c r="F78" s="486"/>
      <c r="G78" s="485"/>
      <c r="H78" s="485"/>
      <c r="I78" s="485"/>
      <c r="J78" s="432"/>
      <c r="K78" s="486" t="s">
        <v>169</v>
      </c>
      <c r="L78" s="487"/>
      <c r="M78" s="487"/>
      <c r="N78" s="487"/>
      <c r="O78" s="486"/>
      <c r="P78" s="485"/>
      <c r="Q78" s="485"/>
      <c r="R78" s="485"/>
    </row>
    <row r="79" spans="2:18" ht="16.5" thickBot="1" x14ac:dyDescent="0.3">
      <c r="B79" s="467" t="s">
        <v>107</v>
      </c>
      <c r="C79" s="468"/>
      <c r="D79" s="468"/>
      <c r="E79" s="468"/>
      <c r="F79" s="468"/>
      <c r="G79" s="468"/>
      <c r="H79" s="468"/>
      <c r="I79" s="469"/>
      <c r="J79" s="432"/>
      <c r="K79" s="467" t="s">
        <v>108</v>
      </c>
      <c r="L79" s="468"/>
      <c r="M79" s="468"/>
      <c r="N79" s="468"/>
      <c r="O79" s="468"/>
      <c r="P79" s="468"/>
      <c r="Q79" s="468"/>
      <c r="R79" s="469"/>
    </row>
    <row r="80" spans="2:18" ht="16.5" thickBot="1" x14ac:dyDescent="0.3">
      <c r="B80" s="470" t="s">
        <v>290</v>
      </c>
      <c r="C80" s="471"/>
      <c r="D80" s="472"/>
      <c r="E80" s="473"/>
      <c r="F80" s="470" t="s">
        <v>291</v>
      </c>
      <c r="G80" s="471"/>
      <c r="H80" s="472"/>
      <c r="I80" s="473"/>
      <c r="J80" s="432"/>
      <c r="K80" s="470" t="s">
        <v>290</v>
      </c>
      <c r="L80" s="471"/>
      <c r="M80" s="472"/>
      <c r="N80" s="473"/>
      <c r="O80" s="470" t="s">
        <v>291</v>
      </c>
      <c r="P80" s="471"/>
      <c r="Q80" s="472"/>
      <c r="R80" s="473"/>
    </row>
    <row r="81" spans="2:18" ht="30.75" thickBot="1" x14ac:dyDescent="0.25">
      <c r="B81" s="433" t="s">
        <v>109</v>
      </c>
      <c r="C81" s="434" t="s">
        <v>89</v>
      </c>
      <c r="D81" s="435" t="s">
        <v>131</v>
      </c>
      <c r="E81" s="436" t="s">
        <v>110</v>
      </c>
      <c r="F81" s="433" t="s">
        <v>109</v>
      </c>
      <c r="G81" s="434" t="s">
        <v>89</v>
      </c>
      <c r="H81" s="435" t="s">
        <v>131</v>
      </c>
      <c r="I81" s="436" t="s">
        <v>110</v>
      </c>
      <c r="J81" s="432"/>
      <c r="K81" s="433" t="s">
        <v>109</v>
      </c>
      <c r="L81" s="434" t="s">
        <v>89</v>
      </c>
      <c r="M81" s="435" t="s">
        <v>131</v>
      </c>
      <c r="N81" s="436" t="s">
        <v>110</v>
      </c>
      <c r="O81" s="433" t="s">
        <v>109</v>
      </c>
      <c r="P81" s="434" t="s">
        <v>89</v>
      </c>
      <c r="Q81" s="435" t="s">
        <v>131</v>
      </c>
      <c r="R81" s="436" t="s">
        <v>110</v>
      </c>
    </row>
    <row r="82" spans="2:18" ht="16.5" thickBot="1" x14ac:dyDescent="0.3">
      <c r="B82" s="437" t="s">
        <v>102</v>
      </c>
      <c r="C82" s="438">
        <v>194947.81099999999</v>
      </c>
      <c r="D82" s="439">
        <v>888545.73</v>
      </c>
      <c r="E82" s="440">
        <v>214845.465</v>
      </c>
      <c r="F82" s="441" t="s">
        <v>102</v>
      </c>
      <c r="G82" s="442">
        <v>242817.74400000001</v>
      </c>
      <c r="H82" s="443">
        <v>1133855.6029999999</v>
      </c>
      <c r="I82" s="440">
        <v>205211.45</v>
      </c>
      <c r="J82" s="432"/>
      <c r="K82" s="437" t="s">
        <v>102</v>
      </c>
      <c r="L82" s="438">
        <v>68809.509000000005</v>
      </c>
      <c r="M82" s="439">
        <v>313768.86599999998</v>
      </c>
      <c r="N82" s="440">
        <v>120038.23699999999</v>
      </c>
      <c r="O82" s="441" t="s">
        <v>102</v>
      </c>
      <c r="P82" s="442">
        <v>79442.832999999999</v>
      </c>
      <c r="Q82" s="443">
        <v>370240.45299999998</v>
      </c>
      <c r="R82" s="440">
        <v>98242.036999999997</v>
      </c>
    </row>
    <row r="83" spans="2:18" ht="15.75" x14ac:dyDescent="0.25">
      <c r="B83" s="444" t="s">
        <v>217</v>
      </c>
      <c r="C83" s="445">
        <v>43156.487000000001</v>
      </c>
      <c r="D83" s="445">
        <v>196741.26199999999</v>
      </c>
      <c r="E83" s="445">
        <v>52182.173000000003</v>
      </c>
      <c r="F83" s="446" t="s">
        <v>217</v>
      </c>
      <c r="G83" s="447">
        <v>47108.06</v>
      </c>
      <c r="H83" s="448">
        <v>218763.31400000001</v>
      </c>
      <c r="I83" s="449">
        <v>45385.362999999998</v>
      </c>
      <c r="J83" s="432"/>
      <c r="K83" s="444" t="s">
        <v>69</v>
      </c>
      <c r="L83" s="445">
        <v>12180.659</v>
      </c>
      <c r="M83" s="445">
        <v>55532.697</v>
      </c>
      <c r="N83" s="445">
        <v>22096.353999999999</v>
      </c>
      <c r="O83" s="446" t="s">
        <v>69</v>
      </c>
      <c r="P83" s="447">
        <v>18429.297999999999</v>
      </c>
      <c r="Q83" s="448">
        <v>85901.119999999995</v>
      </c>
      <c r="R83" s="449">
        <v>19997.106</v>
      </c>
    </row>
    <row r="84" spans="2:18" ht="15.75" x14ac:dyDescent="0.25">
      <c r="B84" s="450" t="s">
        <v>136</v>
      </c>
      <c r="C84" s="451">
        <v>34204.624000000003</v>
      </c>
      <c r="D84" s="451">
        <v>155633.149</v>
      </c>
      <c r="E84" s="451">
        <v>38602.239999999998</v>
      </c>
      <c r="F84" s="452" t="s">
        <v>136</v>
      </c>
      <c r="G84" s="453">
        <v>40419.756000000001</v>
      </c>
      <c r="H84" s="454">
        <v>190172.179</v>
      </c>
      <c r="I84" s="455">
        <v>35732.148000000001</v>
      </c>
      <c r="J84" s="432"/>
      <c r="K84" s="450" t="s">
        <v>217</v>
      </c>
      <c r="L84" s="451">
        <v>10374.597</v>
      </c>
      <c r="M84" s="451">
        <v>47322.786</v>
      </c>
      <c r="N84" s="451">
        <v>8078.9949999999999</v>
      </c>
      <c r="O84" s="452" t="s">
        <v>68</v>
      </c>
      <c r="P84" s="453">
        <v>15258.356</v>
      </c>
      <c r="Q84" s="454">
        <v>71239.005000000005</v>
      </c>
      <c r="R84" s="455">
        <v>6929.6319999999996</v>
      </c>
    </row>
    <row r="85" spans="2:18" ht="15.75" x14ac:dyDescent="0.25">
      <c r="B85" s="450" t="s">
        <v>69</v>
      </c>
      <c r="C85" s="451">
        <v>14315.734</v>
      </c>
      <c r="D85" s="451">
        <v>65230.14</v>
      </c>
      <c r="E85" s="451">
        <v>27480.6</v>
      </c>
      <c r="F85" s="452" t="s">
        <v>69</v>
      </c>
      <c r="G85" s="453">
        <v>21564.742999999999</v>
      </c>
      <c r="H85" s="454">
        <v>100418.678</v>
      </c>
      <c r="I85" s="455">
        <v>29944.865000000002</v>
      </c>
      <c r="J85" s="432"/>
      <c r="K85" s="450" t="s">
        <v>111</v>
      </c>
      <c r="L85" s="451">
        <v>9601.4680000000008</v>
      </c>
      <c r="M85" s="451">
        <v>43842.97</v>
      </c>
      <c r="N85" s="451">
        <v>3320.6979999999999</v>
      </c>
      <c r="O85" s="452" t="s">
        <v>217</v>
      </c>
      <c r="P85" s="453">
        <v>12080.076999999999</v>
      </c>
      <c r="Q85" s="454">
        <v>56500.671999999999</v>
      </c>
      <c r="R85" s="455">
        <v>5861.0919999999996</v>
      </c>
    </row>
    <row r="86" spans="2:18" ht="15.75" x14ac:dyDescent="0.25">
      <c r="B86" s="450" t="s">
        <v>168</v>
      </c>
      <c r="C86" s="451">
        <v>13280.956</v>
      </c>
      <c r="D86" s="451">
        <v>60573.294999999998</v>
      </c>
      <c r="E86" s="451">
        <v>12716</v>
      </c>
      <c r="F86" s="452" t="s">
        <v>168</v>
      </c>
      <c r="G86" s="453">
        <v>13127.968999999999</v>
      </c>
      <c r="H86" s="454">
        <v>60966.406000000003</v>
      </c>
      <c r="I86" s="455">
        <v>8906.0010000000002</v>
      </c>
      <c r="J86" s="432"/>
      <c r="K86" s="450" t="s">
        <v>68</v>
      </c>
      <c r="L86" s="451">
        <v>9498.0370000000003</v>
      </c>
      <c r="M86" s="451">
        <v>43299.627</v>
      </c>
      <c r="N86" s="451">
        <v>7256.7849999999999</v>
      </c>
      <c r="O86" s="452" t="s">
        <v>117</v>
      </c>
      <c r="P86" s="453">
        <v>5998.1459999999997</v>
      </c>
      <c r="Q86" s="454">
        <v>27915.733</v>
      </c>
      <c r="R86" s="455">
        <v>7079.9759999999997</v>
      </c>
    </row>
    <row r="87" spans="2:18" ht="15.75" x14ac:dyDescent="0.25">
      <c r="B87" s="450" t="s">
        <v>170</v>
      </c>
      <c r="C87" s="451">
        <v>7367.7650000000003</v>
      </c>
      <c r="D87" s="451">
        <v>33610.235999999997</v>
      </c>
      <c r="E87" s="451">
        <v>7115.5</v>
      </c>
      <c r="F87" s="452" t="s">
        <v>170</v>
      </c>
      <c r="G87" s="453">
        <v>11652.880999999999</v>
      </c>
      <c r="H87" s="454">
        <v>54571.699000000001</v>
      </c>
      <c r="I87" s="455">
        <v>7844.6750000000002</v>
      </c>
      <c r="J87" s="432"/>
      <c r="K87" s="450" t="s">
        <v>117</v>
      </c>
      <c r="L87" s="451">
        <v>5924.6369999999997</v>
      </c>
      <c r="M87" s="451">
        <v>26990.045999999998</v>
      </c>
      <c r="N87" s="451">
        <v>8644.4789999999994</v>
      </c>
      <c r="O87" s="452" t="s">
        <v>114</v>
      </c>
      <c r="P87" s="453">
        <v>4692.1469999999999</v>
      </c>
      <c r="Q87" s="454">
        <v>21838.235000000001</v>
      </c>
      <c r="R87" s="455">
        <v>23267.61</v>
      </c>
    </row>
    <row r="88" spans="2:18" ht="15.75" x14ac:dyDescent="0.25">
      <c r="B88" s="450" t="s">
        <v>171</v>
      </c>
      <c r="C88" s="451">
        <v>6927.4390000000003</v>
      </c>
      <c r="D88" s="451">
        <v>31502.371999999999</v>
      </c>
      <c r="E88" s="451">
        <v>6355.1</v>
      </c>
      <c r="F88" s="452" t="s">
        <v>171</v>
      </c>
      <c r="G88" s="453">
        <v>8897.1620000000003</v>
      </c>
      <c r="H88" s="454">
        <v>41489.025000000001</v>
      </c>
      <c r="I88" s="455">
        <v>5407.45</v>
      </c>
      <c r="J88" s="432"/>
      <c r="K88" s="450" t="s">
        <v>114</v>
      </c>
      <c r="L88" s="451">
        <v>5224.0860000000002</v>
      </c>
      <c r="M88" s="451">
        <v>23810.054</v>
      </c>
      <c r="N88" s="451">
        <v>34976.667999999998</v>
      </c>
      <c r="O88" s="452" t="s">
        <v>115</v>
      </c>
      <c r="P88" s="453">
        <v>3381.9720000000002</v>
      </c>
      <c r="Q88" s="454">
        <v>15728.726000000001</v>
      </c>
      <c r="R88" s="455">
        <v>14468.858</v>
      </c>
    </row>
    <row r="89" spans="2:18" ht="15.75" x14ac:dyDescent="0.25">
      <c r="B89" s="450" t="s">
        <v>247</v>
      </c>
      <c r="C89" s="451">
        <v>4844.6779999999999</v>
      </c>
      <c r="D89" s="451">
        <v>22134.946</v>
      </c>
      <c r="E89" s="451">
        <v>4688.0749999999998</v>
      </c>
      <c r="F89" s="452" t="s">
        <v>111</v>
      </c>
      <c r="G89" s="453">
        <v>6982.3890000000001</v>
      </c>
      <c r="H89" s="454">
        <v>32698.037</v>
      </c>
      <c r="I89" s="455">
        <v>5081.9660000000003</v>
      </c>
      <c r="J89" s="432"/>
      <c r="K89" s="450" t="s">
        <v>115</v>
      </c>
      <c r="L89" s="451">
        <v>3535.4290000000001</v>
      </c>
      <c r="M89" s="451">
        <v>16101.878000000001</v>
      </c>
      <c r="N89" s="451">
        <v>18088.683000000001</v>
      </c>
      <c r="O89" s="452" t="s">
        <v>111</v>
      </c>
      <c r="P89" s="453">
        <v>2854.1039999999998</v>
      </c>
      <c r="Q89" s="454">
        <v>13211.212</v>
      </c>
      <c r="R89" s="455">
        <v>430.06700000000001</v>
      </c>
    </row>
    <row r="90" spans="2:18" ht="15.75" x14ac:dyDescent="0.25">
      <c r="B90" s="450" t="s">
        <v>111</v>
      </c>
      <c r="C90" s="451">
        <v>4715.5829999999996</v>
      </c>
      <c r="D90" s="451">
        <v>21478.896000000001</v>
      </c>
      <c r="E90" s="451">
        <v>4218.9849999999997</v>
      </c>
      <c r="F90" s="452" t="s">
        <v>247</v>
      </c>
      <c r="G90" s="453">
        <v>6618.4530000000004</v>
      </c>
      <c r="H90" s="454">
        <v>31276.036</v>
      </c>
      <c r="I90" s="455">
        <v>4684.5029999999997</v>
      </c>
      <c r="J90" s="432"/>
      <c r="K90" s="450" t="s">
        <v>112</v>
      </c>
      <c r="L90" s="451">
        <v>2118.23</v>
      </c>
      <c r="M90" s="451">
        <v>9675.3150000000005</v>
      </c>
      <c r="N90" s="451">
        <v>1548.7</v>
      </c>
      <c r="O90" s="452" t="s">
        <v>165</v>
      </c>
      <c r="P90" s="453">
        <v>2202.6190000000001</v>
      </c>
      <c r="Q90" s="454">
        <v>10292.264999999999</v>
      </c>
      <c r="R90" s="455">
        <v>1900</v>
      </c>
    </row>
    <row r="91" spans="2:18" ht="15.75" x14ac:dyDescent="0.25">
      <c r="B91" s="450" t="s">
        <v>231</v>
      </c>
      <c r="C91" s="451">
        <v>4270.5959999999995</v>
      </c>
      <c r="D91" s="451">
        <v>19473.143</v>
      </c>
      <c r="E91" s="451">
        <v>4534</v>
      </c>
      <c r="F91" s="452" t="s">
        <v>153</v>
      </c>
      <c r="G91" s="453">
        <v>5927.56</v>
      </c>
      <c r="H91" s="454">
        <v>27666.666000000001</v>
      </c>
      <c r="I91" s="455">
        <v>5336.0029999999997</v>
      </c>
      <c r="J91" s="432"/>
      <c r="K91" s="450" t="s">
        <v>136</v>
      </c>
      <c r="L91" s="451">
        <v>1415.9960000000001</v>
      </c>
      <c r="M91" s="451">
        <v>6474.9830000000002</v>
      </c>
      <c r="N91" s="451">
        <v>419.995</v>
      </c>
      <c r="O91" s="452" t="s">
        <v>136</v>
      </c>
      <c r="P91" s="453">
        <v>2074.4609999999998</v>
      </c>
      <c r="Q91" s="454">
        <v>9519.2810000000009</v>
      </c>
      <c r="R91" s="455">
        <v>861.95799999999997</v>
      </c>
    </row>
    <row r="92" spans="2:18" ht="15.75" x14ac:dyDescent="0.25">
      <c r="B92" s="450" t="s">
        <v>172</v>
      </c>
      <c r="C92" s="451">
        <v>4019.1320000000001</v>
      </c>
      <c r="D92" s="451">
        <v>18322.167000000001</v>
      </c>
      <c r="E92" s="451">
        <v>3571</v>
      </c>
      <c r="F92" s="452" t="s">
        <v>215</v>
      </c>
      <c r="G92" s="453">
        <v>4916.4160000000002</v>
      </c>
      <c r="H92" s="454">
        <v>22932.995999999999</v>
      </c>
      <c r="I92" s="455">
        <v>3001.75</v>
      </c>
      <c r="J92" s="432"/>
      <c r="K92" s="450" t="s">
        <v>229</v>
      </c>
      <c r="L92" s="451">
        <v>1258.337</v>
      </c>
      <c r="M92" s="451">
        <v>5737.393</v>
      </c>
      <c r="N92" s="451">
        <v>1674.125</v>
      </c>
      <c r="O92" s="452" t="s">
        <v>71</v>
      </c>
      <c r="P92" s="453">
        <v>2028.239</v>
      </c>
      <c r="Q92" s="454">
        <v>9455.7109999999993</v>
      </c>
      <c r="R92" s="455">
        <v>6499.5709999999999</v>
      </c>
    </row>
    <row r="93" spans="2:18" ht="15.75" x14ac:dyDescent="0.25">
      <c r="B93" s="450" t="s">
        <v>153</v>
      </c>
      <c r="C93" s="451">
        <v>3637.424</v>
      </c>
      <c r="D93" s="451">
        <v>16661.07</v>
      </c>
      <c r="E93" s="451">
        <v>3353</v>
      </c>
      <c r="F93" s="452" t="s">
        <v>121</v>
      </c>
      <c r="G93" s="453">
        <v>4119.6289999999999</v>
      </c>
      <c r="H93" s="454">
        <v>19275.258999999998</v>
      </c>
      <c r="I93" s="455">
        <v>3739.9279999999999</v>
      </c>
      <c r="J93" s="432"/>
      <c r="K93" s="450" t="s">
        <v>71</v>
      </c>
      <c r="L93" s="451">
        <v>1176.963</v>
      </c>
      <c r="M93" s="451">
        <v>5352.5379999999996</v>
      </c>
      <c r="N93" s="451">
        <v>5173.13</v>
      </c>
      <c r="O93" s="452" t="s">
        <v>112</v>
      </c>
      <c r="P93" s="453">
        <v>1947.6579999999999</v>
      </c>
      <c r="Q93" s="454">
        <v>9046.7780000000002</v>
      </c>
      <c r="R93" s="455">
        <v>1286.8209999999999</v>
      </c>
    </row>
    <row r="94" spans="2:18" ht="15.75" x14ac:dyDescent="0.25">
      <c r="B94" s="450" t="s">
        <v>68</v>
      </c>
      <c r="C94" s="451">
        <v>3427.8229999999999</v>
      </c>
      <c r="D94" s="451">
        <v>15620.637000000001</v>
      </c>
      <c r="E94" s="451">
        <v>3577.95</v>
      </c>
      <c r="F94" s="452" t="s">
        <v>157</v>
      </c>
      <c r="G94" s="453">
        <v>3846.3960000000002</v>
      </c>
      <c r="H94" s="454">
        <v>17792.652999999998</v>
      </c>
      <c r="I94" s="455">
        <v>2739</v>
      </c>
      <c r="J94" s="432"/>
      <c r="K94" s="450" t="s">
        <v>121</v>
      </c>
      <c r="L94" s="451">
        <v>990.18100000000004</v>
      </c>
      <c r="M94" s="451">
        <v>4503.9430000000002</v>
      </c>
      <c r="N94" s="451">
        <v>982.98599999999999</v>
      </c>
      <c r="O94" s="452" t="s">
        <v>229</v>
      </c>
      <c r="P94" s="453">
        <v>1634.2</v>
      </c>
      <c r="Q94" s="454">
        <v>7634.8850000000002</v>
      </c>
      <c r="R94" s="455">
        <v>1529.605</v>
      </c>
    </row>
    <row r="95" spans="2:18" ht="15.75" x14ac:dyDescent="0.25">
      <c r="B95" s="450" t="s">
        <v>165</v>
      </c>
      <c r="C95" s="451">
        <v>3243.8789999999999</v>
      </c>
      <c r="D95" s="451">
        <v>14818.736999999999</v>
      </c>
      <c r="E95" s="451">
        <v>4166.4650000000001</v>
      </c>
      <c r="F95" s="452" t="s">
        <v>68</v>
      </c>
      <c r="G95" s="453">
        <v>3624.0059999999999</v>
      </c>
      <c r="H95" s="454">
        <v>16744.984</v>
      </c>
      <c r="I95" s="455">
        <v>3071.6689999999999</v>
      </c>
      <c r="J95" s="432"/>
      <c r="K95" s="450" t="s">
        <v>119</v>
      </c>
      <c r="L95" s="451">
        <v>936.31</v>
      </c>
      <c r="M95" s="451">
        <v>4259.5029999999997</v>
      </c>
      <c r="N95" s="451">
        <v>2201.413</v>
      </c>
      <c r="O95" s="452" t="s">
        <v>129</v>
      </c>
      <c r="P95" s="453">
        <v>1233.9939999999999</v>
      </c>
      <c r="Q95" s="454">
        <v>5787.5479999999998</v>
      </c>
      <c r="R95" s="455">
        <v>3645.8539999999998</v>
      </c>
    </row>
    <row r="96" spans="2:18" ht="15.75" x14ac:dyDescent="0.25">
      <c r="B96" s="450" t="s">
        <v>215</v>
      </c>
      <c r="C96" s="451">
        <v>3145.6489999999999</v>
      </c>
      <c r="D96" s="451">
        <v>14309.089</v>
      </c>
      <c r="E96" s="451">
        <v>2262.0010000000002</v>
      </c>
      <c r="F96" s="452" t="s">
        <v>231</v>
      </c>
      <c r="G96" s="453">
        <v>3466.8209999999999</v>
      </c>
      <c r="H96" s="454">
        <v>16189.449000000001</v>
      </c>
      <c r="I96" s="455">
        <v>2043.8</v>
      </c>
      <c r="J96" s="432"/>
      <c r="K96" s="450" t="s">
        <v>123</v>
      </c>
      <c r="L96" s="451">
        <v>860.9</v>
      </c>
      <c r="M96" s="451">
        <v>3933.1660000000002</v>
      </c>
      <c r="N96" s="451">
        <v>699.41300000000001</v>
      </c>
      <c r="O96" s="452" t="s">
        <v>119</v>
      </c>
      <c r="P96" s="453">
        <v>1153.692</v>
      </c>
      <c r="Q96" s="454">
        <v>5312.8580000000002</v>
      </c>
      <c r="R96" s="455">
        <v>1357.0540000000001</v>
      </c>
    </row>
    <row r="97" spans="2:18" ht="15.75" x14ac:dyDescent="0.25">
      <c r="B97" s="450" t="s">
        <v>120</v>
      </c>
      <c r="C97" s="451">
        <v>3112.3789999999999</v>
      </c>
      <c r="D97" s="451">
        <v>14203.188</v>
      </c>
      <c r="E97" s="451">
        <v>3664.3519999999999</v>
      </c>
      <c r="F97" s="452" t="s">
        <v>119</v>
      </c>
      <c r="G97" s="453">
        <v>3264.402</v>
      </c>
      <c r="H97" s="454">
        <v>15153.704</v>
      </c>
      <c r="I97" s="455">
        <v>1815.8489999999999</v>
      </c>
      <c r="J97" s="432"/>
      <c r="K97" s="450" t="s">
        <v>129</v>
      </c>
      <c r="L97" s="451">
        <v>701.47500000000002</v>
      </c>
      <c r="M97" s="451">
        <v>3182.549</v>
      </c>
      <c r="N97" s="451">
        <v>2914.136</v>
      </c>
      <c r="O97" s="452" t="s">
        <v>127</v>
      </c>
      <c r="P97" s="453">
        <v>919.24300000000005</v>
      </c>
      <c r="Q97" s="454">
        <v>4291.0379999999996</v>
      </c>
      <c r="R97" s="455">
        <v>249.869</v>
      </c>
    </row>
    <row r="98" spans="2:18" ht="16.5" thickBot="1" x14ac:dyDescent="0.3">
      <c r="B98" s="456" t="s">
        <v>121</v>
      </c>
      <c r="C98" s="457">
        <v>2962.1909999999998</v>
      </c>
      <c r="D98" s="457">
        <v>13483.189</v>
      </c>
      <c r="E98" s="457">
        <v>3417.48</v>
      </c>
      <c r="F98" s="458" t="s">
        <v>120</v>
      </c>
      <c r="G98" s="459">
        <v>3175.4479999999999</v>
      </c>
      <c r="H98" s="460">
        <v>14858.433999999999</v>
      </c>
      <c r="I98" s="461">
        <v>2402.87</v>
      </c>
      <c r="J98" s="432"/>
      <c r="K98" s="456" t="s">
        <v>113</v>
      </c>
      <c r="L98" s="457">
        <v>693.78800000000001</v>
      </c>
      <c r="M98" s="457">
        <v>3169.7809999999999</v>
      </c>
      <c r="N98" s="457">
        <v>375.37</v>
      </c>
      <c r="O98" s="458" t="s">
        <v>123</v>
      </c>
      <c r="P98" s="459">
        <v>754.95699999999999</v>
      </c>
      <c r="Q98" s="460">
        <v>3507.5929999999998</v>
      </c>
      <c r="R98" s="461">
        <v>536.58299999999997</v>
      </c>
    </row>
    <row r="99" spans="2:18" x14ac:dyDescent="0.2">
      <c r="B99" s="462"/>
      <c r="C99" s="462"/>
      <c r="D99" s="462"/>
      <c r="E99" s="462"/>
      <c r="F99" s="462"/>
      <c r="G99" s="462"/>
      <c r="H99" s="462"/>
      <c r="I99" s="462"/>
      <c r="J99" s="462"/>
      <c r="K99" s="462"/>
      <c r="L99" s="462"/>
      <c r="M99" s="462"/>
      <c r="N99" s="462"/>
      <c r="O99" s="462"/>
      <c r="P99" s="462"/>
      <c r="Q99" s="462"/>
      <c r="R99" s="462"/>
    </row>
    <row r="100" spans="2:18" x14ac:dyDescent="0.2">
      <c r="B100" s="462"/>
      <c r="C100" s="462"/>
      <c r="D100" s="462"/>
      <c r="E100" s="462"/>
      <c r="F100" s="462"/>
      <c r="G100" s="462"/>
      <c r="H100" s="462"/>
      <c r="I100" s="462"/>
      <c r="J100" s="462"/>
      <c r="K100" s="462"/>
      <c r="L100" s="462"/>
      <c r="M100" s="462"/>
      <c r="N100" s="462"/>
      <c r="O100" s="462"/>
      <c r="P100" s="462"/>
      <c r="Q100" s="462"/>
      <c r="R100" s="462"/>
    </row>
    <row r="101" spans="2:18" ht="16.5" x14ac:dyDescent="0.25">
      <c r="B101" s="488"/>
      <c r="C101" s="488"/>
      <c r="D101" s="488"/>
      <c r="E101" s="488"/>
      <c r="F101" s="488"/>
      <c r="G101" s="488"/>
      <c r="H101" s="488"/>
      <c r="I101" s="489"/>
      <c r="J101" s="489"/>
      <c r="K101" s="488"/>
      <c r="L101" s="488"/>
      <c r="M101" s="488"/>
      <c r="N101" s="488"/>
      <c r="O101" s="488"/>
      <c r="P101" s="488"/>
      <c r="Q101" s="488"/>
      <c r="R101" s="489"/>
    </row>
    <row r="102" spans="2:18" ht="15.75" x14ac:dyDescent="0.25">
      <c r="B102" s="463" t="s">
        <v>271</v>
      </c>
      <c r="C102" s="463"/>
      <c r="D102" s="463"/>
      <c r="E102" s="463"/>
      <c r="F102" s="463"/>
      <c r="G102" s="465"/>
      <c r="H102" s="465"/>
      <c r="I102" s="465"/>
      <c r="J102" s="465"/>
      <c r="K102" s="463" t="s">
        <v>272</v>
      </c>
      <c r="L102" s="463"/>
      <c r="M102" s="463"/>
      <c r="N102" s="463"/>
      <c r="O102" s="463"/>
      <c r="P102" s="465"/>
      <c r="Q102" s="465"/>
      <c r="R102" s="465"/>
    </row>
    <row r="103" spans="2:18" ht="16.5" thickBot="1" x14ac:dyDescent="0.3">
      <c r="B103" s="466" t="s">
        <v>169</v>
      </c>
      <c r="C103" s="463"/>
      <c r="D103" s="463"/>
      <c r="E103" s="463"/>
      <c r="F103" s="463"/>
      <c r="G103" s="465"/>
      <c r="H103" s="465"/>
      <c r="I103" s="465"/>
      <c r="J103" s="465"/>
      <c r="K103" s="466" t="s">
        <v>169</v>
      </c>
      <c r="L103" s="463"/>
      <c r="M103" s="463"/>
      <c r="N103" s="463"/>
      <c r="O103" s="463"/>
      <c r="P103" s="465"/>
      <c r="Q103" s="465"/>
      <c r="R103" s="465"/>
    </row>
    <row r="104" spans="2:18" ht="16.5" thickBot="1" x14ac:dyDescent="0.3">
      <c r="B104" s="467" t="s">
        <v>107</v>
      </c>
      <c r="C104" s="468"/>
      <c r="D104" s="468"/>
      <c r="E104" s="468"/>
      <c r="F104" s="468"/>
      <c r="G104" s="468"/>
      <c r="H104" s="468"/>
      <c r="I104" s="469"/>
      <c r="J104" s="465"/>
      <c r="K104" s="467" t="s">
        <v>108</v>
      </c>
      <c r="L104" s="468"/>
      <c r="M104" s="468"/>
      <c r="N104" s="468"/>
      <c r="O104" s="468"/>
      <c r="P104" s="468"/>
      <c r="Q104" s="468"/>
      <c r="R104" s="469"/>
    </row>
    <row r="105" spans="2:18" ht="16.5" thickBot="1" x14ac:dyDescent="0.3">
      <c r="B105" s="470" t="s">
        <v>290</v>
      </c>
      <c r="C105" s="471"/>
      <c r="D105" s="472"/>
      <c r="E105" s="473"/>
      <c r="F105" s="470" t="s">
        <v>291</v>
      </c>
      <c r="G105" s="471"/>
      <c r="H105" s="472"/>
      <c r="I105" s="473"/>
      <c r="J105" s="465"/>
      <c r="K105" s="470" t="s">
        <v>290</v>
      </c>
      <c r="L105" s="471"/>
      <c r="M105" s="472"/>
      <c r="N105" s="473"/>
      <c r="O105" s="470" t="s">
        <v>291</v>
      </c>
      <c r="P105" s="471"/>
      <c r="Q105" s="472"/>
      <c r="R105" s="473"/>
    </row>
    <row r="106" spans="2:18" ht="32.25" thickBot="1" x14ac:dyDescent="0.3">
      <c r="B106" s="474" t="s">
        <v>109</v>
      </c>
      <c r="C106" s="475" t="s">
        <v>89</v>
      </c>
      <c r="D106" s="476" t="s">
        <v>131</v>
      </c>
      <c r="E106" s="477" t="s">
        <v>110</v>
      </c>
      <c r="F106" s="474" t="s">
        <v>109</v>
      </c>
      <c r="G106" s="475" t="s">
        <v>89</v>
      </c>
      <c r="H106" s="476" t="s">
        <v>131</v>
      </c>
      <c r="I106" s="477" t="s">
        <v>110</v>
      </c>
      <c r="J106" s="465"/>
      <c r="K106" s="474" t="s">
        <v>109</v>
      </c>
      <c r="L106" s="475" t="s">
        <v>89</v>
      </c>
      <c r="M106" s="476" t="s">
        <v>131</v>
      </c>
      <c r="N106" s="477" t="s">
        <v>110</v>
      </c>
      <c r="O106" s="474" t="s">
        <v>109</v>
      </c>
      <c r="P106" s="475" t="s">
        <v>89</v>
      </c>
      <c r="Q106" s="476" t="s">
        <v>131</v>
      </c>
      <c r="R106" s="477" t="s">
        <v>110</v>
      </c>
    </row>
    <row r="107" spans="2:18" ht="16.5" thickBot="1" x14ac:dyDescent="0.3">
      <c r="B107" s="437" t="s">
        <v>102</v>
      </c>
      <c r="C107" s="438">
        <v>189549.049</v>
      </c>
      <c r="D107" s="439">
        <v>864294.78500000003</v>
      </c>
      <c r="E107" s="440">
        <v>45770.608999999997</v>
      </c>
      <c r="F107" s="441" t="s">
        <v>102</v>
      </c>
      <c r="G107" s="442">
        <v>445847.19300000003</v>
      </c>
      <c r="H107" s="443">
        <v>2079107.281</v>
      </c>
      <c r="I107" s="440">
        <v>70156.149999999994</v>
      </c>
      <c r="J107" s="465"/>
      <c r="K107" s="437" t="s">
        <v>102</v>
      </c>
      <c r="L107" s="438">
        <v>117144.863</v>
      </c>
      <c r="M107" s="439">
        <v>534485.19200000004</v>
      </c>
      <c r="N107" s="440">
        <v>29654.019</v>
      </c>
      <c r="O107" s="441" t="s">
        <v>102</v>
      </c>
      <c r="P107" s="442">
        <v>162987.54500000001</v>
      </c>
      <c r="Q107" s="443">
        <v>763938.973</v>
      </c>
      <c r="R107" s="440">
        <v>25357.748</v>
      </c>
    </row>
    <row r="108" spans="2:18" ht="15.75" x14ac:dyDescent="0.25">
      <c r="B108" s="444" t="s">
        <v>115</v>
      </c>
      <c r="C108" s="445">
        <v>44076.716</v>
      </c>
      <c r="D108" s="445">
        <v>201363.88500000001</v>
      </c>
      <c r="E108" s="445">
        <v>10111.901</v>
      </c>
      <c r="F108" s="446" t="s">
        <v>115</v>
      </c>
      <c r="G108" s="447">
        <v>81933.006999999998</v>
      </c>
      <c r="H108" s="448">
        <v>384881.49900000001</v>
      </c>
      <c r="I108" s="449">
        <v>12327.839</v>
      </c>
      <c r="J108" s="465"/>
      <c r="K108" s="444" t="s">
        <v>217</v>
      </c>
      <c r="L108" s="445">
        <v>28236.178</v>
      </c>
      <c r="M108" s="445">
        <v>128797.97199999999</v>
      </c>
      <c r="N108" s="445">
        <v>6420.116</v>
      </c>
      <c r="O108" s="446" t="s">
        <v>69</v>
      </c>
      <c r="P108" s="447">
        <v>36617.427000000003</v>
      </c>
      <c r="Q108" s="448">
        <v>171117.73699999999</v>
      </c>
      <c r="R108" s="449">
        <v>5555.86</v>
      </c>
    </row>
    <row r="109" spans="2:18" ht="15.75" x14ac:dyDescent="0.25">
      <c r="B109" s="450" t="s">
        <v>124</v>
      </c>
      <c r="C109" s="451">
        <v>20359.446</v>
      </c>
      <c r="D109" s="451">
        <v>92767.909</v>
      </c>
      <c r="E109" s="451">
        <v>4961.6310000000003</v>
      </c>
      <c r="F109" s="452" t="s">
        <v>217</v>
      </c>
      <c r="G109" s="453">
        <v>63422.127</v>
      </c>
      <c r="H109" s="454">
        <v>294342.99200000003</v>
      </c>
      <c r="I109" s="455">
        <v>9716.4809999999998</v>
      </c>
      <c r="J109" s="465"/>
      <c r="K109" s="450" t="s">
        <v>69</v>
      </c>
      <c r="L109" s="451">
        <v>27887.437999999998</v>
      </c>
      <c r="M109" s="451">
        <v>127273.944</v>
      </c>
      <c r="N109" s="451">
        <v>6873.616</v>
      </c>
      <c r="O109" s="452" t="s">
        <v>165</v>
      </c>
      <c r="P109" s="453">
        <v>30709.376</v>
      </c>
      <c r="Q109" s="454">
        <v>145722.538</v>
      </c>
      <c r="R109" s="455">
        <v>5010.8</v>
      </c>
    </row>
    <row r="110" spans="2:18" ht="15.75" x14ac:dyDescent="0.25">
      <c r="B110" s="450" t="s">
        <v>71</v>
      </c>
      <c r="C110" s="451">
        <v>16015.407999999999</v>
      </c>
      <c r="D110" s="451">
        <v>73051.896999999997</v>
      </c>
      <c r="E110" s="451">
        <v>3635.8609999999999</v>
      </c>
      <c r="F110" s="452" t="s">
        <v>68</v>
      </c>
      <c r="G110" s="453">
        <v>60505.417999999998</v>
      </c>
      <c r="H110" s="454">
        <v>281930.745</v>
      </c>
      <c r="I110" s="455">
        <v>9468.8819999999996</v>
      </c>
      <c r="J110" s="465"/>
      <c r="K110" s="450" t="s">
        <v>117</v>
      </c>
      <c r="L110" s="451">
        <v>11629.271000000001</v>
      </c>
      <c r="M110" s="451">
        <v>52861.044999999998</v>
      </c>
      <c r="N110" s="451">
        <v>3676.6289999999999</v>
      </c>
      <c r="O110" s="452" t="s">
        <v>117</v>
      </c>
      <c r="P110" s="453">
        <v>24157.97</v>
      </c>
      <c r="Q110" s="454">
        <v>112729.47100000001</v>
      </c>
      <c r="R110" s="455">
        <v>3316.6579999999999</v>
      </c>
    </row>
    <row r="111" spans="2:18" ht="15.75" x14ac:dyDescent="0.25">
      <c r="B111" s="450" t="s">
        <v>217</v>
      </c>
      <c r="C111" s="451">
        <v>13706.401</v>
      </c>
      <c r="D111" s="451">
        <v>62390.642</v>
      </c>
      <c r="E111" s="451">
        <v>3571.17</v>
      </c>
      <c r="F111" s="452" t="s">
        <v>69</v>
      </c>
      <c r="G111" s="453">
        <v>40570.819000000003</v>
      </c>
      <c r="H111" s="454">
        <v>188729.228</v>
      </c>
      <c r="I111" s="455">
        <v>7380.7139999999999</v>
      </c>
      <c r="J111" s="465"/>
      <c r="K111" s="450" t="s">
        <v>111</v>
      </c>
      <c r="L111" s="451">
        <v>9071.2960000000003</v>
      </c>
      <c r="M111" s="451">
        <v>41331.976999999999</v>
      </c>
      <c r="N111" s="451">
        <v>2113.9929999999999</v>
      </c>
      <c r="O111" s="452" t="s">
        <v>217</v>
      </c>
      <c r="P111" s="453">
        <v>21055.989000000001</v>
      </c>
      <c r="Q111" s="454">
        <v>98400.270999999993</v>
      </c>
      <c r="R111" s="455">
        <v>3071.998</v>
      </c>
    </row>
    <row r="112" spans="2:18" ht="15.75" x14ac:dyDescent="0.25">
      <c r="B112" s="450" t="s">
        <v>114</v>
      </c>
      <c r="C112" s="451">
        <v>12934.251</v>
      </c>
      <c r="D112" s="451">
        <v>58964.510999999999</v>
      </c>
      <c r="E112" s="451">
        <v>3129.28</v>
      </c>
      <c r="F112" s="452" t="s">
        <v>124</v>
      </c>
      <c r="G112" s="453">
        <v>33953.341</v>
      </c>
      <c r="H112" s="454">
        <v>158726.541</v>
      </c>
      <c r="I112" s="455">
        <v>5227.3890000000001</v>
      </c>
      <c r="J112" s="465"/>
      <c r="K112" s="450" t="s">
        <v>112</v>
      </c>
      <c r="L112" s="451">
        <v>8527.5390000000007</v>
      </c>
      <c r="M112" s="451">
        <v>38944.1</v>
      </c>
      <c r="N112" s="451">
        <v>1917.259</v>
      </c>
      <c r="O112" s="452" t="s">
        <v>112</v>
      </c>
      <c r="P112" s="453">
        <v>12974.37</v>
      </c>
      <c r="Q112" s="454">
        <v>60895.72</v>
      </c>
      <c r="R112" s="455">
        <v>2079.75</v>
      </c>
    </row>
    <row r="113" spans="2:18" ht="15.75" x14ac:dyDescent="0.25">
      <c r="B113" s="450" t="s">
        <v>69</v>
      </c>
      <c r="C113" s="451">
        <v>11128.374</v>
      </c>
      <c r="D113" s="451">
        <v>50696.834999999999</v>
      </c>
      <c r="E113" s="451">
        <v>3062.59</v>
      </c>
      <c r="F113" s="452" t="s">
        <v>71</v>
      </c>
      <c r="G113" s="453">
        <v>24979.017</v>
      </c>
      <c r="H113" s="454">
        <v>117620.70299999999</v>
      </c>
      <c r="I113" s="455">
        <v>3703.01</v>
      </c>
      <c r="J113" s="465"/>
      <c r="K113" s="450" t="s">
        <v>123</v>
      </c>
      <c r="L113" s="451">
        <v>8097.1350000000002</v>
      </c>
      <c r="M113" s="451">
        <v>36871.154000000002</v>
      </c>
      <c r="N113" s="451">
        <v>2276.5320000000002</v>
      </c>
      <c r="O113" s="452" t="s">
        <v>68</v>
      </c>
      <c r="P113" s="453">
        <v>11081.504999999999</v>
      </c>
      <c r="Q113" s="454">
        <v>51991.129000000001</v>
      </c>
      <c r="R113" s="455">
        <v>1802.9929999999999</v>
      </c>
    </row>
    <row r="114" spans="2:18" ht="15.75" x14ac:dyDescent="0.25">
      <c r="B114" s="450" t="s">
        <v>129</v>
      </c>
      <c r="C114" s="451">
        <v>10203.782999999999</v>
      </c>
      <c r="D114" s="451">
        <v>46471.803</v>
      </c>
      <c r="E114" s="451">
        <v>2498.2779999999998</v>
      </c>
      <c r="F114" s="452" t="s">
        <v>114</v>
      </c>
      <c r="G114" s="453">
        <v>24686.976999999999</v>
      </c>
      <c r="H114" s="454">
        <v>115278.205</v>
      </c>
      <c r="I114" s="455">
        <v>3760.2359999999999</v>
      </c>
      <c r="J114" s="465"/>
      <c r="K114" s="450" t="s">
        <v>121</v>
      </c>
      <c r="L114" s="451">
        <v>6924.8789999999999</v>
      </c>
      <c r="M114" s="451">
        <v>31686.626</v>
      </c>
      <c r="N114" s="451">
        <v>1839.9090000000001</v>
      </c>
      <c r="O114" s="452" t="s">
        <v>123</v>
      </c>
      <c r="P114" s="453">
        <v>6830.3159999999998</v>
      </c>
      <c r="Q114" s="454">
        <v>31534.704000000002</v>
      </c>
      <c r="R114" s="455">
        <v>1280.3610000000001</v>
      </c>
    </row>
    <row r="115" spans="2:18" ht="15.75" x14ac:dyDescent="0.25">
      <c r="B115" s="450" t="s">
        <v>111</v>
      </c>
      <c r="C115" s="451">
        <v>6978.6729999999998</v>
      </c>
      <c r="D115" s="451">
        <v>31828.204000000002</v>
      </c>
      <c r="E115" s="451">
        <v>1591.883</v>
      </c>
      <c r="F115" s="452" t="s">
        <v>117</v>
      </c>
      <c r="G115" s="453">
        <v>19455.539000000001</v>
      </c>
      <c r="H115" s="454">
        <v>89770.078999999998</v>
      </c>
      <c r="I115" s="455">
        <v>3314.25</v>
      </c>
      <c r="J115" s="465"/>
      <c r="K115" s="450" t="s">
        <v>68</v>
      </c>
      <c r="L115" s="451">
        <v>5452.152</v>
      </c>
      <c r="M115" s="451">
        <v>24915.37</v>
      </c>
      <c r="N115" s="451">
        <v>1719.5329999999999</v>
      </c>
      <c r="O115" s="452" t="s">
        <v>121</v>
      </c>
      <c r="P115" s="453">
        <v>6674.9359999999997</v>
      </c>
      <c r="Q115" s="454">
        <v>31195.095000000001</v>
      </c>
      <c r="R115" s="455">
        <v>1260.5050000000001</v>
      </c>
    </row>
    <row r="116" spans="2:18" ht="15.75" x14ac:dyDescent="0.25">
      <c r="B116" s="450" t="s">
        <v>165</v>
      </c>
      <c r="C116" s="451">
        <v>6972.991</v>
      </c>
      <c r="D116" s="451">
        <v>31761.522000000001</v>
      </c>
      <c r="E116" s="451">
        <v>1788.4159999999999</v>
      </c>
      <c r="F116" s="452" t="s">
        <v>129</v>
      </c>
      <c r="G116" s="453">
        <v>17551.929</v>
      </c>
      <c r="H116" s="454">
        <v>81507.606</v>
      </c>
      <c r="I116" s="455">
        <v>2967.2220000000002</v>
      </c>
      <c r="J116" s="465"/>
      <c r="K116" s="450" t="s">
        <v>122</v>
      </c>
      <c r="L116" s="451">
        <v>3199.3</v>
      </c>
      <c r="M116" s="451">
        <v>14697.184999999999</v>
      </c>
      <c r="N116" s="451">
        <v>840.54899999999998</v>
      </c>
      <c r="O116" s="452" t="s">
        <v>111</v>
      </c>
      <c r="P116" s="453">
        <v>2460.5349999999999</v>
      </c>
      <c r="Q116" s="454">
        <v>11513.748</v>
      </c>
      <c r="R116" s="455">
        <v>391.66800000000001</v>
      </c>
    </row>
    <row r="117" spans="2:18" ht="15.75" x14ac:dyDescent="0.25">
      <c r="B117" s="450" t="s">
        <v>68</v>
      </c>
      <c r="C117" s="451">
        <v>6505.1409999999996</v>
      </c>
      <c r="D117" s="451">
        <v>29642.131000000001</v>
      </c>
      <c r="E117" s="451">
        <v>1655.931</v>
      </c>
      <c r="F117" s="452" t="s">
        <v>111</v>
      </c>
      <c r="G117" s="453">
        <v>10818.591</v>
      </c>
      <c r="H117" s="454">
        <v>50318.652999999998</v>
      </c>
      <c r="I117" s="455">
        <v>1735.1959999999999</v>
      </c>
      <c r="J117" s="465"/>
      <c r="K117" s="450" t="s">
        <v>113</v>
      </c>
      <c r="L117" s="451">
        <v>1997.6569999999999</v>
      </c>
      <c r="M117" s="451">
        <v>9143.598</v>
      </c>
      <c r="N117" s="451">
        <v>429.79700000000003</v>
      </c>
      <c r="O117" s="452" t="s">
        <v>285</v>
      </c>
      <c r="P117" s="453">
        <v>1977.6510000000001</v>
      </c>
      <c r="Q117" s="454">
        <v>9445.9330000000009</v>
      </c>
      <c r="R117" s="455">
        <v>274.7</v>
      </c>
    </row>
    <row r="118" spans="2:18" ht="15.75" x14ac:dyDescent="0.25">
      <c r="B118" s="450" t="s">
        <v>154</v>
      </c>
      <c r="C118" s="451">
        <v>6125.0050000000001</v>
      </c>
      <c r="D118" s="451">
        <v>27871.760999999999</v>
      </c>
      <c r="E118" s="451">
        <v>1694.925</v>
      </c>
      <c r="F118" s="452" t="s">
        <v>113</v>
      </c>
      <c r="G118" s="453">
        <v>9117.9879999999994</v>
      </c>
      <c r="H118" s="454">
        <v>41942.497000000003</v>
      </c>
      <c r="I118" s="455">
        <v>1450.509</v>
      </c>
      <c r="J118" s="465"/>
      <c r="K118" s="450" t="s">
        <v>114</v>
      </c>
      <c r="L118" s="451">
        <v>1694.5540000000001</v>
      </c>
      <c r="M118" s="451">
        <v>7721.1639999999998</v>
      </c>
      <c r="N118" s="451">
        <v>415.03800000000001</v>
      </c>
      <c r="O118" s="452" t="s">
        <v>114</v>
      </c>
      <c r="P118" s="453">
        <v>1805.5160000000001</v>
      </c>
      <c r="Q118" s="454">
        <v>8337.9840000000004</v>
      </c>
      <c r="R118" s="455">
        <v>262.017</v>
      </c>
    </row>
    <row r="119" spans="2:18" ht="15.75" x14ac:dyDescent="0.25">
      <c r="B119" s="450" t="s">
        <v>122</v>
      </c>
      <c r="C119" s="451">
        <v>5160.4269999999997</v>
      </c>
      <c r="D119" s="451">
        <v>23509.611000000001</v>
      </c>
      <c r="E119" s="451">
        <v>1128.9580000000001</v>
      </c>
      <c r="F119" s="452" t="s">
        <v>119</v>
      </c>
      <c r="G119" s="453">
        <v>8140.4639999999999</v>
      </c>
      <c r="H119" s="454">
        <v>37965.536</v>
      </c>
      <c r="I119" s="455">
        <v>1193.665</v>
      </c>
      <c r="J119" s="465"/>
      <c r="K119" s="450" t="s">
        <v>116</v>
      </c>
      <c r="L119" s="451">
        <v>1196.7070000000001</v>
      </c>
      <c r="M119" s="451">
        <v>5467.4610000000002</v>
      </c>
      <c r="N119" s="451">
        <v>274.09500000000003</v>
      </c>
      <c r="O119" s="452" t="s">
        <v>152</v>
      </c>
      <c r="P119" s="453">
        <v>1772.3030000000001</v>
      </c>
      <c r="Q119" s="454">
        <v>8425.0149999999994</v>
      </c>
      <c r="R119" s="455">
        <v>301</v>
      </c>
    </row>
    <row r="120" spans="2:18" ht="15.75" x14ac:dyDescent="0.25">
      <c r="B120" s="450" t="s">
        <v>119</v>
      </c>
      <c r="C120" s="451">
        <v>4676.7439999999997</v>
      </c>
      <c r="D120" s="451">
        <v>21323.698</v>
      </c>
      <c r="E120" s="451">
        <v>1038.354</v>
      </c>
      <c r="F120" s="452" t="s">
        <v>154</v>
      </c>
      <c r="G120" s="453">
        <v>7045.1809999999996</v>
      </c>
      <c r="H120" s="454">
        <v>32670.398000000001</v>
      </c>
      <c r="I120" s="455">
        <v>1382.7</v>
      </c>
      <c r="J120" s="465"/>
      <c r="K120" s="450" t="s">
        <v>128</v>
      </c>
      <c r="L120" s="451">
        <v>1075.8599999999999</v>
      </c>
      <c r="M120" s="451">
        <v>4909.0320000000002</v>
      </c>
      <c r="N120" s="451">
        <v>268.83999999999997</v>
      </c>
      <c r="O120" s="452" t="s">
        <v>122</v>
      </c>
      <c r="P120" s="453">
        <v>1272.5150000000001</v>
      </c>
      <c r="Q120" s="454">
        <v>5902.5479999999998</v>
      </c>
      <c r="R120" s="455">
        <v>207.27099999999999</v>
      </c>
    </row>
    <row r="121" spans="2:18" ht="15.75" x14ac:dyDescent="0.25">
      <c r="B121" s="450" t="s">
        <v>160</v>
      </c>
      <c r="C121" s="451">
        <v>3290.8409999999999</v>
      </c>
      <c r="D121" s="451">
        <v>15013.398999999999</v>
      </c>
      <c r="E121" s="451">
        <v>789.60500000000002</v>
      </c>
      <c r="F121" s="452" t="s">
        <v>122</v>
      </c>
      <c r="G121" s="453">
        <v>6397.5540000000001</v>
      </c>
      <c r="H121" s="454">
        <v>29887.266</v>
      </c>
      <c r="I121" s="455">
        <v>869.12</v>
      </c>
      <c r="J121" s="465"/>
      <c r="K121" s="450" t="s">
        <v>115</v>
      </c>
      <c r="L121" s="451">
        <v>1054.011</v>
      </c>
      <c r="M121" s="451">
        <v>4814.4639999999999</v>
      </c>
      <c r="N121" s="451">
        <v>339.06400000000002</v>
      </c>
      <c r="O121" s="452" t="s">
        <v>113</v>
      </c>
      <c r="P121" s="453">
        <v>1202.2729999999999</v>
      </c>
      <c r="Q121" s="454">
        <v>5533.9120000000003</v>
      </c>
      <c r="R121" s="455">
        <v>188.89</v>
      </c>
    </row>
    <row r="122" spans="2:18" ht="15.75" x14ac:dyDescent="0.25">
      <c r="B122" s="450" t="s">
        <v>118</v>
      </c>
      <c r="C122" s="451">
        <v>2650.125</v>
      </c>
      <c r="D122" s="451">
        <v>12102.021000000001</v>
      </c>
      <c r="E122" s="451">
        <v>522.24</v>
      </c>
      <c r="F122" s="452" t="s">
        <v>280</v>
      </c>
      <c r="G122" s="453">
        <v>5660.4080000000004</v>
      </c>
      <c r="H122" s="454">
        <v>26531.439999999999</v>
      </c>
      <c r="I122" s="455">
        <v>843.21600000000001</v>
      </c>
      <c r="J122" s="465"/>
      <c r="K122" s="450" t="s">
        <v>71</v>
      </c>
      <c r="L122" s="451">
        <v>328.38099999999997</v>
      </c>
      <c r="M122" s="451">
        <v>1496.8710000000001</v>
      </c>
      <c r="N122" s="451">
        <v>120.28400000000001</v>
      </c>
      <c r="O122" s="452" t="s">
        <v>124</v>
      </c>
      <c r="P122" s="453">
        <v>1033.7829999999999</v>
      </c>
      <c r="Q122" s="454">
        <v>4887.3159999999998</v>
      </c>
      <c r="R122" s="455">
        <v>141.34</v>
      </c>
    </row>
    <row r="123" spans="2:18" ht="16.5" thickBot="1" x14ac:dyDescent="0.3">
      <c r="B123" s="456" t="s">
        <v>156</v>
      </c>
      <c r="C123" s="457">
        <v>2353.2199999999998</v>
      </c>
      <c r="D123" s="457">
        <v>10740.334999999999</v>
      </c>
      <c r="E123" s="457">
        <v>614.14800000000002</v>
      </c>
      <c r="F123" s="458" t="s">
        <v>135</v>
      </c>
      <c r="G123" s="459">
        <v>5140.942</v>
      </c>
      <c r="H123" s="460">
        <v>24113.276999999998</v>
      </c>
      <c r="I123" s="461">
        <v>769.59400000000005</v>
      </c>
      <c r="J123" s="465"/>
      <c r="K123" s="456" t="s">
        <v>246</v>
      </c>
      <c r="L123" s="457">
        <v>281.85500000000002</v>
      </c>
      <c r="M123" s="457">
        <v>1297.44</v>
      </c>
      <c r="N123" s="457">
        <v>48.996000000000002</v>
      </c>
      <c r="O123" s="458" t="s">
        <v>156</v>
      </c>
      <c r="P123" s="459">
        <v>533.428</v>
      </c>
      <c r="Q123" s="460">
        <v>2490.5010000000002</v>
      </c>
      <c r="R123" s="461">
        <v>81.599999999999994</v>
      </c>
    </row>
    <row r="124" spans="2:18" x14ac:dyDescent="0.2">
      <c r="B124" s="462"/>
      <c r="C124" s="462"/>
      <c r="D124" s="462"/>
      <c r="E124" s="462"/>
      <c r="F124" s="462"/>
      <c r="G124" s="462"/>
      <c r="H124" s="462"/>
      <c r="I124" s="462"/>
      <c r="J124" s="462"/>
      <c r="K124" s="462"/>
      <c r="L124" s="462"/>
      <c r="M124" s="462"/>
      <c r="N124" s="462"/>
      <c r="O124" s="462"/>
      <c r="P124" s="462"/>
      <c r="Q124" s="462"/>
      <c r="R124" s="462"/>
    </row>
    <row r="125" spans="2:18" x14ac:dyDescent="0.2">
      <c r="B125" s="462"/>
      <c r="C125" s="462"/>
      <c r="D125" s="462"/>
      <c r="E125" s="462"/>
      <c r="F125" s="462"/>
      <c r="G125" s="462"/>
      <c r="H125" s="462"/>
      <c r="I125" s="462"/>
      <c r="J125" s="462"/>
      <c r="K125" s="462"/>
      <c r="L125" s="462"/>
      <c r="M125" s="462"/>
      <c r="N125" s="462"/>
      <c r="O125" s="462"/>
      <c r="P125" s="462"/>
      <c r="Q125" s="462"/>
      <c r="R125" s="462"/>
    </row>
    <row r="126" spans="2:18" x14ac:dyDescent="0.2">
      <c r="B126" s="462"/>
      <c r="C126" s="462"/>
      <c r="D126" s="462"/>
      <c r="E126" s="462"/>
      <c r="F126" s="462"/>
      <c r="G126" s="462"/>
      <c r="H126" s="462"/>
      <c r="I126" s="462"/>
      <c r="J126" s="462"/>
      <c r="K126" s="462"/>
      <c r="L126" s="462"/>
      <c r="M126" s="462"/>
      <c r="N126" s="462"/>
      <c r="O126" s="462"/>
      <c r="P126" s="462"/>
      <c r="Q126" s="462"/>
      <c r="R126" s="462"/>
    </row>
    <row r="127" spans="2:18" ht="16.5" x14ac:dyDescent="0.25">
      <c r="B127" s="488"/>
      <c r="C127" s="488"/>
      <c r="D127" s="488"/>
      <c r="E127" s="488"/>
      <c r="F127" s="488"/>
      <c r="G127" s="488"/>
      <c r="H127" s="488"/>
      <c r="I127" s="489"/>
      <c r="J127" s="489"/>
      <c r="K127" s="488"/>
      <c r="L127" s="488"/>
      <c r="M127" s="488"/>
      <c r="N127" s="488"/>
      <c r="O127" s="488"/>
      <c r="P127" s="490"/>
      <c r="Q127" s="490"/>
      <c r="R127" s="481"/>
    </row>
    <row r="128" spans="2:18" ht="15.75" x14ac:dyDescent="0.25">
      <c r="B128" s="463" t="s">
        <v>273</v>
      </c>
      <c r="C128" s="463"/>
      <c r="D128" s="463"/>
      <c r="E128" s="463"/>
      <c r="F128" s="463"/>
      <c r="G128" s="463"/>
      <c r="H128" s="463"/>
      <c r="I128" s="465"/>
      <c r="J128" s="465"/>
      <c r="K128" s="463" t="s">
        <v>274</v>
      </c>
      <c r="L128" s="463"/>
      <c r="M128" s="463"/>
      <c r="N128" s="463"/>
      <c r="O128" s="463"/>
      <c r="P128" s="463"/>
      <c r="Q128" s="463"/>
      <c r="R128" s="465"/>
    </row>
    <row r="129" spans="2:31" ht="16.5" thickBot="1" x14ac:dyDescent="0.3">
      <c r="B129" s="466" t="s">
        <v>169</v>
      </c>
      <c r="C129" s="463"/>
      <c r="D129" s="463"/>
      <c r="E129" s="463"/>
      <c r="F129" s="465"/>
      <c r="G129" s="465"/>
      <c r="H129" s="465"/>
      <c r="I129" s="465"/>
      <c r="J129" s="465"/>
      <c r="K129" s="466" t="s">
        <v>169</v>
      </c>
      <c r="L129" s="463"/>
      <c r="M129" s="463"/>
      <c r="N129" s="463"/>
      <c r="O129" s="465"/>
      <c r="P129" s="465"/>
      <c r="Q129" s="465"/>
      <c r="R129" s="465"/>
    </row>
    <row r="130" spans="2:31" ht="16.5" thickBot="1" x14ac:dyDescent="0.3">
      <c r="B130" s="467" t="s">
        <v>107</v>
      </c>
      <c r="C130" s="468"/>
      <c r="D130" s="468"/>
      <c r="E130" s="468"/>
      <c r="F130" s="468"/>
      <c r="G130" s="468"/>
      <c r="H130" s="468"/>
      <c r="I130" s="469"/>
      <c r="J130" s="465"/>
      <c r="K130" s="467" t="s">
        <v>108</v>
      </c>
      <c r="L130" s="468"/>
      <c r="M130" s="468"/>
      <c r="N130" s="468"/>
      <c r="O130" s="468"/>
      <c r="P130" s="468"/>
      <c r="Q130" s="468"/>
      <c r="R130" s="469"/>
    </row>
    <row r="131" spans="2:31" ht="16.5" thickBot="1" x14ac:dyDescent="0.3">
      <c r="B131" s="470" t="s">
        <v>290</v>
      </c>
      <c r="C131" s="471"/>
      <c r="D131" s="472"/>
      <c r="E131" s="473"/>
      <c r="F131" s="470" t="s">
        <v>291</v>
      </c>
      <c r="G131" s="471"/>
      <c r="H131" s="472"/>
      <c r="I131" s="473"/>
      <c r="J131" s="465"/>
      <c r="K131" s="470" t="s">
        <v>290</v>
      </c>
      <c r="L131" s="471"/>
      <c r="M131" s="472"/>
      <c r="N131" s="473"/>
      <c r="O131" s="470" t="s">
        <v>291</v>
      </c>
      <c r="P131" s="471"/>
      <c r="Q131" s="472"/>
      <c r="R131" s="473"/>
    </row>
    <row r="132" spans="2:31" ht="32.25" thickBot="1" x14ac:dyDescent="0.3">
      <c r="B132" s="474" t="s">
        <v>109</v>
      </c>
      <c r="C132" s="475" t="s">
        <v>89</v>
      </c>
      <c r="D132" s="476" t="s">
        <v>131</v>
      </c>
      <c r="E132" s="477" t="s">
        <v>110</v>
      </c>
      <c r="F132" s="474" t="s">
        <v>109</v>
      </c>
      <c r="G132" s="475" t="s">
        <v>89</v>
      </c>
      <c r="H132" s="476" t="s">
        <v>131</v>
      </c>
      <c r="I132" s="477" t="s">
        <v>110</v>
      </c>
      <c r="J132" s="465"/>
      <c r="K132" s="474" t="s">
        <v>109</v>
      </c>
      <c r="L132" s="475" t="s">
        <v>89</v>
      </c>
      <c r="M132" s="476" t="s">
        <v>131</v>
      </c>
      <c r="N132" s="477" t="s">
        <v>110</v>
      </c>
      <c r="O132" s="474" t="s">
        <v>109</v>
      </c>
      <c r="P132" s="475" t="s">
        <v>89</v>
      </c>
      <c r="Q132" s="476" t="s">
        <v>131</v>
      </c>
      <c r="R132" s="477" t="s">
        <v>110</v>
      </c>
    </row>
    <row r="133" spans="2:31" ht="16.5" thickBot="1" x14ac:dyDescent="0.3">
      <c r="B133" s="437" t="s">
        <v>102</v>
      </c>
      <c r="C133" s="438">
        <v>838785.98</v>
      </c>
      <c r="D133" s="439">
        <v>3822734.1379999998</v>
      </c>
      <c r="E133" s="440">
        <v>263769.60600000003</v>
      </c>
      <c r="F133" s="441" t="s">
        <v>102</v>
      </c>
      <c r="G133" s="442">
        <v>1054919.844</v>
      </c>
      <c r="H133" s="443">
        <v>4928777.7920000004</v>
      </c>
      <c r="I133" s="440">
        <v>257404.69500000001</v>
      </c>
      <c r="J133" s="465"/>
      <c r="K133" s="437" t="s">
        <v>102</v>
      </c>
      <c r="L133" s="438">
        <v>386542.75799999997</v>
      </c>
      <c r="M133" s="439">
        <v>1761947.3729999999</v>
      </c>
      <c r="N133" s="440">
        <v>99152.822</v>
      </c>
      <c r="O133" s="441" t="s">
        <v>102</v>
      </c>
      <c r="P133" s="442">
        <v>490708.049</v>
      </c>
      <c r="Q133" s="443">
        <v>2295325.0869999998</v>
      </c>
      <c r="R133" s="440">
        <v>98868.546000000002</v>
      </c>
    </row>
    <row r="134" spans="2:31" ht="15.75" x14ac:dyDescent="0.25">
      <c r="B134" s="444" t="s">
        <v>69</v>
      </c>
      <c r="C134" s="445">
        <v>89539.375</v>
      </c>
      <c r="D134" s="445">
        <v>408109.152</v>
      </c>
      <c r="E134" s="445">
        <v>36028.47</v>
      </c>
      <c r="F134" s="446" t="s">
        <v>69</v>
      </c>
      <c r="G134" s="447">
        <v>118057.182</v>
      </c>
      <c r="H134" s="448">
        <v>550963.46200000006</v>
      </c>
      <c r="I134" s="449">
        <v>34701.438999999998</v>
      </c>
      <c r="J134" s="465"/>
      <c r="K134" s="444" t="s">
        <v>69</v>
      </c>
      <c r="L134" s="445">
        <v>148802.58900000001</v>
      </c>
      <c r="M134" s="445">
        <v>678201.93099999998</v>
      </c>
      <c r="N134" s="445">
        <v>45147.855000000003</v>
      </c>
      <c r="O134" s="446" t="s">
        <v>69</v>
      </c>
      <c r="P134" s="447">
        <v>177003.25200000001</v>
      </c>
      <c r="Q134" s="448">
        <v>827732.91</v>
      </c>
      <c r="R134" s="449">
        <v>40084.559999999998</v>
      </c>
    </row>
    <row r="135" spans="2:31" ht="15.75" x14ac:dyDescent="0.25">
      <c r="B135" s="450" t="s">
        <v>115</v>
      </c>
      <c r="C135" s="451">
        <v>87023.456000000006</v>
      </c>
      <c r="D135" s="451">
        <v>396610.74900000001</v>
      </c>
      <c r="E135" s="451">
        <v>25882.902999999998</v>
      </c>
      <c r="F135" s="452" t="s">
        <v>111</v>
      </c>
      <c r="G135" s="453">
        <v>108089.44100000001</v>
      </c>
      <c r="H135" s="454">
        <v>506364.88099999999</v>
      </c>
      <c r="I135" s="455">
        <v>21914.33</v>
      </c>
      <c r="J135" s="465"/>
      <c r="K135" s="450" t="s">
        <v>111</v>
      </c>
      <c r="L135" s="451">
        <v>49498.745000000003</v>
      </c>
      <c r="M135" s="451">
        <v>225685.071</v>
      </c>
      <c r="N135" s="451">
        <v>7860.2169999999996</v>
      </c>
      <c r="O135" s="452" t="s">
        <v>111</v>
      </c>
      <c r="P135" s="453">
        <v>66462.150999999998</v>
      </c>
      <c r="Q135" s="454">
        <v>310667.54399999999</v>
      </c>
      <c r="R135" s="455">
        <v>9455.0120000000006</v>
      </c>
    </row>
    <row r="136" spans="2:31" ht="15.75" x14ac:dyDescent="0.25">
      <c r="B136" s="450" t="s">
        <v>165</v>
      </c>
      <c r="C136" s="451">
        <v>85962.320999999996</v>
      </c>
      <c r="D136" s="451">
        <v>392123.49800000002</v>
      </c>
      <c r="E136" s="451">
        <v>23061.691999999999</v>
      </c>
      <c r="F136" s="452" t="s">
        <v>115</v>
      </c>
      <c r="G136" s="453">
        <v>107095.34600000001</v>
      </c>
      <c r="H136" s="454">
        <v>500110.29499999998</v>
      </c>
      <c r="I136" s="455">
        <v>24411.182000000001</v>
      </c>
      <c r="J136" s="465"/>
      <c r="K136" s="450" t="s">
        <v>217</v>
      </c>
      <c r="L136" s="451">
        <v>38114.298999999999</v>
      </c>
      <c r="M136" s="451">
        <v>173676.55900000001</v>
      </c>
      <c r="N136" s="451">
        <v>10071.209000000001</v>
      </c>
      <c r="O136" s="452" t="s">
        <v>217</v>
      </c>
      <c r="P136" s="453">
        <v>45090.52</v>
      </c>
      <c r="Q136" s="454">
        <v>210922.32</v>
      </c>
      <c r="R136" s="455">
        <v>8355.5079999999998</v>
      </c>
    </row>
    <row r="137" spans="2:31" ht="15.75" x14ac:dyDescent="0.25">
      <c r="B137" s="450" t="s">
        <v>111</v>
      </c>
      <c r="C137" s="451">
        <v>71930.432000000001</v>
      </c>
      <c r="D137" s="451">
        <v>327579.55900000001</v>
      </c>
      <c r="E137" s="451">
        <v>21394.385999999999</v>
      </c>
      <c r="F137" s="452" t="s">
        <v>165</v>
      </c>
      <c r="G137" s="453">
        <v>79531.426000000007</v>
      </c>
      <c r="H137" s="454">
        <v>371922.47700000001</v>
      </c>
      <c r="I137" s="455">
        <v>16180.99</v>
      </c>
      <c r="J137" s="465"/>
      <c r="K137" s="450" t="s">
        <v>115</v>
      </c>
      <c r="L137" s="451">
        <v>26148.723999999998</v>
      </c>
      <c r="M137" s="451">
        <v>119226.09600000001</v>
      </c>
      <c r="N137" s="451">
        <v>7150.7420000000002</v>
      </c>
      <c r="O137" s="452" t="s">
        <v>121</v>
      </c>
      <c r="P137" s="453">
        <v>32955.016000000003</v>
      </c>
      <c r="Q137" s="454">
        <v>154320.427</v>
      </c>
      <c r="R137" s="455">
        <v>8307.2909999999993</v>
      </c>
    </row>
    <row r="138" spans="2:31" ht="15.75" x14ac:dyDescent="0.25">
      <c r="B138" s="450" t="s">
        <v>122</v>
      </c>
      <c r="C138" s="451">
        <v>58237.277000000002</v>
      </c>
      <c r="D138" s="451">
        <v>265261.88</v>
      </c>
      <c r="E138" s="451">
        <v>16453.828000000001</v>
      </c>
      <c r="F138" s="452" t="s">
        <v>122</v>
      </c>
      <c r="G138" s="453">
        <v>64399.163</v>
      </c>
      <c r="H138" s="454">
        <v>300861.734</v>
      </c>
      <c r="I138" s="455">
        <v>15120.022999999999</v>
      </c>
      <c r="J138" s="465"/>
      <c r="K138" s="450" t="s">
        <v>68</v>
      </c>
      <c r="L138" s="451">
        <v>23770.332999999999</v>
      </c>
      <c r="M138" s="451">
        <v>108326.101</v>
      </c>
      <c r="N138" s="451">
        <v>5470.3069999999998</v>
      </c>
      <c r="O138" s="452" t="s">
        <v>68</v>
      </c>
      <c r="P138" s="453">
        <v>30689.473000000002</v>
      </c>
      <c r="Q138" s="454">
        <v>143581.23300000001</v>
      </c>
      <c r="R138" s="455">
        <v>5930.6419999999998</v>
      </c>
    </row>
    <row r="139" spans="2:31" ht="15.75" x14ac:dyDescent="0.25">
      <c r="B139" s="450" t="s">
        <v>71</v>
      </c>
      <c r="C139" s="451">
        <v>48555.735999999997</v>
      </c>
      <c r="D139" s="451">
        <v>221335.546</v>
      </c>
      <c r="E139" s="451">
        <v>14793.453</v>
      </c>
      <c r="F139" s="452" t="s">
        <v>71</v>
      </c>
      <c r="G139" s="453">
        <v>63480.165000000001</v>
      </c>
      <c r="H139" s="454">
        <v>296569.652</v>
      </c>
      <c r="I139" s="455">
        <v>13900.612999999999</v>
      </c>
      <c r="J139" s="465"/>
      <c r="K139" s="450" t="s">
        <v>121</v>
      </c>
      <c r="L139" s="451">
        <v>22946.264999999999</v>
      </c>
      <c r="M139" s="451">
        <v>104613.71799999999</v>
      </c>
      <c r="N139" s="451">
        <v>6929.5919999999996</v>
      </c>
      <c r="O139" s="452" t="s">
        <v>115</v>
      </c>
      <c r="P139" s="453">
        <v>28013.985000000001</v>
      </c>
      <c r="Q139" s="454">
        <v>130962.02899999999</v>
      </c>
      <c r="R139" s="455">
        <v>6424.125</v>
      </c>
    </row>
    <row r="140" spans="2:31" ht="15.75" x14ac:dyDescent="0.25">
      <c r="B140" s="450" t="s">
        <v>124</v>
      </c>
      <c r="C140" s="451">
        <v>45445.387000000002</v>
      </c>
      <c r="D140" s="451">
        <v>207135.98</v>
      </c>
      <c r="E140" s="451">
        <v>17735.612000000001</v>
      </c>
      <c r="F140" s="452" t="s">
        <v>124</v>
      </c>
      <c r="G140" s="453">
        <v>62693.232000000004</v>
      </c>
      <c r="H140" s="454">
        <v>293054.83600000001</v>
      </c>
      <c r="I140" s="455">
        <v>18720.293000000001</v>
      </c>
      <c r="J140" s="465"/>
      <c r="K140" s="450" t="s">
        <v>114</v>
      </c>
      <c r="L140" s="451">
        <v>10629.609</v>
      </c>
      <c r="M140" s="451">
        <v>48510.678999999996</v>
      </c>
      <c r="N140" s="451">
        <v>1966.828</v>
      </c>
      <c r="O140" s="452" t="s">
        <v>114</v>
      </c>
      <c r="P140" s="453">
        <v>13523.034</v>
      </c>
      <c r="Q140" s="454">
        <v>63355.55</v>
      </c>
      <c r="R140" s="455">
        <v>2107.3429999999998</v>
      </c>
    </row>
    <row r="141" spans="2:31" ht="15.75" x14ac:dyDescent="0.25">
      <c r="B141" s="450" t="s">
        <v>118</v>
      </c>
      <c r="C141" s="451">
        <v>28418.237000000001</v>
      </c>
      <c r="D141" s="451">
        <v>129136.166</v>
      </c>
      <c r="E141" s="451">
        <v>9072.8369999999995</v>
      </c>
      <c r="F141" s="452" t="s">
        <v>113</v>
      </c>
      <c r="G141" s="453">
        <v>49598.999000000003</v>
      </c>
      <c r="H141" s="454">
        <v>231693.174</v>
      </c>
      <c r="I141" s="455">
        <v>10391.775</v>
      </c>
      <c r="J141" s="465"/>
      <c r="K141" s="450" t="s">
        <v>113</v>
      </c>
      <c r="L141" s="451">
        <v>10243.210999999999</v>
      </c>
      <c r="M141" s="451">
        <v>46672.798000000003</v>
      </c>
      <c r="N141" s="451">
        <v>1308.25</v>
      </c>
      <c r="O141" s="452" t="s">
        <v>135</v>
      </c>
      <c r="P141" s="453">
        <v>11021.467000000001</v>
      </c>
      <c r="Q141" s="454">
        <v>51417.292999999998</v>
      </c>
      <c r="R141" s="455">
        <v>1540.12</v>
      </c>
      <c r="AE141" s="14">
        <v>0</v>
      </c>
    </row>
    <row r="142" spans="2:31" ht="15.75" x14ac:dyDescent="0.25">
      <c r="B142" s="450" t="s">
        <v>119</v>
      </c>
      <c r="C142" s="451">
        <v>28078.093000000001</v>
      </c>
      <c r="D142" s="451">
        <v>127984.594</v>
      </c>
      <c r="E142" s="451">
        <v>8346.1419999999998</v>
      </c>
      <c r="F142" s="452" t="s">
        <v>114</v>
      </c>
      <c r="G142" s="453">
        <v>35417.754999999997</v>
      </c>
      <c r="H142" s="454">
        <v>165517.53899999999</v>
      </c>
      <c r="I142" s="455">
        <v>9323.9060000000009</v>
      </c>
      <c r="J142" s="465"/>
      <c r="K142" s="450" t="s">
        <v>159</v>
      </c>
      <c r="L142" s="451">
        <v>9245.6389999999992</v>
      </c>
      <c r="M142" s="451">
        <v>42124.928999999996</v>
      </c>
      <c r="N142" s="451">
        <v>1279.894</v>
      </c>
      <c r="O142" s="452" t="s">
        <v>165</v>
      </c>
      <c r="P142" s="453">
        <v>10658.617</v>
      </c>
      <c r="Q142" s="454">
        <v>50592.718000000001</v>
      </c>
      <c r="R142" s="455">
        <v>2411.953</v>
      </c>
    </row>
    <row r="143" spans="2:31" ht="15.75" x14ac:dyDescent="0.25">
      <c r="B143" s="450" t="s">
        <v>114</v>
      </c>
      <c r="C143" s="451">
        <v>26530.197</v>
      </c>
      <c r="D143" s="451">
        <v>120912.25199999999</v>
      </c>
      <c r="E143" s="451">
        <v>8830.1</v>
      </c>
      <c r="F143" s="452" t="s">
        <v>119</v>
      </c>
      <c r="G143" s="453">
        <v>33741.767999999996</v>
      </c>
      <c r="H143" s="454">
        <v>157564.141</v>
      </c>
      <c r="I143" s="455">
        <v>7690.0569999999998</v>
      </c>
      <c r="J143" s="465"/>
      <c r="K143" s="450" t="s">
        <v>135</v>
      </c>
      <c r="L143" s="451">
        <v>8916.5640000000003</v>
      </c>
      <c r="M143" s="451">
        <v>40635.720999999998</v>
      </c>
      <c r="N143" s="451">
        <v>1517.9490000000001</v>
      </c>
      <c r="O143" s="452" t="s">
        <v>113</v>
      </c>
      <c r="P143" s="453">
        <v>10122.669</v>
      </c>
      <c r="Q143" s="454">
        <v>47154.078999999998</v>
      </c>
      <c r="R143" s="455">
        <v>1121.7750000000001</v>
      </c>
    </row>
    <row r="144" spans="2:31" ht="15.75" x14ac:dyDescent="0.25">
      <c r="B144" s="450" t="s">
        <v>113</v>
      </c>
      <c r="C144" s="451">
        <v>21953.823</v>
      </c>
      <c r="D144" s="451">
        <v>100102.644</v>
      </c>
      <c r="E144" s="451">
        <v>6500.549</v>
      </c>
      <c r="F144" s="452" t="s">
        <v>118</v>
      </c>
      <c r="G144" s="453">
        <v>31518.17</v>
      </c>
      <c r="H144" s="454">
        <v>146670.08300000001</v>
      </c>
      <c r="I144" s="455">
        <v>9140.3169999999991</v>
      </c>
      <c r="J144" s="465"/>
      <c r="K144" s="450" t="s">
        <v>122</v>
      </c>
      <c r="L144" s="451">
        <v>6423.2820000000002</v>
      </c>
      <c r="M144" s="451">
        <v>29315.197</v>
      </c>
      <c r="N144" s="451">
        <v>1489.384</v>
      </c>
      <c r="O144" s="452" t="s">
        <v>159</v>
      </c>
      <c r="P144" s="453">
        <v>9431.3880000000008</v>
      </c>
      <c r="Q144" s="454">
        <v>43931.64</v>
      </c>
      <c r="R144" s="455">
        <v>1301.1489999999999</v>
      </c>
    </row>
    <row r="145" spans="1:18" ht="15.75" x14ac:dyDescent="0.25">
      <c r="B145" s="450" t="s">
        <v>117</v>
      </c>
      <c r="C145" s="451">
        <v>19981.93</v>
      </c>
      <c r="D145" s="451">
        <v>91127.634000000005</v>
      </c>
      <c r="E145" s="451">
        <v>5721.15</v>
      </c>
      <c r="F145" s="452" t="s">
        <v>129</v>
      </c>
      <c r="G145" s="453">
        <v>29066.494999999999</v>
      </c>
      <c r="H145" s="454">
        <v>135792.552</v>
      </c>
      <c r="I145" s="455">
        <v>6937.9070000000002</v>
      </c>
      <c r="J145" s="465"/>
      <c r="K145" s="450" t="s">
        <v>112</v>
      </c>
      <c r="L145" s="451">
        <v>6093.5290000000005</v>
      </c>
      <c r="M145" s="451">
        <v>27797.674999999999</v>
      </c>
      <c r="N145" s="451">
        <v>1437.87</v>
      </c>
      <c r="O145" s="452" t="s">
        <v>117</v>
      </c>
      <c r="P145" s="453">
        <v>9274.8549999999996</v>
      </c>
      <c r="Q145" s="454">
        <v>43616.803999999996</v>
      </c>
      <c r="R145" s="455">
        <v>2090.0859999999998</v>
      </c>
    </row>
    <row r="146" spans="1:18" ht="15.75" x14ac:dyDescent="0.25">
      <c r="B146" s="450" t="s">
        <v>121</v>
      </c>
      <c r="C146" s="451">
        <v>19376.436000000002</v>
      </c>
      <c r="D146" s="451">
        <v>88342.392999999996</v>
      </c>
      <c r="E146" s="451">
        <v>4408.8850000000002</v>
      </c>
      <c r="F146" s="452" t="s">
        <v>217</v>
      </c>
      <c r="G146" s="453">
        <v>27053.781999999999</v>
      </c>
      <c r="H146" s="454">
        <v>126152.577</v>
      </c>
      <c r="I146" s="455">
        <v>8149.9269999999997</v>
      </c>
      <c r="J146" s="465"/>
      <c r="K146" s="450" t="s">
        <v>152</v>
      </c>
      <c r="L146" s="451">
        <v>4274.0990000000002</v>
      </c>
      <c r="M146" s="451">
        <v>19461.66</v>
      </c>
      <c r="N146" s="451">
        <v>1292.019</v>
      </c>
      <c r="O146" s="452" t="s">
        <v>152</v>
      </c>
      <c r="P146" s="453">
        <v>8252.7250000000004</v>
      </c>
      <c r="Q146" s="454">
        <v>38322.457999999999</v>
      </c>
      <c r="R146" s="455">
        <v>1756.056</v>
      </c>
    </row>
    <row r="147" spans="1:18" ht="15.75" x14ac:dyDescent="0.25">
      <c r="B147" s="450" t="s">
        <v>217</v>
      </c>
      <c r="C147" s="451">
        <v>17800.437999999998</v>
      </c>
      <c r="D147" s="451">
        <v>81300.254000000001</v>
      </c>
      <c r="E147" s="451">
        <v>6157.9889999999996</v>
      </c>
      <c r="F147" s="452" t="s">
        <v>121</v>
      </c>
      <c r="G147" s="453">
        <v>26807.322</v>
      </c>
      <c r="H147" s="454">
        <v>125387.939</v>
      </c>
      <c r="I147" s="455">
        <v>4712.0420000000004</v>
      </c>
      <c r="J147" s="465"/>
      <c r="K147" s="450" t="s">
        <v>128</v>
      </c>
      <c r="L147" s="451">
        <v>3784.7669999999998</v>
      </c>
      <c r="M147" s="451">
        <v>17264.346000000001</v>
      </c>
      <c r="N147" s="451">
        <v>2404.3789999999999</v>
      </c>
      <c r="O147" s="452" t="s">
        <v>122</v>
      </c>
      <c r="P147" s="453">
        <v>8200.0990000000002</v>
      </c>
      <c r="Q147" s="454">
        <v>38421.025000000001</v>
      </c>
      <c r="R147" s="455">
        <v>1430.364</v>
      </c>
    </row>
    <row r="148" spans="1:18" ht="15.75" x14ac:dyDescent="0.25">
      <c r="B148" s="450" t="s">
        <v>129</v>
      </c>
      <c r="C148" s="451">
        <v>17626.395</v>
      </c>
      <c r="D148" s="451">
        <v>80328.11</v>
      </c>
      <c r="E148" s="451">
        <v>5406.71</v>
      </c>
      <c r="F148" s="452" t="s">
        <v>120</v>
      </c>
      <c r="G148" s="453">
        <v>24494.314999999999</v>
      </c>
      <c r="H148" s="454">
        <v>114649.845</v>
      </c>
      <c r="I148" s="455">
        <v>5882.8670000000002</v>
      </c>
      <c r="J148" s="465"/>
      <c r="K148" s="450" t="s">
        <v>117</v>
      </c>
      <c r="L148" s="451">
        <v>3771.002</v>
      </c>
      <c r="M148" s="451">
        <v>17166.617999999999</v>
      </c>
      <c r="N148" s="451">
        <v>1095.223</v>
      </c>
      <c r="O148" s="452" t="s">
        <v>112</v>
      </c>
      <c r="P148" s="453">
        <v>7213.02</v>
      </c>
      <c r="Q148" s="454">
        <v>33387.288</v>
      </c>
      <c r="R148" s="455">
        <v>1360.614</v>
      </c>
    </row>
    <row r="149" spans="1:18" ht="16.5" thickBot="1" x14ac:dyDescent="0.3">
      <c r="B149" s="456" t="s">
        <v>120</v>
      </c>
      <c r="C149" s="457">
        <v>16653.989000000001</v>
      </c>
      <c r="D149" s="457">
        <v>75956.495999999999</v>
      </c>
      <c r="E149" s="457">
        <v>5247.7150000000001</v>
      </c>
      <c r="F149" s="458" t="s">
        <v>117</v>
      </c>
      <c r="G149" s="459">
        <v>20266.986000000001</v>
      </c>
      <c r="H149" s="460">
        <v>94608.126999999993</v>
      </c>
      <c r="I149" s="461">
        <v>4628.384</v>
      </c>
      <c r="J149" s="465"/>
      <c r="K149" s="456" t="s">
        <v>119</v>
      </c>
      <c r="L149" s="457">
        <v>3281.6709999999998</v>
      </c>
      <c r="M149" s="457">
        <v>14930.103999999999</v>
      </c>
      <c r="N149" s="457">
        <v>513.94100000000003</v>
      </c>
      <c r="O149" s="458" t="s">
        <v>119</v>
      </c>
      <c r="P149" s="459">
        <v>6913.8580000000002</v>
      </c>
      <c r="Q149" s="460">
        <v>32806.987999999998</v>
      </c>
      <c r="R149" s="461">
        <v>1286.798</v>
      </c>
    </row>
    <row r="151" spans="1:18" ht="15" x14ac:dyDescent="0.2">
      <c r="A151" s="398"/>
      <c r="B151" s="399" t="s">
        <v>275</v>
      </c>
      <c r="C151" s="398"/>
      <c r="D151" s="398"/>
    </row>
  </sheetData>
  <phoneticPr fontId="1" type="noConversion"/>
  <pageMargins left="0.2" right="0.3" top="1" bottom="0.48" header="0.24" footer="0.24"/>
  <pageSetup paperSize="9" scale="95" orientation="landscape" r:id="rId1"/>
  <headerFooter alignWithMargins="0">
    <oddHeader xml:space="preserve">&amp;L&amp;"Times New Roman CE,Pogrubiona kursywa"&amp;12Departament Rynków Rolnych&amp;C
&amp;"Times New Roman CE,Standardowy"&amp;16Polski handel art. mleczarskimi (CN 0402, 0405, 0406) w okresie I 2008 - SAD + Intrastat (według ważniejszych krajów) </oddHeader>
    <oddFooter>&amp;L&amp;"Times New Roman CE,Pogrubiona kursywa"&amp;12Źródło: Dane MF, CIHZ&amp;R&amp;"Times New Roman CE,Pogrubiona kursywa"&amp;12Przygotował: Dariusz Banasiewicz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25"/>
  <sheetViews>
    <sheetView showGridLines="0" zoomScale="80" workbookViewId="0">
      <selection activeCell="K53" sqref="K53"/>
    </sheetView>
  </sheetViews>
  <sheetFormatPr defaultRowHeight="12.75" x14ac:dyDescent="0.2"/>
  <cols>
    <col min="1" max="1" width="11.5703125" customWidth="1"/>
    <col min="2" max="2" width="7" customWidth="1"/>
    <col min="3" max="3" width="21.7109375" customWidth="1"/>
    <col min="4" max="4" width="14.5703125" customWidth="1"/>
    <col min="5" max="5" width="11.7109375" customWidth="1"/>
    <col min="6" max="6" width="12.85546875" customWidth="1"/>
    <col min="7" max="7" width="12.140625" customWidth="1"/>
    <col min="8" max="8" width="12.5703125" customWidth="1"/>
    <col min="9" max="9" width="16.140625" customWidth="1"/>
    <col min="10" max="10" width="15.85546875" customWidth="1"/>
    <col min="11" max="11" width="16" customWidth="1"/>
    <col min="12" max="12" width="15.85546875" customWidth="1"/>
    <col min="13" max="14" width="11.28515625" customWidth="1"/>
  </cols>
  <sheetData>
    <row r="2" spans="2:15" ht="15.75" x14ac:dyDescent="0.25">
      <c r="B2" s="5" t="s">
        <v>204</v>
      </c>
      <c r="C2" s="29"/>
      <c r="D2" s="29"/>
      <c r="E2" s="29"/>
      <c r="F2" s="29"/>
      <c r="G2" s="29"/>
      <c r="H2" s="29"/>
    </row>
    <row r="3" spans="2:15" ht="15.75" x14ac:dyDescent="0.25">
      <c r="B3" s="5"/>
      <c r="C3" s="29"/>
      <c r="D3" s="29"/>
      <c r="E3" s="29"/>
      <c r="F3" s="29"/>
      <c r="G3" s="29"/>
      <c r="H3" s="29"/>
    </row>
    <row r="4" spans="2:15" ht="16.5" thickBot="1" x14ac:dyDescent="0.3">
      <c r="B4" s="5"/>
      <c r="C4" s="29"/>
      <c r="D4" s="29"/>
      <c r="E4" s="29"/>
      <c r="F4" s="29"/>
      <c r="G4" s="29"/>
      <c r="H4" s="29"/>
    </row>
    <row r="5" spans="2:15" ht="16.5" thickBot="1" x14ac:dyDescent="0.3">
      <c r="B5" s="5"/>
      <c r="C5" s="29"/>
      <c r="D5" s="29"/>
      <c r="E5" s="734" t="s">
        <v>0</v>
      </c>
      <c r="F5" s="742"/>
      <c r="G5" s="746" t="s">
        <v>1</v>
      </c>
      <c r="H5" s="747"/>
      <c r="I5" s="747"/>
      <c r="J5" s="747"/>
      <c r="K5" s="748"/>
    </row>
    <row r="6" spans="2:15" ht="16.5" customHeight="1" thickBot="1" x14ac:dyDescent="0.3">
      <c r="B6" s="5"/>
      <c r="C6" s="29"/>
      <c r="D6" s="29"/>
      <c r="E6" s="736"/>
      <c r="F6" s="743"/>
      <c r="G6" s="689" t="s">
        <v>19</v>
      </c>
      <c r="H6" s="690"/>
      <c r="I6" s="749" t="s">
        <v>224</v>
      </c>
      <c r="J6" s="751" t="s">
        <v>293</v>
      </c>
      <c r="K6" s="752"/>
    </row>
    <row r="7" spans="2:15" ht="39.75" customHeight="1" thickBot="1" x14ac:dyDescent="0.3">
      <c r="B7" s="5"/>
      <c r="C7" s="29"/>
      <c r="D7" s="29"/>
      <c r="E7" s="744"/>
      <c r="F7" s="745"/>
      <c r="G7" s="91" t="s">
        <v>293</v>
      </c>
      <c r="H7" s="592" t="s">
        <v>286</v>
      </c>
      <c r="I7" s="750"/>
      <c r="J7" s="92" t="s">
        <v>225</v>
      </c>
      <c r="K7" s="691" t="s">
        <v>226</v>
      </c>
    </row>
    <row r="8" spans="2:15" ht="47.25" customHeight="1" thickBot="1" x14ac:dyDescent="0.3">
      <c r="B8" s="5"/>
      <c r="C8" s="29"/>
      <c r="D8" s="29"/>
      <c r="E8" s="753" t="s">
        <v>155</v>
      </c>
      <c r="F8" s="754"/>
      <c r="G8" s="93">
        <v>277.93</v>
      </c>
      <c r="H8" s="94">
        <v>274.01</v>
      </c>
      <c r="I8" s="95">
        <v>1.4306047224553908</v>
      </c>
      <c r="J8" s="96">
        <v>3.46</v>
      </c>
      <c r="K8" s="97">
        <v>4.2</v>
      </c>
    </row>
    <row r="9" spans="2:15" ht="15.75" x14ac:dyDescent="0.25">
      <c r="B9" s="5"/>
      <c r="C9" s="29"/>
      <c r="D9" s="29"/>
      <c r="E9" s="29"/>
      <c r="F9" s="29"/>
      <c r="G9" s="29"/>
      <c r="H9" s="29"/>
    </row>
    <row r="10" spans="2:15" ht="15.75" x14ac:dyDescent="0.25">
      <c r="B10" s="5"/>
      <c r="C10" s="29"/>
      <c r="D10" s="29"/>
      <c r="E10" s="29"/>
      <c r="F10" s="29"/>
      <c r="G10" s="29"/>
      <c r="H10" s="29"/>
    </row>
    <row r="11" spans="2:15" ht="15.75" x14ac:dyDescent="0.25">
      <c r="B11" s="5"/>
      <c r="C11" s="29"/>
      <c r="D11" s="29"/>
      <c r="E11" s="29"/>
      <c r="F11" s="29"/>
      <c r="G11" s="29"/>
      <c r="H11" s="29"/>
    </row>
    <row r="12" spans="2:15" ht="20.25" customHeight="1" x14ac:dyDescent="0.2"/>
    <row r="13" spans="2:15" ht="15.75" customHeight="1" thickBot="1" x14ac:dyDescent="0.25"/>
    <row r="14" spans="2:15" ht="15" customHeight="1" thickBot="1" x14ac:dyDescent="0.3">
      <c r="B14" s="734" t="s">
        <v>0</v>
      </c>
      <c r="C14" s="735"/>
      <c r="D14" s="515" t="s">
        <v>7</v>
      </c>
      <c r="E14" s="515"/>
      <c r="F14" s="515"/>
      <c r="G14" s="692"/>
      <c r="H14" s="692"/>
      <c r="I14" s="692"/>
      <c r="J14" s="692"/>
      <c r="K14" s="692"/>
      <c r="L14" s="692"/>
      <c r="M14" s="692"/>
      <c r="N14" s="692"/>
      <c r="O14" s="693"/>
    </row>
    <row r="15" spans="2:15" ht="15" customHeight="1" thickBot="1" x14ac:dyDescent="0.3">
      <c r="B15" s="736"/>
      <c r="C15" s="737"/>
      <c r="D15" s="694" t="s">
        <v>8</v>
      </c>
      <c r="E15" s="515"/>
      <c r="F15" s="515"/>
      <c r="G15" s="694" t="s">
        <v>9</v>
      </c>
      <c r="H15" s="515"/>
      <c r="I15" s="515"/>
      <c r="J15" s="694" t="s">
        <v>10</v>
      </c>
      <c r="K15" s="692"/>
      <c r="L15" s="692"/>
      <c r="M15" s="694" t="s">
        <v>11</v>
      </c>
      <c r="N15" s="692"/>
      <c r="O15" s="693"/>
    </row>
    <row r="16" spans="2:15" ht="31.5" customHeight="1" thickBot="1" x14ac:dyDescent="0.3">
      <c r="B16" s="736"/>
      <c r="C16" s="737"/>
      <c r="D16" s="98" t="s">
        <v>19</v>
      </c>
      <c r="E16" s="673"/>
      <c r="F16" s="695" t="s">
        <v>126</v>
      </c>
      <c r="G16" s="98" t="s">
        <v>19</v>
      </c>
      <c r="H16" s="673"/>
      <c r="I16" s="695" t="s">
        <v>126</v>
      </c>
      <c r="J16" s="98" t="s">
        <v>19</v>
      </c>
      <c r="K16" s="673"/>
      <c r="L16" s="695" t="s">
        <v>126</v>
      </c>
      <c r="M16" s="98" t="s">
        <v>19</v>
      </c>
      <c r="N16" s="673"/>
      <c r="O16" s="696" t="s">
        <v>126</v>
      </c>
    </row>
    <row r="17" spans="2:17" ht="19.5" customHeight="1" thickBot="1" x14ac:dyDescent="0.25">
      <c r="B17" s="738"/>
      <c r="C17" s="739"/>
      <c r="D17" s="674" t="s">
        <v>293</v>
      </c>
      <c r="E17" s="674" t="s">
        <v>286</v>
      </c>
      <c r="F17" s="99" t="s">
        <v>12</v>
      </c>
      <c r="G17" s="674" t="s">
        <v>293</v>
      </c>
      <c r="H17" s="674" t="s">
        <v>286</v>
      </c>
      <c r="I17" s="99" t="s">
        <v>12</v>
      </c>
      <c r="J17" s="674" t="s">
        <v>293</v>
      </c>
      <c r="K17" s="674" t="s">
        <v>286</v>
      </c>
      <c r="L17" s="99" t="s">
        <v>12</v>
      </c>
      <c r="M17" s="674" t="s">
        <v>293</v>
      </c>
      <c r="N17" s="674" t="s">
        <v>286</v>
      </c>
      <c r="O17" s="100" t="s">
        <v>12</v>
      </c>
    </row>
    <row r="18" spans="2:17" ht="47.25" customHeight="1" thickBot="1" x14ac:dyDescent="0.25">
      <c r="B18" s="740" t="s">
        <v>158</v>
      </c>
      <c r="C18" s="741"/>
      <c r="D18" s="101">
        <v>287.45999999999998</v>
      </c>
      <c r="E18" s="102">
        <v>281.77</v>
      </c>
      <c r="F18" s="103">
        <v>2.0193775064769133</v>
      </c>
      <c r="G18" s="104">
        <v>262.25</v>
      </c>
      <c r="H18" s="105">
        <v>261.99</v>
      </c>
      <c r="I18" s="103">
        <v>9.9240429024005067E-2</v>
      </c>
      <c r="J18" s="104">
        <v>275.33</v>
      </c>
      <c r="K18" s="105">
        <v>271.67</v>
      </c>
      <c r="L18" s="103">
        <v>1.3472227334633813</v>
      </c>
      <c r="M18" s="104">
        <v>256.7</v>
      </c>
      <c r="N18" s="105">
        <v>255.99</v>
      </c>
      <c r="O18" s="593">
        <v>0.27735458416343589</v>
      </c>
    </row>
    <row r="21" spans="2:17" ht="23.25" thickBot="1" x14ac:dyDescent="0.4">
      <c r="B21" s="6"/>
      <c r="I21" s="12"/>
      <c r="J21" s="13"/>
      <c r="K21" s="12"/>
      <c r="L21" s="12"/>
      <c r="M21" s="12"/>
      <c r="N21" s="12"/>
    </row>
    <row r="22" spans="2:17" ht="16.5" thickBot="1" x14ac:dyDescent="0.3">
      <c r="I22" s="50"/>
      <c r="J22" s="51" t="s">
        <v>1</v>
      </c>
      <c r="K22" s="52"/>
      <c r="L22" s="52"/>
      <c r="M22" s="52"/>
      <c r="N22" s="53"/>
    </row>
    <row r="23" spans="2:17" ht="32.25" customHeight="1" thickBot="1" x14ac:dyDescent="0.3">
      <c r="I23" s="54" t="s">
        <v>0</v>
      </c>
      <c r="J23" s="731" t="s">
        <v>294</v>
      </c>
      <c r="K23" s="731" t="s">
        <v>295</v>
      </c>
      <c r="L23" s="731" t="s">
        <v>296</v>
      </c>
      <c r="M23" s="55" t="s">
        <v>245</v>
      </c>
      <c r="N23" s="56"/>
    </row>
    <row r="24" spans="2:17" ht="19.5" customHeight="1" thickBot="1" x14ac:dyDescent="0.25">
      <c r="I24" s="57"/>
      <c r="J24" s="732"/>
      <c r="K24" s="733"/>
      <c r="L24" s="732"/>
      <c r="M24" s="107" t="s">
        <v>244</v>
      </c>
      <c r="N24" s="108" t="s">
        <v>223</v>
      </c>
    </row>
    <row r="25" spans="2:17" ht="52.5" customHeight="1" thickBot="1" x14ac:dyDescent="0.3">
      <c r="I25" s="58" t="s">
        <v>125</v>
      </c>
      <c r="J25" s="106">
        <v>277.93</v>
      </c>
      <c r="K25" s="59">
        <v>185.49</v>
      </c>
      <c r="L25" s="60">
        <v>155.49</v>
      </c>
      <c r="M25" s="109">
        <f>(J25-K25)/K25*100</f>
        <v>49.835570650708924</v>
      </c>
      <c r="N25" s="110">
        <f>(J25-L25)/L25*100</f>
        <v>78.744613801530633</v>
      </c>
      <c r="Q25" s="9"/>
    </row>
  </sheetData>
  <mergeCells count="10">
    <mergeCell ref="E5:F7"/>
    <mergeCell ref="G5:K5"/>
    <mergeCell ref="I6:I7"/>
    <mergeCell ref="J6:K6"/>
    <mergeCell ref="E8:F8"/>
    <mergeCell ref="L23:L24"/>
    <mergeCell ref="J23:J24"/>
    <mergeCell ref="K23:K24"/>
    <mergeCell ref="B14:C17"/>
    <mergeCell ref="B18:C18"/>
  </mergeCells>
  <phoneticPr fontId="13" type="noConversion"/>
  <conditionalFormatting sqref="M25:N25">
    <cfRule type="cellIs" dxfId="195" priority="33" operator="lessThan">
      <formula>0</formula>
    </cfRule>
    <cfRule type="cellIs" dxfId="194" priority="34" operator="greaterThan">
      <formula>0</formula>
    </cfRule>
  </conditionalFormatting>
  <conditionalFormatting sqref="I8">
    <cfRule type="cellIs" dxfId="193" priority="3" stopIfTrue="1" operator="lessThan">
      <formula>0</formula>
    </cfRule>
    <cfRule type="cellIs" dxfId="192" priority="4" stopIfTrue="1" operator="greaterThan">
      <formula>0</formula>
    </cfRule>
  </conditionalFormatting>
  <conditionalFormatting sqref="F18 I18 L18 O18">
    <cfRule type="cellIs" dxfId="191" priority="1" stopIfTrue="1" operator="lessThan">
      <formula>0</formula>
    </cfRule>
    <cfRule type="cellIs" dxfId="190" priority="2" stopIfTrue="1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Y25"/>
  <sheetViews>
    <sheetView showGridLines="0" workbookViewId="0">
      <selection activeCell="AC25" sqref="AC25"/>
    </sheetView>
  </sheetViews>
  <sheetFormatPr defaultRowHeight="12.75" x14ac:dyDescent="0.2"/>
  <cols>
    <col min="5" max="13" width="0" hidden="1" customWidth="1"/>
    <col min="14" max="14" width="8.42578125" customWidth="1"/>
    <col min="15" max="15" width="8.28515625" customWidth="1"/>
    <col min="16" max="16" width="8" customWidth="1"/>
    <col min="17" max="17" width="7.42578125" customWidth="1"/>
    <col min="18" max="18" width="7.28515625" customWidth="1"/>
    <col min="19" max="19" width="7.140625" customWidth="1"/>
  </cols>
  <sheetData>
    <row r="2" spans="2:25" ht="18.75" x14ac:dyDescent="0.3">
      <c r="B2" s="155" t="s">
        <v>204</v>
      </c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  <c r="P2" s="156"/>
      <c r="Q2" s="156"/>
      <c r="R2" s="156"/>
      <c r="S2" s="156"/>
      <c r="T2" s="156"/>
      <c r="U2" s="156"/>
      <c r="V2" s="156"/>
      <c r="W2" s="156"/>
      <c r="X2" s="156"/>
      <c r="Y2" s="156"/>
    </row>
    <row r="3" spans="2:25" ht="18.75" x14ac:dyDescent="0.3">
      <c r="B3" s="156"/>
      <c r="C3" s="156"/>
      <c r="D3" s="156"/>
      <c r="E3" s="156"/>
      <c r="F3" s="156"/>
      <c r="G3" s="156"/>
      <c r="H3" s="156"/>
      <c r="I3" s="156"/>
      <c r="J3" s="156"/>
      <c r="K3" s="156"/>
      <c r="L3" s="156"/>
      <c r="M3" s="156"/>
      <c r="N3" s="156"/>
      <c r="O3" s="156"/>
      <c r="P3" s="156"/>
      <c r="Q3" s="156"/>
      <c r="R3" s="156"/>
      <c r="S3" s="156"/>
      <c r="T3" s="156"/>
      <c r="U3" s="156"/>
      <c r="V3" s="156"/>
      <c r="W3" s="156"/>
      <c r="X3" s="156"/>
      <c r="Y3" s="156"/>
    </row>
    <row r="5" spans="2:25" ht="13.5" thickBot="1" x14ac:dyDescent="0.25"/>
    <row r="6" spans="2:25" ht="20.100000000000001" customHeight="1" thickBot="1" x14ac:dyDescent="0.3">
      <c r="D6" s="111" t="s">
        <v>178</v>
      </c>
      <c r="E6" s="112" t="s">
        <v>59</v>
      </c>
      <c r="F6" s="113" t="s">
        <v>60</v>
      </c>
      <c r="G6" s="113" t="s">
        <v>61</v>
      </c>
      <c r="H6" s="113" t="s">
        <v>62</v>
      </c>
      <c r="I6" s="114" t="s">
        <v>63</v>
      </c>
      <c r="J6" s="113" t="s">
        <v>64</v>
      </c>
      <c r="K6" s="113" t="s">
        <v>65</v>
      </c>
      <c r="L6" s="113" t="s">
        <v>66</v>
      </c>
      <c r="M6" s="113" t="s">
        <v>67</v>
      </c>
      <c r="N6" s="115" t="s">
        <v>47</v>
      </c>
      <c r="O6" s="115" t="s">
        <v>57</v>
      </c>
      <c r="P6" s="115" t="s">
        <v>58</v>
      </c>
      <c r="Q6" s="115" t="s">
        <v>59</v>
      </c>
      <c r="R6" s="115" t="s">
        <v>60</v>
      </c>
      <c r="S6" s="115" t="s">
        <v>61</v>
      </c>
      <c r="T6" s="115" t="s">
        <v>62</v>
      </c>
      <c r="U6" s="115" t="s">
        <v>63</v>
      </c>
      <c r="V6" s="115" t="s">
        <v>64</v>
      </c>
      <c r="W6" s="115" t="s">
        <v>65</v>
      </c>
      <c r="X6" s="115" t="s">
        <v>66</v>
      </c>
      <c r="Y6" s="116" t="s">
        <v>67</v>
      </c>
    </row>
    <row r="7" spans="2:25" ht="20.100000000000001" customHeight="1" x14ac:dyDescent="0.25">
      <c r="D7" s="117">
        <v>2004</v>
      </c>
      <c r="E7" s="118"/>
      <c r="F7" s="119"/>
      <c r="G7" s="119"/>
      <c r="H7" s="119"/>
      <c r="I7" s="120"/>
      <c r="J7" s="119"/>
      <c r="K7" s="119"/>
      <c r="L7" s="119"/>
      <c r="M7" s="119"/>
      <c r="N7" s="121"/>
      <c r="O7" s="121"/>
      <c r="P7" s="121"/>
      <c r="Q7" s="121">
        <v>91.28</v>
      </c>
      <c r="R7" s="121">
        <v>92.56</v>
      </c>
      <c r="S7" s="121">
        <v>95.02</v>
      </c>
      <c r="T7" s="121">
        <v>98.22</v>
      </c>
      <c r="U7" s="121">
        <v>98.784999999999997</v>
      </c>
      <c r="V7" s="121">
        <v>99.84</v>
      </c>
      <c r="W7" s="121">
        <v>101.28100000000001</v>
      </c>
      <c r="X7" s="121">
        <v>105.122</v>
      </c>
      <c r="Y7" s="122">
        <v>105.57</v>
      </c>
    </row>
    <row r="8" spans="2:25" ht="20.100000000000001" customHeight="1" x14ac:dyDescent="0.25">
      <c r="D8" s="123">
        <v>2005</v>
      </c>
      <c r="E8" s="124">
        <v>91.28</v>
      </c>
      <c r="F8" s="125">
        <v>92.56</v>
      </c>
      <c r="G8" s="125">
        <v>95.02</v>
      </c>
      <c r="H8" s="125">
        <v>98.22</v>
      </c>
      <c r="I8" s="125">
        <v>98.784999999999997</v>
      </c>
      <c r="J8" s="125">
        <v>99.84</v>
      </c>
      <c r="K8" s="125">
        <v>101.28100000000001</v>
      </c>
      <c r="L8" s="125">
        <v>105.122</v>
      </c>
      <c r="M8" s="125">
        <v>105.57</v>
      </c>
      <c r="N8" s="126">
        <v>104.43</v>
      </c>
      <c r="O8" s="126">
        <v>104.352</v>
      </c>
      <c r="P8" s="126">
        <v>101.8</v>
      </c>
      <c r="Q8" s="126">
        <v>99.44</v>
      </c>
      <c r="R8" s="126">
        <v>99.09</v>
      </c>
      <c r="S8" s="126">
        <v>97.32</v>
      </c>
      <c r="T8" s="126">
        <v>96.46</v>
      </c>
      <c r="U8" s="126">
        <v>96.4</v>
      </c>
      <c r="V8" s="126">
        <v>97.92</v>
      </c>
      <c r="W8" s="126">
        <v>99.135999999999996</v>
      </c>
      <c r="X8" s="126">
        <v>100.962</v>
      </c>
      <c r="Y8" s="127">
        <v>103.75</v>
      </c>
    </row>
    <row r="9" spans="2:25" ht="20.100000000000001" customHeight="1" x14ac:dyDescent="0.25">
      <c r="D9" s="123">
        <v>2006</v>
      </c>
      <c r="E9" s="124">
        <v>64.67</v>
      </c>
      <c r="F9" s="125">
        <v>66.5</v>
      </c>
      <c r="G9" s="125">
        <v>63.96</v>
      </c>
      <c r="H9" s="125">
        <v>62.7</v>
      </c>
      <c r="I9" s="125">
        <v>68.103999999999999</v>
      </c>
      <c r="J9" s="125">
        <v>63.75</v>
      </c>
      <c r="K9" s="125">
        <v>66.798000000000002</v>
      </c>
      <c r="L9" s="125">
        <v>66.757999999999996</v>
      </c>
      <c r="M9" s="125">
        <v>74.313000000000002</v>
      </c>
      <c r="N9" s="126">
        <v>101.77</v>
      </c>
      <c r="O9" s="126">
        <v>100.21</v>
      </c>
      <c r="P9" s="126">
        <v>100.21</v>
      </c>
      <c r="Q9" s="126">
        <v>98.7</v>
      </c>
      <c r="R9" s="126">
        <v>97.05</v>
      </c>
      <c r="S9" s="126">
        <v>96.44</v>
      </c>
      <c r="T9" s="126">
        <v>95.77</v>
      </c>
      <c r="U9" s="126">
        <v>96</v>
      </c>
      <c r="V9" s="126">
        <v>97.58</v>
      </c>
      <c r="W9" s="126">
        <v>99.47</v>
      </c>
      <c r="X9" s="126">
        <v>102.05</v>
      </c>
      <c r="Y9" s="127">
        <v>102.24</v>
      </c>
    </row>
    <row r="10" spans="2:25" ht="20.100000000000001" customHeight="1" x14ac:dyDescent="0.25">
      <c r="D10" s="123">
        <v>2007</v>
      </c>
      <c r="E10" s="124">
        <v>64.67</v>
      </c>
      <c r="F10" s="125">
        <v>66.5</v>
      </c>
      <c r="G10" s="125">
        <v>63.96</v>
      </c>
      <c r="H10" s="125">
        <v>62.7</v>
      </c>
      <c r="I10" s="125">
        <v>68.103999999999999</v>
      </c>
      <c r="J10" s="125">
        <v>63.75</v>
      </c>
      <c r="K10" s="125">
        <v>66.798000000000002</v>
      </c>
      <c r="L10" s="125">
        <v>66.757999999999996</v>
      </c>
      <c r="M10" s="125">
        <v>74.313000000000002</v>
      </c>
      <c r="N10" s="126">
        <v>102.64</v>
      </c>
      <c r="O10" s="126">
        <v>103.3</v>
      </c>
      <c r="P10" s="126">
        <v>103.5</v>
      </c>
      <c r="Q10" s="126">
        <v>102.91</v>
      </c>
      <c r="R10" s="126">
        <v>103.07</v>
      </c>
      <c r="S10" s="126">
        <v>102.94</v>
      </c>
      <c r="T10" s="126">
        <v>105.84</v>
      </c>
      <c r="U10" s="126">
        <v>109.87</v>
      </c>
      <c r="V10" s="126">
        <v>117.15</v>
      </c>
      <c r="W10" s="126">
        <v>124.18</v>
      </c>
      <c r="X10" s="126">
        <v>130.59</v>
      </c>
      <c r="Y10" s="127">
        <v>132.29</v>
      </c>
    </row>
    <row r="11" spans="2:25" ht="20.100000000000001" customHeight="1" x14ac:dyDescent="0.25">
      <c r="D11" s="128">
        <v>2008</v>
      </c>
      <c r="E11" s="129"/>
      <c r="F11" s="130"/>
      <c r="G11" s="130"/>
      <c r="H11" s="130"/>
      <c r="I11" s="130"/>
      <c r="J11" s="130"/>
      <c r="K11" s="130"/>
      <c r="L11" s="130"/>
      <c r="M11" s="130"/>
      <c r="N11" s="131">
        <v>123.69</v>
      </c>
      <c r="O11" s="130">
        <v>121.17</v>
      </c>
      <c r="P11" s="130">
        <v>117.54</v>
      </c>
      <c r="Q11" s="130">
        <v>111.68</v>
      </c>
      <c r="R11" s="130">
        <v>107.23</v>
      </c>
      <c r="S11" s="130">
        <v>103.71</v>
      </c>
      <c r="T11" s="130">
        <v>101.61</v>
      </c>
      <c r="U11" s="130">
        <v>99.71</v>
      </c>
      <c r="V11" s="130">
        <v>99.33</v>
      </c>
      <c r="W11" s="130">
        <v>97.15</v>
      </c>
      <c r="X11" s="130">
        <v>95.98</v>
      </c>
      <c r="Y11" s="132">
        <v>96.03</v>
      </c>
    </row>
    <row r="12" spans="2:25" ht="20.100000000000001" customHeight="1" x14ac:dyDescent="0.25">
      <c r="D12" s="128">
        <v>2009</v>
      </c>
      <c r="E12" s="129"/>
      <c r="F12" s="130"/>
      <c r="G12" s="130"/>
      <c r="H12" s="130"/>
      <c r="I12" s="130"/>
      <c r="J12" s="130"/>
      <c r="K12" s="130"/>
      <c r="L12" s="130"/>
      <c r="M12" s="130"/>
      <c r="N12" s="131">
        <v>93.98</v>
      </c>
      <c r="O12" s="130">
        <v>94.05</v>
      </c>
      <c r="P12" s="130">
        <v>94.53</v>
      </c>
      <c r="Q12" s="130">
        <v>93.42</v>
      </c>
      <c r="R12" s="130">
        <v>92.71</v>
      </c>
      <c r="S12" s="130">
        <v>92.6</v>
      </c>
      <c r="T12" s="130">
        <v>91.95</v>
      </c>
      <c r="U12" s="130">
        <v>92.77</v>
      </c>
      <c r="V12" s="130">
        <v>94.42</v>
      </c>
      <c r="W12" s="130">
        <v>97.77</v>
      </c>
      <c r="X12" s="130">
        <v>105.25</v>
      </c>
      <c r="Y12" s="132">
        <v>106.66</v>
      </c>
    </row>
    <row r="13" spans="2:25" ht="20.100000000000001" customHeight="1" x14ac:dyDescent="0.25">
      <c r="D13" s="128">
        <v>2010</v>
      </c>
      <c r="E13" s="129"/>
      <c r="F13" s="130"/>
      <c r="G13" s="130"/>
      <c r="H13" s="130"/>
      <c r="I13" s="130"/>
      <c r="J13" s="130"/>
      <c r="K13" s="130"/>
      <c r="L13" s="130"/>
      <c r="M13" s="130"/>
      <c r="N13" s="131">
        <v>106.09</v>
      </c>
      <c r="O13" s="131">
        <v>106.88</v>
      </c>
      <c r="P13" s="131">
        <v>104.79</v>
      </c>
      <c r="Q13" s="131">
        <v>104.21</v>
      </c>
      <c r="R13" s="131">
        <v>104.54</v>
      </c>
      <c r="S13" s="130">
        <v>105.18</v>
      </c>
      <c r="T13" s="130">
        <v>105.54</v>
      </c>
      <c r="U13" s="130">
        <v>108.53</v>
      </c>
      <c r="V13" s="130">
        <v>111.57</v>
      </c>
      <c r="W13" s="130">
        <v>114.33</v>
      </c>
      <c r="X13" s="130">
        <v>118.87</v>
      </c>
      <c r="Y13" s="132">
        <v>119.09</v>
      </c>
    </row>
    <row r="14" spans="2:25" ht="20.100000000000001" customHeight="1" x14ac:dyDescent="0.25">
      <c r="D14" s="128">
        <v>2011</v>
      </c>
      <c r="E14" s="129"/>
      <c r="F14" s="130"/>
      <c r="G14" s="130"/>
      <c r="H14" s="130"/>
      <c r="I14" s="130"/>
      <c r="J14" s="130"/>
      <c r="K14" s="130"/>
      <c r="L14" s="130"/>
      <c r="M14" s="130"/>
      <c r="N14" s="131">
        <v>116.95</v>
      </c>
      <c r="O14" s="130">
        <v>118.78</v>
      </c>
      <c r="P14" s="130">
        <v>121.59</v>
      </c>
      <c r="Q14" s="130">
        <v>120.08</v>
      </c>
      <c r="R14" s="130">
        <v>119.14</v>
      </c>
      <c r="S14" s="130">
        <v>118.62</v>
      </c>
      <c r="T14" s="130">
        <v>120.06</v>
      </c>
      <c r="U14" s="130">
        <v>119.99</v>
      </c>
      <c r="V14" s="130">
        <v>121.1</v>
      </c>
      <c r="W14" s="130">
        <v>123.43</v>
      </c>
      <c r="X14" s="130">
        <v>127.94</v>
      </c>
      <c r="Y14" s="132">
        <v>128.66999999999999</v>
      </c>
    </row>
    <row r="15" spans="2:25" ht="20.100000000000001" customHeight="1" x14ac:dyDescent="0.25">
      <c r="D15" s="128">
        <v>2012</v>
      </c>
      <c r="E15" s="129"/>
      <c r="F15" s="130"/>
      <c r="G15" s="130"/>
      <c r="H15" s="130"/>
      <c r="I15" s="130"/>
      <c r="J15" s="130"/>
      <c r="K15" s="130"/>
      <c r="L15" s="130"/>
      <c r="M15" s="130"/>
      <c r="N15" s="131">
        <v>126.31</v>
      </c>
      <c r="O15" s="133">
        <v>127.07</v>
      </c>
      <c r="P15" s="133">
        <v>125.05</v>
      </c>
      <c r="Q15" s="133">
        <v>120.27</v>
      </c>
      <c r="R15" s="133">
        <v>117.49</v>
      </c>
      <c r="S15" s="133">
        <v>115.56</v>
      </c>
      <c r="T15" s="133">
        <v>114.52</v>
      </c>
      <c r="U15" s="133">
        <v>115.33</v>
      </c>
      <c r="V15" s="133">
        <v>116.24</v>
      </c>
      <c r="W15" s="133">
        <v>118.85</v>
      </c>
      <c r="X15" s="133">
        <v>122.94</v>
      </c>
      <c r="Y15" s="134">
        <v>123.24</v>
      </c>
    </row>
    <row r="16" spans="2:25" ht="20.100000000000001" customHeight="1" x14ac:dyDescent="0.25">
      <c r="D16" s="128">
        <v>2013</v>
      </c>
      <c r="E16" s="129"/>
      <c r="F16" s="130"/>
      <c r="G16" s="130"/>
      <c r="H16" s="130"/>
      <c r="I16" s="130"/>
      <c r="J16" s="130"/>
      <c r="K16" s="130"/>
      <c r="L16" s="130"/>
      <c r="M16" s="130"/>
      <c r="N16" s="131">
        <v>122.98</v>
      </c>
      <c r="O16" s="133">
        <v>123.61</v>
      </c>
      <c r="P16" s="133">
        <v>124.81</v>
      </c>
      <c r="Q16" s="133">
        <v>125.21</v>
      </c>
      <c r="R16" s="133">
        <v>125.23</v>
      </c>
      <c r="S16" s="133">
        <v>126.36</v>
      </c>
      <c r="T16" s="133">
        <v>129.22</v>
      </c>
      <c r="U16" s="133">
        <v>131.80000000000001</v>
      </c>
      <c r="V16" s="133">
        <v>138.4</v>
      </c>
      <c r="W16" s="133">
        <v>142.83000000000001</v>
      </c>
      <c r="X16" s="133">
        <v>153.07</v>
      </c>
      <c r="Y16" s="134">
        <v>155.26</v>
      </c>
    </row>
    <row r="17" spans="4:25" ht="20.100000000000001" customHeight="1" x14ac:dyDescent="0.25">
      <c r="D17" s="128">
        <v>2014</v>
      </c>
      <c r="E17" s="129"/>
      <c r="F17" s="130"/>
      <c r="G17" s="130"/>
      <c r="H17" s="130"/>
      <c r="I17" s="130"/>
      <c r="J17" s="130"/>
      <c r="K17" s="130"/>
      <c r="L17" s="130"/>
      <c r="M17" s="130"/>
      <c r="N17" s="131">
        <v>149.49</v>
      </c>
      <c r="O17" s="133">
        <v>148.83000000000001</v>
      </c>
      <c r="P17" s="133">
        <v>147.58000000000001</v>
      </c>
      <c r="Q17" s="133">
        <v>141.59</v>
      </c>
      <c r="R17" s="133">
        <v>137.78</v>
      </c>
      <c r="S17" s="133">
        <v>134.12</v>
      </c>
      <c r="T17" s="133">
        <v>132.77000000000001</v>
      </c>
      <c r="U17" s="133">
        <v>126.48</v>
      </c>
      <c r="V17" s="133">
        <v>124.64</v>
      </c>
      <c r="W17" s="133">
        <v>124.63</v>
      </c>
      <c r="X17" s="133">
        <v>124.76</v>
      </c>
      <c r="Y17" s="134">
        <v>126.57</v>
      </c>
    </row>
    <row r="18" spans="4:25" ht="20.100000000000001" customHeight="1" x14ac:dyDescent="0.25">
      <c r="D18" s="128">
        <v>2015</v>
      </c>
      <c r="E18" s="129"/>
      <c r="F18" s="130"/>
      <c r="G18" s="130"/>
      <c r="H18" s="130"/>
      <c r="I18" s="130"/>
      <c r="J18" s="130"/>
      <c r="K18" s="130"/>
      <c r="L18" s="130"/>
      <c r="M18" s="130"/>
      <c r="N18" s="131">
        <v>122.15</v>
      </c>
      <c r="O18" s="133">
        <v>121.55</v>
      </c>
      <c r="P18" s="133">
        <v>122.06</v>
      </c>
      <c r="Q18" s="133">
        <v>118.17</v>
      </c>
      <c r="R18" s="133">
        <v>115.01</v>
      </c>
      <c r="S18" s="133">
        <v>112.17</v>
      </c>
      <c r="T18" s="133">
        <v>111.99</v>
      </c>
      <c r="U18" s="133">
        <v>111.26</v>
      </c>
      <c r="V18" s="133">
        <v>111.98</v>
      </c>
      <c r="W18" s="133">
        <v>116.01</v>
      </c>
      <c r="X18" s="133">
        <v>116.49</v>
      </c>
      <c r="Y18" s="134">
        <v>117.52</v>
      </c>
    </row>
    <row r="19" spans="4:25" ht="20.100000000000001" customHeight="1" x14ac:dyDescent="0.25">
      <c r="D19" s="128">
        <v>2016</v>
      </c>
      <c r="E19" s="129"/>
      <c r="F19" s="130"/>
      <c r="G19" s="130"/>
      <c r="H19" s="130"/>
      <c r="I19" s="130"/>
      <c r="J19" s="130"/>
      <c r="K19" s="130"/>
      <c r="L19" s="130"/>
      <c r="M19" s="130"/>
      <c r="N19" s="131">
        <v>114.76</v>
      </c>
      <c r="O19" s="133">
        <v>112.6</v>
      </c>
      <c r="P19" s="133">
        <v>110.45</v>
      </c>
      <c r="Q19" s="133">
        <v>105.16</v>
      </c>
      <c r="R19" s="133">
        <v>102.76</v>
      </c>
      <c r="S19" s="133">
        <v>101.75</v>
      </c>
      <c r="T19" s="133">
        <v>102.42</v>
      </c>
      <c r="U19" s="133">
        <v>107.26</v>
      </c>
      <c r="V19" s="133">
        <v>114.21</v>
      </c>
      <c r="W19" s="133">
        <v>121.95</v>
      </c>
      <c r="X19" s="135">
        <v>129.99700000000001</v>
      </c>
      <c r="Y19" s="134">
        <v>136.07</v>
      </c>
    </row>
    <row r="20" spans="4:25" ht="20.100000000000001" customHeight="1" x14ac:dyDescent="0.25">
      <c r="D20" s="128">
        <v>2017</v>
      </c>
      <c r="E20" s="129"/>
      <c r="F20" s="130"/>
      <c r="G20" s="130"/>
      <c r="H20" s="130"/>
      <c r="I20" s="130"/>
      <c r="J20" s="130"/>
      <c r="K20" s="130"/>
      <c r="L20" s="130"/>
      <c r="M20" s="130"/>
      <c r="N20" s="131">
        <v>132.02000000000001</v>
      </c>
      <c r="O20" s="133">
        <v>131.69999999999999</v>
      </c>
      <c r="P20" s="133">
        <v>131.03</v>
      </c>
      <c r="Q20" s="133">
        <v>129.94999999999999</v>
      </c>
      <c r="R20" s="133">
        <v>130.1</v>
      </c>
      <c r="S20" s="133">
        <v>131.53</v>
      </c>
      <c r="T20" s="133">
        <v>133.83000000000001</v>
      </c>
      <c r="U20" s="133">
        <v>138.97</v>
      </c>
      <c r="V20" s="133">
        <v>143.80000000000001</v>
      </c>
      <c r="W20" s="133">
        <v>146.97</v>
      </c>
      <c r="X20" s="133">
        <v>151.4</v>
      </c>
      <c r="Y20" s="134">
        <v>151.58000000000001</v>
      </c>
    </row>
    <row r="21" spans="4:25" ht="20.100000000000001" customHeight="1" x14ac:dyDescent="0.25">
      <c r="D21" s="128">
        <v>2018</v>
      </c>
      <c r="E21" s="129"/>
      <c r="F21" s="130"/>
      <c r="G21" s="130"/>
      <c r="H21" s="130"/>
      <c r="I21" s="130"/>
      <c r="J21" s="130"/>
      <c r="K21" s="130"/>
      <c r="L21" s="130"/>
      <c r="M21" s="130"/>
      <c r="N21" s="131">
        <v>141.66999999999999</v>
      </c>
      <c r="O21" s="133">
        <v>137.26</v>
      </c>
      <c r="P21" s="133">
        <v>136.38</v>
      </c>
      <c r="Q21" s="133">
        <v>133.995</v>
      </c>
      <c r="R21" s="133">
        <v>131.33000000000001</v>
      </c>
      <c r="S21" s="133">
        <v>130.77000000000001</v>
      </c>
      <c r="T21" s="133">
        <v>131.53</v>
      </c>
      <c r="U21" s="133">
        <v>131.63</v>
      </c>
      <c r="V21" s="133">
        <v>135.85</v>
      </c>
      <c r="W21" s="133">
        <v>140.12</v>
      </c>
      <c r="X21" s="133">
        <v>141.41</v>
      </c>
      <c r="Y21" s="134">
        <v>142.44999999999999</v>
      </c>
    </row>
    <row r="22" spans="4:25" ht="20.100000000000001" customHeight="1" x14ac:dyDescent="0.25">
      <c r="D22" s="128">
        <v>2019</v>
      </c>
      <c r="E22" s="129"/>
      <c r="F22" s="130"/>
      <c r="G22" s="130"/>
      <c r="H22" s="130"/>
      <c r="I22" s="130"/>
      <c r="J22" s="130"/>
      <c r="K22" s="130"/>
      <c r="L22" s="130"/>
      <c r="M22" s="130"/>
      <c r="N22" s="131">
        <v>139.47</v>
      </c>
      <c r="O22" s="133">
        <v>139.1</v>
      </c>
      <c r="P22" s="133">
        <v>139.24</v>
      </c>
      <c r="Q22" s="133">
        <v>136.16</v>
      </c>
      <c r="R22" s="133">
        <v>135.25</v>
      </c>
      <c r="S22" s="133">
        <v>132.31</v>
      </c>
      <c r="T22" s="133">
        <v>131.05000000000001</v>
      </c>
      <c r="U22" s="133">
        <v>130.74</v>
      </c>
      <c r="V22" s="135">
        <v>132.375</v>
      </c>
      <c r="W22" s="133">
        <v>135.26</v>
      </c>
      <c r="X22" s="133">
        <v>140.62</v>
      </c>
      <c r="Y22" s="134">
        <v>142.47</v>
      </c>
    </row>
    <row r="23" spans="4:25" ht="20.100000000000001" customHeight="1" x14ac:dyDescent="0.25">
      <c r="D23" s="128">
        <v>2020</v>
      </c>
      <c r="E23" s="129"/>
      <c r="F23" s="130"/>
      <c r="G23" s="130"/>
      <c r="H23" s="130"/>
      <c r="I23" s="130"/>
      <c r="J23" s="130"/>
      <c r="K23" s="130"/>
      <c r="L23" s="130"/>
      <c r="M23" s="130"/>
      <c r="N23" s="131">
        <v>139.18</v>
      </c>
      <c r="O23" s="133">
        <v>139.15</v>
      </c>
      <c r="P23" s="133">
        <v>137.97999999999999</v>
      </c>
      <c r="Q23" s="133">
        <v>134.30000000000001</v>
      </c>
      <c r="R23" s="130">
        <v>133.1</v>
      </c>
      <c r="S23" s="130">
        <v>131.71</v>
      </c>
      <c r="T23" s="130">
        <v>132.88999999999999</v>
      </c>
      <c r="U23" s="130">
        <v>135.47</v>
      </c>
      <c r="V23" s="130">
        <v>140.26</v>
      </c>
      <c r="W23" s="130">
        <v>147.52000000000001</v>
      </c>
      <c r="X23" s="130">
        <v>155.43</v>
      </c>
      <c r="Y23" s="132">
        <v>155.24</v>
      </c>
    </row>
    <row r="24" spans="4:25" ht="20.100000000000001" customHeight="1" x14ac:dyDescent="0.25">
      <c r="D24" s="136">
        <v>2021</v>
      </c>
      <c r="E24" s="137"/>
      <c r="F24" s="138"/>
      <c r="G24" s="138"/>
      <c r="H24" s="138"/>
      <c r="I24" s="138"/>
      <c r="J24" s="138"/>
      <c r="K24" s="138"/>
      <c r="L24" s="138"/>
      <c r="M24" s="138"/>
      <c r="N24" s="139">
        <v>149.29</v>
      </c>
      <c r="O24" s="140">
        <v>148.44999999999999</v>
      </c>
      <c r="P24" s="140">
        <v>150.97</v>
      </c>
      <c r="Q24" s="140">
        <v>151.197</v>
      </c>
      <c r="R24" s="138">
        <v>151.05000000000001</v>
      </c>
      <c r="S24" s="138">
        <v>149.44999999999999</v>
      </c>
      <c r="T24" s="138">
        <v>148.99</v>
      </c>
      <c r="U24" s="138">
        <v>152.65</v>
      </c>
      <c r="V24" s="138">
        <v>157.47999999999999</v>
      </c>
      <c r="W24" s="138">
        <v>165.78</v>
      </c>
      <c r="X24" s="138">
        <v>177.44</v>
      </c>
      <c r="Y24" s="141">
        <v>185.49</v>
      </c>
    </row>
    <row r="25" spans="4:25" ht="20.100000000000001" customHeight="1" thickBot="1" x14ac:dyDescent="0.3">
      <c r="D25" s="142">
        <v>2022</v>
      </c>
      <c r="E25" s="143"/>
      <c r="F25" s="144"/>
      <c r="G25" s="144"/>
      <c r="H25" s="144"/>
      <c r="I25" s="144"/>
      <c r="J25" s="144"/>
      <c r="K25" s="144"/>
      <c r="L25" s="144"/>
      <c r="M25" s="144"/>
      <c r="N25" s="145">
        <v>182.61</v>
      </c>
      <c r="O25" s="146">
        <v>184.7</v>
      </c>
      <c r="P25" s="146">
        <v>197.16</v>
      </c>
      <c r="Q25" s="147">
        <v>209.9</v>
      </c>
      <c r="R25" s="146">
        <v>216.37</v>
      </c>
      <c r="S25" s="146">
        <v>228.71</v>
      </c>
      <c r="T25" s="146">
        <v>235.69</v>
      </c>
      <c r="U25" s="146">
        <v>240.29</v>
      </c>
      <c r="V25" s="146">
        <v>251.71</v>
      </c>
      <c r="W25" s="144">
        <v>263.31</v>
      </c>
      <c r="X25" s="144">
        <v>274.01</v>
      </c>
      <c r="Y25" s="148">
        <v>277.93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L14"/>
  <sheetViews>
    <sheetView showGridLines="0" workbookViewId="0">
      <selection activeCell="R28" sqref="R28"/>
    </sheetView>
  </sheetViews>
  <sheetFormatPr defaultRowHeight="12.75" x14ac:dyDescent="0.2"/>
  <cols>
    <col min="10" max="11" width="16.28515625" customWidth="1"/>
    <col min="12" max="12" width="11" customWidth="1"/>
  </cols>
  <sheetData>
    <row r="3" spans="3:12" ht="15.75" x14ac:dyDescent="0.25">
      <c r="C3" s="149" t="s">
        <v>242</v>
      </c>
      <c r="D3" s="153"/>
      <c r="E3" s="153"/>
      <c r="F3" s="153"/>
      <c r="G3" s="153"/>
      <c r="H3" s="153"/>
      <c r="I3" s="153"/>
      <c r="J3" s="153"/>
      <c r="K3" s="153"/>
      <c r="L3" s="153"/>
    </row>
    <row r="4" spans="3:12" x14ac:dyDescent="0.2">
      <c r="C4" s="153"/>
      <c r="D4" s="153"/>
      <c r="E4" s="153"/>
      <c r="F4" s="153"/>
      <c r="G4" s="153"/>
      <c r="H4" s="153"/>
      <c r="I4" s="153"/>
      <c r="J4" s="153"/>
      <c r="K4" s="153"/>
      <c r="L4" s="153"/>
    </row>
    <row r="10" spans="3:12" ht="13.5" thickBot="1" x14ac:dyDescent="0.25"/>
    <row r="11" spans="3:12" ht="16.5" thickBot="1" x14ac:dyDescent="0.25">
      <c r="H11" s="734" t="s">
        <v>0</v>
      </c>
      <c r="I11" s="735"/>
      <c r="J11" s="746" t="s">
        <v>1</v>
      </c>
      <c r="K11" s="747"/>
      <c r="L11" s="748"/>
    </row>
    <row r="12" spans="3:12" ht="24" customHeight="1" thickBot="1" x14ac:dyDescent="0.25">
      <c r="H12" s="736"/>
      <c r="I12" s="737"/>
      <c r="J12" s="689" t="s">
        <v>19</v>
      </c>
      <c r="K12" s="690"/>
      <c r="L12" s="749" t="s">
        <v>224</v>
      </c>
    </row>
    <row r="13" spans="3:12" ht="39.75" customHeight="1" thickBot="1" x14ac:dyDescent="0.25">
      <c r="H13" s="738"/>
      <c r="I13" s="739"/>
      <c r="J13" s="91" t="s">
        <v>293</v>
      </c>
      <c r="K13" s="592" t="s">
        <v>286</v>
      </c>
      <c r="L13" s="750"/>
    </row>
    <row r="14" spans="3:12" ht="54" customHeight="1" thickBot="1" x14ac:dyDescent="0.25">
      <c r="H14" s="755" t="s">
        <v>241</v>
      </c>
      <c r="I14" s="756"/>
      <c r="J14" s="93">
        <v>300.45</v>
      </c>
      <c r="K14" s="94">
        <v>297.85000000000002</v>
      </c>
      <c r="L14" s="95">
        <v>0.87292261205303523</v>
      </c>
    </row>
  </sheetData>
  <mergeCells count="4">
    <mergeCell ref="H11:I13"/>
    <mergeCell ref="J11:L11"/>
    <mergeCell ref="L12:L13"/>
    <mergeCell ref="H14:I14"/>
  </mergeCells>
  <conditionalFormatting sqref="L14">
    <cfRule type="cellIs" dxfId="189" priority="1" operator="lessThan">
      <formula>0</formula>
    </cfRule>
    <cfRule type="cellIs" dxfId="188" priority="2" operator="greater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25"/>
  <sheetViews>
    <sheetView showGridLines="0" zoomScale="75" workbookViewId="0">
      <selection activeCell="Y13" sqref="Y13"/>
    </sheetView>
  </sheetViews>
  <sheetFormatPr defaultRowHeight="12.75" x14ac:dyDescent="0.2"/>
  <cols>
    <col min="3" max="3" width="31" customWidth="1"/>
    <col min="4" max="4" width="24.28515625" customWidth="1"/>
    <col min="5" max="5" width="12.140625" customWidth="1"/>
    <col min="6" max="6" width="12.7109375" customWidth="1"/>
    <col min="7" max="7" width="12.42578125" customWidth="1"/>
    <col min="8" max="8" width="13.85546875" customWidth="1"/>
    <col min="9" max="9" width="11.85546875" customWidth="1"/>
    <col min="10" max="10" width="12.42578125" customWidth="1"/>
    <col min="11" max="12" width="12.28515625" customWidth="1"/>
    <col min="13" max="13" width="12" customWidth="1"/>
    <col min="14" max="14" width="11.85546875" customWidth="1"/>
    <col min="15" max="15" width="12.28515625" customWidth="1"/>
    <col min="16" max="16" width="12.7109375" customWidth="1"/>
    <col min="17" max="17" width="13.140625" customWidth="1"/>
    <col min="18" max="18" width="11.42578125" customWidth="1"/>
    <col min="19" max="19" width="12.28515625" customWidth="1"/>
  </cols>
  <sheetData>
    <row r="1" spans="3:19" ht="21" x14ac:dyDescent="0.35">
      <c r="C1" s="157" t="s">
        <v>305</v>
      </c>
      <c r="D1" s="158"/>
      <c r="E1" s="158"/>
      <c r="F1" s="158"/>
      <c r="G1" s="158"/>
      <c r="H1" s="158"/>
      <c r="I1" s="158"/>
      <c r="J1" s="152"/>
    </row>
    <row r="2" spans="3:19" ht="21" x14ac:dyDescent="0.35">
      <c r="C2" s="157" t="s">
        <v>16</v>
      </c>
      <c r="D2" s="158"/>
      <c r="E2" s="158"/>
      <c r="F2" s="157"/>
      <c r="G2" s="158"/>
      <c r="H2" s="158"/>
      <c r="I2" s="158"/>
      <c r="J2" s="152"/>
    </row>
    <row r="3" spans="3:19" ht="21" x14ac:dyDescent="0.35">
      <c r="C3" s="158" t="s">
        <v>250</v>
      </c>
      <c r="D3" s="157"/>
      <c r="E3" s="158"/>
      <c r="F3" s="158"/>
      <c r="G3" s="158"/>
      <c r="H3" s="158"/>
      <c r="I3" s="158"/>
      <c r="J3" s="152"/>
    </row>
    <row r="4" spans="3:19" ht="16.5" thickBot="1" x14ac:dyDescent="0.3">
      <c r="C4" s="152"/>
      <c r="D4" s="152"/>
      <c r="E4" s="152"/>
      <c r="F4" s="152"/>
      <c r="G4" s="152"/>
      <c r="H4" s="152"/>
      <c r="I4" s="152"/>
      <c r="J4" s="152"/>
      <c r="K4" s="7"/>
    </row>
    <row r="5" spans="3:19" ht="15" customHeight="1" thickBot="1" x14ac:dyDescent="0.3">
      <c r="C5" s="759" t="s">
        <v>0</v>
      </c>
      <c r="D5" s="762" t="s">
        <v>33</v>
      </c>
      <c r="E5" s="775" t="s">
        <v>1</v>
      </c>
      <c r="F5" s="776"/>
      <c r="G5" s="777"/>
      <c r="H5" s="514" t="s">
        <v>7</v>
      </c>
      <c r="I5" s="515"/>
      <c r="J5" s="515"/>
      <c r="K5" s="516"/>
      <c r="L5" s="516"/>
      <c r="M5" s="516"/>
      <c r="N5" s="516"/>
      <c r="O5" s="516"/>
      <c r="P5" s="516"/>
      <c r="Q5" s="516"/>
      <c r="R5" s="516"/>
      <c r="S5" s="517"/>
    </row>
    <row r="6" spans="3:19" ht="15" customHeight="1" thickBot="1" x14ac:dyDescent="0.3">
      <c r="C6" s="760"/>
      <c r="D6" s="763"/>
      <c r="E6" s="778"/>
      <c r="F6" s="779"/>
      <c r="G6" s="780"/>
      <c r="H6" s="514" t="s">
        <v>8</v>
      </c>
      <c r="I6" s="515"/>
      <c r="J6" s="518"/>
      <c r="K6" s="514" t="s">
        <v>9</v>
      </c>
      <c r="L6" s="515"/>
      <c r="M6" s="519"/>
      <c r="N6" s="514" t="s">
        <v>10</v>
      </c>
      <c r="O6" s="516"/>
      <c r="P6" s="517"/>
      <c r="Q6" s="514" t="s">
        <v>11</v>
      </c>
      <c r="R6" s="516"/>
      <c r="S6" s="517"/>
    </row>
    <row r="7" spans="3:19" ht="32.25" customHeight="1" thickBot="1" x14ac:dyDescent="0.3">
      <c r="C7" s="760"/>
      <c r="D7" s="763"/>
      <c r="E7" s="757" t="s">
        <v>19</v>
      </c>
      <c r="F7" s="758"/>
      <c r="G7" s="506" t="s">
        <v>218</v>
      </c>
      <c r="H7" s="520" t="s">
        <v>19</v>
      </c>
      <c r="I7" s="521"/>
      <c r="J7" s="506" t="s">
        <v>218</v>
      </c>
      <c r="K7" s="520" t="s">
        <v>19</v>
      </c>
      <c r="L7" s="521"/>
      <c r="M7" s="522" t="s">
        <v>218</v>
      </c>
      <c r="N7" s="520" t="s">
        <v>19</v>
      </c>
      <c r="O7" s="521"/>
      <c r="P7" s="523" t="s">
        <v>218</v>
      </c>
      <c r="Q7" s="520" t="s">
        <v>19</v>
      </c>
      <c r="R7" s="521"/>
      <c r="S7" s="522" t="s">
        <v>218</v>
      </c>
    </row>
    <row r="8" spans="3:19" ht="30" customHeight="1" thickBot="1" x14ac:dyDescent="0.25">
      <c r="C8" s="761"/>
      <c r="D8" s="764"/>
      <c r="E8" s="575" t="s">
        <v>303</v>
      </c>
      <c r="F8" s="677" t="s">
        <v>298</v>
      </c>
      <c r="G8" s="291" t="s">
        <v>12</v>
      </c>
      <c r="H8" s="583" t="s">
        <v>303</v>
      </c>
      <c r="I8" s="584" t="s">
        <v>298</v>
      </c>
      <c r="J8" s="585" t="s">
        <v>12</v>
      </c>
      <c r="K8" s="583" t="s">
        <v>303</v>
      </c>
      <c r="L8" s="584" t="s">
        <v>298</v>
      </c>
      <c r="M8" s="586" t="s">
        <v>12</v>
      </c>
      <c r="N8" s="583" t="s">
        <v>303</v>
      </c>
      <c r="O8" s="584" t="s">
        <v>298</v>
      </c>
      <c r="P8" s="586" t="s">
        <v>12</v>
      </c>
      <c r="Q8" s="583" t="s">
        <v>303</v>
      </c>
      <c r="R8" s="584" t="s">
        <v>298</v>
      </c>
      <c r="S8" s="586" t="s">
        <v>12</v>
      </c>
    </row>
    <row r="9" spans="3:19" ht="24" customHeight="1" x14ac:dyDescent="0.2">
      <c r="C9" s="769" t="s">
        <v>31</v>
      </c>
      <c r="D9" s="507" t="s">
        <v>207</v>
      </c>
      <c r="E9" s="678">
        <v>2264.5340000000001</v>
      </c>
      <c r="F9" s="679">
        <v>2304.0549999999998</v>
      </c>
      <c r="G9" s="680">
        <v>-1.7152802341957867</v>
      </c>
      <c r="H9" s="524">
        <v>2452.5030000000002</v>
      </c>
      <c r="I9" s="525">
        <v>2363.9070000000002</v>
      </c>
      <c r="J9" s="526">
        <v>3.7478631773585001</v>
      </c>
      <c r="K9" s="527">
        <v>2198.9830000000002</v>
      </c>
      <c r="L9" s="528">
        <v>2442.5500000000002</v>
      </c>
      <c r="M9" s="529">
        <v>-9.9718327158092972</v>
      </c>
      <c r="N9" s="524">
        <v>2038.0029999999999</v>
      </c>
      <c r="O9" s="528">
        <v>2201.6869999999999</v>
      </c>
      <c r="P9" s="530">
        <v>-7.4344809230376523</v>
      </c>
      <c r="Q9" s="524">
        <v>1876.171</v>
      </c>
      <c r="R9" s="528">
        <v>1849.144</v>
      </c>
      <c r="S9" s="529">
        <v>1.4615952029695927</v>
      </c>
    </row>
    <row r="10" spans="3:19" ht="27" customHeight="1" x14ac:dyDescent="0.2">
      <c r="C10" s="770"/>
      <c r="D10" s="201" t="s">
        <v>208</v>
      </c>
      <c r="E10" s="576">
        <v>2241.2600000000002</v>
      </c>
      <c r="F10" s="161">
        <v>2247.8670000000002</v>
      </c>
      <c r="G10" s="162">
        <v>-0.2939230835276273</v>
      </c>
      <c r="H10" s="172">
        <v>2251.9780000000001</v>
      </c>
      <c r="I10" s="491">
        <v>2224.1750000000002</v>
      </c>
      <c r="J10" s="492">
        <v>1.2500365303989065</v>
      </c>
      <c r="K10" s="493">
        <v>2297.6619999999998</v>
      </c>
      <c r="L10" s="173">
        <v>2436.16</v>
      </c>
      <c r="M10" s="175">
        <v>-5.6850945750689634</v>
      </c>
      <c r="N10" s="172">
        <v>2079.9180000000001</v>
      </c>
      <c r="O10" s="173">
        <v>2257.6790000000001</v>
      </c>
      <c r="P10" s="174">
        <v>-7.8736171085437716</v>
      </c>
      <c r="Q10" s="172">
        <v>2262.8049999999998</v>
      </c>
      <c r="R10" s="173">
        <v>2476.2420000000002</v>
      </c>
      <c r="S10" s="175">
        <v>-8.6193918041936275</v>
      </c>
    </row>
    <row r="11" spans="3:19" ht="30" customHeight="1" thickBot="1" x14ac:dyDescent="0.25">
      <c r="C11" s="202" t="s">
        <v>209</v>
      </c>
      <c r="D11" s="203" t="s">
        <v>207</v>
      </c>
      <c r="E11" s="577" t="s">
        <v>20</v>
      </c>
      <c r="F11" s="164" t="s">
        <v>20</v>
      </c>
      <c r="G11" s="292" t="s">
        <v>251</v>
      </c>
      <c r="H11" s="176" t="s">
        <v>20</v>
      </c>
      <c r="I11" s="494" t="s">
        <v>20</v>
      </c>
      <c r="J11" s="495" t="s">
        <v>251</v>
      </c>
      <c r="K11" s="496" t="s">
        <v>20</v>
      </c>
      <c r="L11" s="177" t="s">
        <v>20</v>
      </c>
      <c r="M11" s="179" t="s">
        <v>251</v>
      </c>
      <c r="N11" s="176" t="s">
        <v>20</v>
      </c>
      <c r="O11" s="177" t="s">
        <v>20</v>
      </c>
      <c r="P11" s="178" t="s">
        <v>251</v>
      </c>
      <c r="Q11" s="176" t="s">
        <v>20</v>
      </c>
      <c r="R11" s="177" t="s">
        <v>20</v>
      </c>
      <c r="S11" s="179" t="s">
        <v>251</v>
      </c>
    </row>
    <row r="12" spans="3:19" ht="24.75" customHeight="1" thickBot="1" x14ac:dyDescent="0.25">
      <c r="C12" s="511" t="s">
        <v>32</v>
      </c>
      <c r="D12" s="512" t="s">
        <v>17</v>
      </c>
      <c r="E12" s="578">
        <v>2247.6930158669065</v>
      </c>
      <c r="F12" s="681">
        <v>2261.8128513521201</v>
      </c>
      <c r="G12" s="293">
        <v>-0.6242707249971049</v>
      </c>
      <c r="H12" s="180">
        <v>2296.4722074528636</v>
      </c>
      <c r="I12" s="603">
        <v>2254.7637968319514</v>
      </c>
      <c r="J12" s="531">
        <v>1.8497906822663415</v>
      </c>
      <c r="K12" s="180">
        <v>2289.6153988246469</v>
      </c>
      <c r="L12" s="603">
        <v>2436.7881528499306</v>
      </c>
      <c r="M12" s="604">
        <v>-6.0396203852665105</v>
      </c>
      <c r="N12" s="180">
        <v>2057.9978178914248</v>
      </c>
      <c r="O12" s="603">
        <v>2230.1877441033848</v>
      </c>
      <c r="P12" s="531">
        <v>-7.720871333242239</v>
      </c>
      <c r="Q12" s="180">
        <v>2021.2419243116831</v>
      </c>
      <c r="R12" s="603">
        <v>2349.3577317021009</v>
      </c>
      <c r="S12" s="604">
        <v>-13.96619182182609</v>
      </c>
    </row>
    <row r="13" spans="3:19" ht="20.25" customHeight="1" x14ac:dyDescent="0.2">
      <c r="C13" s="769" t="s">
        <v>21</v>
      </c>
      <c r="D13" s="513" t="s">
        <v>22</v>
      </c>
      <c r="E13" s="678">
        <v>1871.3209999999999</v>
      </c>
      <c r="F13" s="679">
        <v>1915.5170000000001</v>
      </c>
      <c r="G13" s="167">
        <v>-2.3072622169367403</v>
      </c>
      <c r="H13" s="532">
        <v>1724.8869999999999</v>
      </c>
      <c r="I13" s="533">
        <v>1884.509</v>
      </c>
      <c r="J13" s="534">
        <v>-8.4702169106117324</v>
      </c>
      <c r="K13" s="508">
        <v>1718.8789999999999</v>
      </c>
      <c r="L13" s="535">
        <v>1847.146</v>
      </c>
      <c r="M13" s="536">
        <v>-6.9440639776173647</v>
      </c>
      <c r="N13" s="524" t="s">
        <v>20</v>
      </c>
      <c r="O13" s="528" t="s">
        <v>20</v>
      </c>
      <c r="P13" s="530" t="s">
        <v>251</v>
      </c>
      <c r="Q13" s="524" t="s">
        <v>84</v>
      </c>
      <c r="R13" s="528" t="s">
        <v>84</v>
      </c>
      <c r="S13" s="582" t="s">
        <v>251</v>
      </c>
    </row>
    <row r="14" spans="3:19" ht="20.25" customHeight="1" thickBot="1" x14ac:dyDescent="0.25">
      <c r="C14" s="771"/>
      <c r="D14" s="676" t="s">
        <v>23</v>
      </c>
      <c r="E14" s="577">
        <v>1280.172</v>
      </c>
      <c r="F14" s="164">
        <v>1309.3</v>
      </c>
      <c r="G14" s="165">
        <v>-2.224700221492395</v>
      </c>
      <c r="H14" s="181">
        <v>1418.596</v>
      </c>
      <c r="I14" s="182">
        <v>1331.336</v>
      </c>
      <c r="J14" s="183">
        <v>6.5543183689166371</v>
      </c>
      <c r="K14" s="181">
        <v>1171.0840000000001</v>
      </c>
      <c r="L14" s="182">
        <v>1259.212</v>
      </c>
      <c r="M14" s="184">
        <v>-6.9986626556926019</v>
      </c>
      <c r="N14" s="176">
        <v>1169.375</v>
      </c>
      <c r="O14" s="177">
        <v>1233.7670000000001</v>
      </c>
      <c r="P14" s="178">
        <v>-5.2191378112723106</v>
      </c>
      <c r="Q14" s="176">
        <v>1283.421</v>
      </c>
      <c r="R14" s="177">
        <v>1339.0450000000001</v>
      </c>
      <c r="S14" s="179">
        <v>-4.1540052798823055</v>
      </c>
    </row>
    <row r="15" spans="3:19" ht="20.25" customHeight="1" thickBot="1" x14ac:dyDescent="0.25">
      <c r="C15" s="772"/>
      <c r="D15" s="511" t="s">
        <v>17</v>
      </c>
      <c r="E15" s="578">
        <v>1576.0580340818576</v>
      </c>
      <c r="F15" s="681">
        <v>1520.9911497761973</v>
      </c>
      <c r="G15" s="293">
        <v>3.620460534156495</v>
      </c>
      <c r="H15" s="185">
        <v>1546.2869903937415</v>
      </c>
      <c r="I15" s="605">
        <v>1585.7449420240721</v>
      </c>
      <c r="J15" s="537">
        <v>-2.4882911863471446</v>
      </c>
      <c r="K15" s="185">
        <v>1373.8223473799926</v>
      </c>
      <c r="L15" s="605">
        <v>1401.6884811776265</v>
      </c>
      <c r="M15" s="606">
        <v>-1.9880404363615944</v>
      </c>
      <c r="N15" s="180">
        <v>1169.375</v>
      </c>
      <c r="O15" s="603">
        <v>1233.7670000000001</v>
      </c>
      <c r="P15" s="531">
        <v>-5.2191378112723106</v>
      </c>
      <c r="Q15" s="180">
        <v>1772.7232192591057</v>
      </c>
      <c r="R15" s="615">
        <v>1560.5373138036232</v>
      </c>
      <c r="S15" s="616">
        <v>13.596977373024469</v>
      </c>
    </row>
    <row r="16" spans="3:19" ht="18.75" customHeight="1" x14ac:dyDescent="0.2">
      <c r="C16" s="769" t="s">
        <v>24</v>
      </c>
      <c r="D16" s="591" t="s">
        <v>25</v>
      </c>
      <c r="E16" s="579" t="s">
        <v>84</v>
      </c>
      <c r="F16" s="166" t="s">
        <v>84</v>
      </c>
      <c r="G16" s="167" t="s">
        <v>251</v>
      </c>
      <c r="H16" s="524" t="s">
        <v>20</v>
      </c>
      <c r="I16" s="528" t="s">
        <v>20</v>
      </c>
      <c r="J16" s="530" t="s">
        <v>251</v>
      </c>
      <c r="K16" s="524" t="s">
        <v>20</v>
      </c>
      <c r="L16" s="528" t="s">
        <v>20</v>
      </c>
      <c r="M16" s="529" t="s">
        <v>251</v>
      </c>
      <c r="N16" s="524" t="s">
        <v>20</v>
      </c>
      <c r="O16" s="528" t="s">
        <v>20</v>
      </c>
      <c r="P16" s="530" t="s">
        <v>251</v>
      </c>
      <c r="Q16" s="192" t="s">
        <v>84</v>
      </c>
      <c r="R16" s="614" t="s">
        <v>84</v>
      </c>
      <c r="S16" s="492" t="s">
        <v>251</v>
      </c>
    </row>
    <row r="17" spans="3:19" ht="18" customHeight="1" thickBot="1" x14ac:dyDescent="0.25">
      <c r="C17" s="771"/>
      <c r="D17" s="676" t="s">
        <v>26</v>
      </c>
      <c r="E17" s="580">
        <v>706.35</v>
      </c>
      <c r="F17" s="169">
        <v>743.69299999999998</v>
      </c>
      <c r="G17" s="165">
        <v>-5.0212923881225136</v>
      </c>
      <c r="H17" s="186" t="s">
        <v>84</v>
      </c>
      <c r="I17" s="187" t="s">
        <v>84</v>
      </c>
      <c r="J17" s="188" t="s">
        <v>251</v>
      </c>
      <c r="K17" s="186" t="s">
        <v>20</v>
      </c>
      <c r="L17" s="187" t="s">
        <v>20</v>
      </c>
      <c r="M17" s="189" t="s">
        <v>251</v>
      </c>
      <c r="N17" s="186" t="s">
        <v>20</v>
      </c>
      <c r="O17" s="187" t="s">
        <v>20</v>
      </c>
      <c r="P17" s="188" t="s">
        <v>251</v>
      </c>
      <c r="Q17" s="611" t="s">
        <v>84</v>
      </c>
      <c r="R17" s="612" t="s">
        <v>84</v>
      </c>
      <c r="S17" s="613" t="s">
        <v>251</v>
      </c>
    </row>
    <row r="18" spans="3:19" ht="18.75" customHeight="1" thickBot="1" x14ac:dyDescent="0.25">
      <c r="C18" s="772" t="s">
        <v>18</v>
      </c>
      <c r="D18" s="511" t="s">
        <v>17</v>
      </c>
      <c r="E18" s="578">
        <v>883.30354821235107</v>
      </c>
      <c r="F18" s="681">
        <v>971.29435219594586</v>
      </c>
      <c r="G18" s="293">
        <v>-9.0591285519843936</v>
      </c>
      <c r="H18" s="190" t="s">
        <v>84</v>
      </c>
      <c r="I18" s="607" t="s">
        <v>84</v>
      </c>
      <c r="J18" s="539" t="s">
        <v>251</v>
      </c>
      <c r="K18" s="180" t="s">
        <v>20</v>
      </c>
      <c r="L18" s="603" t="s">
        <v>20</v>
      </c>
      <c r="M18" s="604" t="s">
        <v>251</v>
      </c>
      <c r="N18" s="180" t="s">
        <v>20</v>
      </c>
      <c r="O18" s="603" t="s">
        <v>20</v>
      </c>
      <c r="P18" s="531" t="s">
        <v>251</v>
      </c>
      <c r="Q18" s="191" t="s">
        <v>84</v>
      </c>
      <c r="R18" s="608" t="s">
        <v>84</v>
      </c>
      <c r="S18" s="609" t="s">
        <v>251</v>
      </c>
    </row>
    <row r="19" spans="3:19" ht="18.75" customHeight="1" x14ac:dyDescent="0.2">
      <c r="C19" s="773" t="s">
        <v>30</v>
      </c>
      <c r="D19" s="774"/>
      <c r="E19" s="579" t="s">
        <v>84</v>
      </c>
      <c r="F19" s="166" t="s">
        <v>84</v>
      </c>
      <c r="G19" s="294" t="s">
        <v>251</v>
      </c>
      <c r="H19" s="186" t="s">
        <v>84</v>
      </c>
      <c r="I19" s="187" t="s">
        <v>84</v>
      </c>
      <c r="J19" s="188" t="s">
        <v>251</v>
      </c>
      <c r="K19" s="192" t="s">
        <v>20</v>
      </c>
      <c r="L19" s="193" t="s">
        <v>20</v>
      </c>
      <c r="M19" s="194" t="s">
        <v>251</v>
      </c>
      <c r="N19" s="192" t="s">
        <v>20</v>
      </c>
      <c r="O19" s="193" t="s">
        <v>20</v>
      </c>
      <c r="P19" s="195" t="s">
        <v>251</v>
      </c>
      <c r="Q19" s="192" t="s">
        <v>20</v>
      </c>
      <c r="R19" s="193" t="s">
        <v>20</v>
      </c>
      <c r="S19" s="194" t="s">
        <v>251</v>
      </c>
    </row>
    <row r="20" spans="3:19" ht="20.25" customHeight="1" x14ac:dyDescent="0.2">
      <c r="C20" s="765" t="s">
        <v>27</v>
      </c>
      <c r="D20" s="766"/>
      <c r="E20" s="576">
        <v>429.60700000000003</v>
      </c>
      <c r="F20" s="161">
        <v>438.91199999999998</v>
      </c>
      <c r="G20" s="162">
        <v>-2.1200149460483995</v>
      </c>
      <c r="H20" s="172">
        <v>430.16399999999999</v>
      </c>
      <c r="I20" s="173">
        <v>446.10300000000001</v>
      </c>
      <c r="J20" s="174">
        <v>-3.572941674904679</v>
      </c>
      <c r="K20" s="172">
        <v>381.58</v>
      </c>
      <c r="L20" s="173">
        <v>409.28399999999999</v>
      </c>
      <c r="M20" s="175">
        <v>-6.7688939709346103</v>
      </c>
      <c r="N20" s="172">
        <v>479.47</v>
      </c>
      <c r="O20" s="173">
        <v>457.35199999999998</v>
      </c>
      <c r="P20" s="174">
        <v>4.8360999842572134</v>
      </c>
      <c r="Q20" s="186" t="s">
        <v>84</v>
      </c>
      <c r="R20" s="187" t="s">
        <v>84</v>
      </c>
      <c r="S20" s="189" t="s">
        <v>251</v>
      </c>
    </row>
    <row r="21" spans="3:19" ht="18" customHeight="1" x14ac:dyDescent="0.2">
      <c r="C21" s="765" t="s">
        <v>28</v>
      </c>
      <c r="D21" s="766"/>
      <c r="E21" s="576" t="s">
        <v>84</v>
      </c>
      <c r="F21" s="161" t="s">
        <v>20</v>
      </c>
      <c r="G21" s="295" t="s">
        <v>251</v>
      </c>
      <c r="H21" s="186" t="s">
        <v>84</v>
      </c>
      <c r="I21" s="187" t="s">
        <v>20</v>
      </c>
      <c r="J21" s="188" t="s">
        <v>251</v>
      </c>
      <c r="K21" s="172" t="s">
        <v>20</v>
      </c>
      <c r="L21" s="173" t="s">
        <v>20</v>
      </c>
      <c r="M21" s="175" t="s">
        <v>251</v>
      </c>
      <c r="N21" s="172" t="s">
        <v>20</v>
      </c>
      <c r="O21" s="173" t="s">
        <v>20</v>
      </c>
      <c r="P21" s="174" t="s">
        <v>251</v>
      </c>
      <c r="Q21" s="172" t="s">
        <v>20</v>
      </c>
      <c r="R21" s="173" t="s">
        <v>20</v>
      </c>
      <c r="S21" s="175" t="s">
        <v>251</v>
      </c>
    </row>
    <row r="22" spans="3:19" ht="21" customHeight="1" thickBot="1" x14ac:dyDescent="0.25">
      <c r="C22" s="767" t="s">
        <v>29</v>
      </c>
      <c r="D22" s="768"/>
      <c r="E22" s="581" t="s">
        <v>20</v>
      </c>
      <c r="F22" s="171" t="s">
        <v>20</v>
      </c>
      <c r="G22" s="296" t="s">
        <v>251</v>
      </c>
      <c r="H22" s="196" t="s">
        <v>20</v>
      </c>
      <c r="I22" s="197" t="s">
        <v>20</v>
      </c>
      <c r="J22" s="198" t="s">
        <v>251</v>
      </c>
      <c r="K22" s="196" t="s">
        <v>20</v>
      </c>
      <c r="L22" s="197" t="s">
        <v>20</v>
      </c>
      <c r="M22" s="199" t="s">
        <v>251</v>
      </c>
      <c r="N22" s="196" t="s">
        <v>20</v>
      </c>
      <c r="O22" s="197" t="s">
        <v>20</v>
      </c>
      <c r="P22" s="198" t="s">
        <v>251</v>
      </c>
      <c r="Q22" s="196" t="s">
        <v>20</v>
      </c>
      <c r="R22" s="197" t="s">
        <v>20</v>
      </c>
      <c r="S22" s="199" t="s">
        <v>251</v>
      </c>
    </row>
    <row r="24" spans="3:19" ht="21" x14ac:dyDescent="0.25">
      <c r="C24" s="6"/>
      <c r="D24" s="35"/>
    </row>
    <row r="25" spans="3:19" ht="18.75" customHeight="1" x14ac:dyDescent="0.25">
      <c r="C25" s="24"/>
    </row>
  </sheetData>
  <mergeCells count="11">
    <mergeCell ref="E7:F7"/>
    <mergeCell ref="C5:C8"/>
    <mergeCell ref="D5:D8"/>
    <mergeCell ref="C21:D21"/>
    <mergeCell ref="C22:D22"/>
    <mergeCell ref="C9:C10"/>
    <mergeCell ref="C13:C15"/>
    <mergeCell ref="C16:C18"/>
    <mergeCell ref="C19:D19"/>
    <mergeCell ref="C20:D20"/>
    <mergeCell ref="E5:G6"/>
  </mergeCells>
  <phoneticPr fontId="13" type="noConversion"/>
  <conditionalFormatting sqref="M9:M22 P9:P22 S9:S15 J9:J18 J20 J22 S21:S22 S19">
    <cfRule type="cellIs" dxfId="187" priority="26" operator="lessThan">
      <formula>0</formula>
    </cfRule>
    <cfRule type="cellIs" dxfId="186" priority="27" operator="greaterThan">
      <formula>0</formula>
    </cfRule>
  </conditionalFormatting>
  <conditionalFormatting sqref="J9:J18 M9:M22 P9:P22 S9:S15 J20 J22 S21:S22 S19">
    <cfRule type="expression" dxfId="185" priority="28" stopIfTrue="1">
      <formula>LEFT(J9,LEN("*"))="*"</formula>
    </cfRule>
  </conditionalFormatting>
  <conditionalFormatting sqref="J19">
    <cfRule type="cellIs" dxfId="184" priority="24" operator="lessThan">
      <formula>0</formula>
    </cfRule>
    <cfRule type="cellIs" dxfId="183" priority="25" operator="greaterThan">
      <formula>0</formula>
    </cfRule>
  </conditionalFormatting>
  <conditionalFormatting sqref="J19">
    <cfRule type="expression" dxfId="182" priority="29" stopIfTrue="1">
      <formula>LEFT(J19,LEN("*"))="*"</formula>
    </cfRule>
  </conditionalFormatting>
  <conditionalFormatting sqref="J21">
    <cfRule type="cellIs" dxfId="181" priority="22" operator="lessThan">
      <formula>0</formula>
    </cfRule>
    <cfRule type="cellIs" dxfId="180" priority="23" operator="greaterThan">
      <formula>0</formula>
    </cfRule>
  </conditionalFormatting>
  <conditionalFormatting sqref="J21">
    <cfRule type="expression" dxfId="179" priority="30" stopIfTrue="1">
      <formula>LEFT(J21,LEN("*"))="*"</formula>
    </cfRule>
  </conditionalFormatting>
  <conditionalFormatting sqref="S20">
    <cfRule type="cellIs" dxfId="178" priority="20" operator="lessThan">
      <formula>0</formula>
    </cfRule>
    <cfRule type="cellIs" dxfId="177" priority="21" operator="greaterThan">
      <formula>0</formula>
    </cfRule>
  </conditionalFormatting>
  <conditionalFormatting sqref="S20">
    <cfRule type="expression" dxfId="176" priority="31" stopIfTrue="1">
      <formula>LEFT(S20,LEN("*"))="*"</formula>
    </cfRule>
  </conditionalFormatting>
  <conditionalFormatting sqref="S16">
    <cfRule type="cellIs" dxfId="175" priority="18" operator="lessThan">
      <formula>0</formula>
    </cfRule>
    <cfRule type="cellIs" dxfId="174" priority="19" operator="greaterThan">
      <formula>0</formula>
    </cfRule>
  </conditionalFormatting>
  <conditionalFormatting sqref="S16">
    <cfRule type="expression" dxfId="173" priority="32" stopIfTrue="1">
      <formula>LEFT(S16,LEN("*"))="*"</formula>
    </cfRule>
  </conditionalFormatting>
  <conditionalFormatting sqref="S17">
    <cfRule type="cellIs" dxfId="172" priority="16" operator="lessThan">
      <formula>0</formula>
    </cfRule>
    <cfRule type="cellIs" dxfId="171" priority="17" operator="greaterThan">
      <formula>0</formula>
    </cfRule>
  </conditionalFormatting>
  <conditionalFormatting sqref="S17">
    <cfRule type="expression" dxfId="170" priority="33" stopIfTrue="1">
      <formula>LEFT(S17,LEN("*"))="*"</formula>
    </cfRule>
  </conditionalFormatting>
  <conditionalFormatting sqref="S18">
    <cfRule type="cellIs" dxfId="169" priority="14" operator="lessThan">
      <formula>0</formula>
    </cfRule>
    <cfRule type="cellIs" dxfId="168" priority="15" operator="greaterThan">
      <formula>0</formula>
    </cfRule>
  </conditionalFormatting>
  <conditionalFormatting sqref="S18">
    <cfRule type="expression" dxfId="167" priority="34" stopIfTrue="1">
      <formula>LEFT(S18,LEN("*"))="*"</formula>
    </cfRule>
  </conditionalFormatting>
  <conditionalFormatting sqref="J9:J22 M9:M22 P9:P22 S9:S22">
    <cfRule type="beginsWith" dxfId="166" priority="11" stopIfTrue="1" operator="beginsWith" text="*">
      <formula>LEFT(J9,LEN("*"))="*"</formula>
    </cfRule>
    <cfRule type="cellIs" dxfId="165" priority="12" stopIfTrue="1" operator="lessThan">
      <formula>0</formula>
    </cfRule>
    <cfRule type="cellIs" dxfId="164" priority="13" stopIfTrue="1" operator="greaterThan">
      <formula>0</formula>
    </cfRule>
  </conditionalFormatting>
  <conditionalFormatting sqref="G9:G22">
    <cfRule type="beginsWith" dxfId="163" priority="1" operator="beginsWith" text="*">
      <formula>LEFT(G9,LEN("*"))="*"</formula>
    </cfRule>
    <cfRule type="cellIs" dxfId="162" priority="3" operator="lessThan">
      <formula>0</formula>
    </cfRule>
    <cfRule type="cellIs" dxfId="161" priority="4" operator="greaterThan">
      <formula>0</formula>
    </cfRule>
    <cfRule type="cellIs" dxfId="160" priority="8" stopIfTrue="1" operator="lessThan">
      <formula>0</formula>
    </cfRule>
    <cfRule type="cellIs" dxfId="159" priority="9" stopIfTrue="1" operator="greaterThan">
      <formula>0</formula>
    </cfRule>
    <cfRule type="cellIs" dxfId="158" priority="10" stopIfTrue="1" operator="lessThan">
      <formula>0</formula>
    </cfRule>
  </conditionalFormatting>
  <conditionalFormatting sqref="G10:G22">
    <cfRule type="cellIs" dxfId="157" priority="6" stopIfTrue="1" operator="lessThan">
      <formula>0</formula>
    </cfRule>
    <cfRule type="cellIs" dxfId="156" priority="7" stopIfTrue="1" operator="greaterThan">
      <formula>0</formula>
    </cfRule>
  </conditionalFormatting>
  <conditionalFormatting sqref="G9">
    <cfRule type="cellIs" dxfId="155" priority="5" stopIfTrue="1" operator="lessThan">
      <formula>0</formula>
    </cfRule>
  </conditionalFormatting>
  <conditionalFormatting sqref="G11">
    <cfRule type="containsText" dxfId="154" priority="2" operator="containsText" text="*">
      <formula>NOT(ISERROR(SEARCH("*",G11)))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1"/>
  <sheetViews>
    <sheetView showGridLines="0" zoomScale="80" workbookViewId="0">
      <selection activeCell="Y10" sqref="Y10"/>
    </sheetView>
  </sheetViews>
  <sheetFormatPr defaultRowHeight="12.75" x14ac:dyDescent="0.2"/>
  <cols>
    <col min="1" max="1" width="20.85546875" customWidth="1"/>
    <col min="2" max="2" width="21.5703125" customWidth="1"/>
    <col min="3" max="3" width="22.42578125" customWidth="1"/>
    <col min="4" max="4" width="12" customWidth="1"/>
    <col min="5" max="5" width="12.28515625" customWidth="1"/>
    <col min="6" max="6" width="11.7109375" customWidth="1"/>
    <col min="7" max="7" width="14.140625" customWidth="1"/>
    <col min="8" max="8" width="12.140625" customWidth="1"/>
    <col min="9" max="9" width="11.7109375" customWidth="1"/>
    <col min="10" max="11" width="13.28515625" customWidth="1"/>
    <col min="12" max="12" width="11.85546875" customWidth="1"/>
    <col min="13" max="13" width="13.28515625" customWidth="1"/>
    <col min="14" max="14" width="13.5703125" customWidth="1"/>
    <col min="15" max="15" width="13.28515625" customWidth="1"/>
    <col min="16" max="16" width="14.140625" customWidth="1"/>
    <col min="17" max="17" width="12.140625" customWidth="1"/>
    <col min="18" max="18" width="11.7109375" customWidth="1"/>
  </cols>
  <sheetData>
    <row r="1" spans="2:18" ht="18.75" x14ac:dyDescent="0.3">
      <c r="B1" s="155" t="s">
        <v>302</v>
      </c>
      <c r="C1" s="153"/>
      <c r="D1" s="153"/>
      <c r="E1" s="153"/>
      <c r="F1" s="153"/>
      <c r="G1" s="153"/>
      <c r="H1" s="153"/>
      <c r="I1" s="153"/>
    </row>
    <row r="2" spans="2:18" ht="18.75" x14ac:dyDescent="0.3">
      <c r="B2" s="155" t="s">
        <v>16</v>
      </c>
      <c r="C2" s="153"/>
      <c r="D2" s="153"/>
      <c r="E2" s="155"/>
      <c r="F2" s="153"/>
      <c r="G2" s="153"/>
      <c r="H2" s="153"/>
      <c r="I2" s="153"/>
    </row>
    <row r="3" spans="2:18" ht="15.75" thickBot="1" x14ac:dyDescent="0.3">
      <c r="B3" s="154" t="s">
        <v>249</v>
      </c>
      <c r="C3" s="150"/>
      <c r="D3" s="153"/>
      <c r="E3" s="153"/>
      <c r="F3" s="153"/>
      <c r="G3" s="153"/>
      <c r="H3" s="153"/>
      <c r="I3" s="153"/>
    </row>
    <row r="4" spans="2:18" ht="15" customHeight="1" thickBot="1" x14ac:dyDescent="0.3">
      <c r="B4" s="633"/>
      <c r="C4" s="598"/>
      <c r="D4" s="781" t="s">
        <v>1</v>
      </c>
      <c r="E4" s="782"/>
      <c r="F4" s="783"/>
      <c r="G4" s="514" t="s">
        <v>7</v>
      </c>
      <c r="H4" s="515"/>
      <c r="I4" s="515"/>
      <c r="J4" s="516"/>
      <c r="K4" s="516"/>
      <c r="L4" s="516"/>
      <c r="M4" s="516"/>
      <c r="N4" s="516"/>
      <c r="O4" s="516"/>
      <c r="P4" s="516"/>
      <c r="Q4" s="516"/>
      <c r="R4" s="517"/>
    </row>
    <row r="5" spans="2:18" ht="15" customHeight="1" thickBot="1" x14ac:dyDescent="0.3">
      <c r="B5" s="634"/>
      <c r="C5" s="637" t="s">
        <v>33</v>
      </c>
      <c r="D5" s="778"/>
      <c r="E5" s="779"/>
      <c r="F5" s="780"/>
      <c r="G5" s="514" t="s">
        <v>8</v>
      </c>
      <c r="H5" s="515"/>
      <c r="I5" s="518"/>
      <c r="J5" s="514" t="s">
        <v>9</v>
      </c>
      <c r="K5" s="515"/>
      <c r="L5" s="518"/>
      <c r="M5" s="514" t="s">
        <v>10</v>
      </c>
      <c r="N5" s="516"/>
      <c r="O5" s="517"/>
      <c r="P5" s="514" t="s">
        <v>11</v>
      </c>
      <c r="Q5" s="516"/>
      <c r="R5" s="517"/>
    </row>
    <row r="6" spans="2:18" ht="31.5" customHeight="1" thickBot="1" x14ac:dyDescent="0.3">
      <c r="B6" s="544" t="s">
        <v>0</v>
      </c>
      <c r="C6" s="636" t="s">
        <v>276</v>
      </c>
      <c r="D6" s="757" t="s">
        <v>19</v>
      </c>
      <c r="E6" s="784"/>
      <c r="F6" s="643" t="s">
        <v>277</v>
      </c>
      <c r="G6" s="552" t="s">
        <v>19</v>
      </c>
      <c r="H6" s="553"/>
      <c r="I6" s="506" t="s">
        <v>218</v>
      </c>
      <c r="J6" s="554" t="s">
        <v>19</v>
      </c>
      <c r="K6" s="553"/>
      <c r="L6" s="506" t="s">
        <v>218</v>
      </c>
      <c r="M6" s="554" t="s">
        <v>19</v>
      </c>
      <c r="N6" s="553"/>
      <c r="O6" s="506" t="s">
        <v>218</v>
      </c>
      <c r="P6" s="554" t="s">
        <v>19</v>
      </c>
      <c r="Q6" s="553"/>
      <c r="R6" s="506" t="s">
        <v>218</v>
      </c>
    </row>
    <row r="7" spans="2:18" ht="41.25" customHeight="1" thickBot="1" x14ac:dyDescent="0.25">
      <c r="B7" s="635"/>
      <c r="C7" s="640"/>
      <c r="D7" s="204" t="s">
        <v>303</v>
      </c>
      <c r="E7" s="588" t="s">
        <v>298</v>
      </c>
      <c r="F7" s="639" t="s">
        <v>12</v>
      </c>
      <c r="G7" s="297" t="s">
        <v>303</v>
      </c>
      <c r="H7" s="298" t="s">
        <v>298</v>
      </c>
      <c r="I7" s="602" t="s">
        <v>12</v>
      </c>
      <c r="J7" s="555" t="s">
        <v>303</v>
      </c>
      <c r="K7" s="298" t="s">
        <v>298</v>
      </c>
      <c r="L7" s="602" t="s">
        <v>12</v>
      </c>
      <c r="M7" s="555" t="s">
        <v>303</v>
      </c>
      <c r="N7" s="298" t="s">
        <v>298</v>
      </c>
      <c r="O7" s="602" t="s">
        <v>12</v>
      </c>
      <c r="P7" s="555" t="s">
        <v>303</v>
      </c>
      <c r="Q7" s="298" t="s">
        <v>298</v>
      </c>
      <c r="R7" s="602" t="s">
        <v>12</v>
      </c>
    </row>
    <row r="8" spans="2:18" ht="27" customHeight="1" x14ac:dyDescent="0.2">
      <c r="B8" s="785" t="s">
        <v>48</v>
      </c>
      <c r="C8" s="513" t="s">
        <v>211</v>
      </c>
      <c r="D8" s="545">
        <v>2451.4810000000002</v>
      </c>
      <c r="E8" s="589">
        <v>2457.2069999999999</v>
      </c>
      <c r="F8" s="706">
        <v>-0.23302880058536615</v>
      </c>
      <c r="G8" s="709">
        <v>2486.7510000000002</v>
      </c>
      <c r="H8" s="710">
        <v>2484.752</v>
      </c>
      <c r="I8" s="711">
        <v>8.0450684816844933E-2</v>
      </c>
      <c r="J8" s="709">
        <v>2134.2939999999999</v>
      </c>
      <c r="K8" s="710">
        <v>2289.8020000000001</v>
      </c>
      <c r="L8" s="711">
        <v>-6.7913295560052909</v>
      </c>
      <c r="M8" s="557" t="s">
        <v>84</v>
      </c>
      <c r="N8" s="528" t="s">
        <v>84</v>
      </c>
      <c r="O8" s="194" t="s">
        <v>251</v>
      </c>
      <c r="P8" s="557" t="s">
        <v>84</v>
      </c>
      <c r="Q8" s="528">
        <v>2380.3780000000002</v>
      </c>
      <c r="R8" s="194" t="s">
        <v>251</v>
      </c>
    </row>
    <row r="9" spans="2:18" ht="23.25" customHeight="1" x14ac:dyDescent="0.2">
      <c r="B9" s="771"/>
      <c r="C9" s="546" t="s">
        <v>212</v>
      </c>
      <c r="D9" s="205">
        <v>2419.6439999999998</v>
      </c>
      <c r="E9" s="497">
        <v>2484.1469999999999</v>
      </c>
      <c r="F9" s="620">
        <v>-2.5965854677682181</v>
      </c>
      <c r="G9" s="206">
        <v>2469.5729999999999</v>
      </c>
      <c r="H9" s="491">
        <v>2504.2620000000002</v>
      </c>
      <c r="I9" s="627">
        <v>-1.3851985135740712</v>
      </c>
      <c r="J9" s="206">
        <v>2191.9180000000001</v>
      </c>
      <c r="K9" s="624">
        <v>2312.279</v>
      </c>
      <c r="L9" s="627">
        <v>-5.205297457616485</v>
      </c>
      <c r="M9" s="208">
        <v>2210.7089999999998</v>
      </c>
      <c r="N9" s="173">
        <v>2398.2249999999999</v>
      </c>
      <c r="O9" s="175">
        <v>-7.8189494313502736</v>
      </c>
      <c r="P9" s="208">
        <v>2100.712</v>
      </c>
      <c r="Q9" s="173">
        <v>2210.0970000000002</v>
      </c>
      <c r="R9" s="175">
        <v>-4.9493302782638136</v>
      </c>
    </row>
    <row r="10" spans="2:18" ht="27" customHeight="1" x14ac:dyDescent="0.2">
      <c r="B10" s="771"/>
      <c r="C10" s="546" t="s">
        <v>213</v>
      </c>
      <c r="D10" s="206">
        <v>2080.4749999999999</v>
      </c>
      <c r="E10" s="173">
        <v>2353.62</v>
      </c>
      <c r="F10" s="174">
        <v>-11.605314366805176</v>
      </c>
      <c r="G10" s="209" t="s">
        <v>84</v>
      </c>
      <c r="H10" s="494" t="s">
        <v>84</v>
      </c>
      <c r="I10" s="712" t="s">
        <v>251</v>
      </c>
      <c r="J10" s="209" t="s">
        <v>84</v>
      </c>
      <c r="K10" s="494" t="s">
        <v>84</v>
      </c>
      <c r="L10" s="712" t="s">
        <v>251</v>
      </c>
      <c r="M10" s="208" t="s">
        <v>20</v>
      </c>
      <c r="N10" s="173" t="s">
        <v>20</v>
      </c>
      <c r="O10" s="175" t="s">
        <v>251</v>
      </c>
      <c r="P10" s="208" t="s">
        <v>20</v>
      </c>
      <c r="Q10" s="173" t="s">
        <v>20</v>
      </c>
      <c r="R10" s="175" t="s">
        <v>251</v>
      </c>
    </row>
    <row r="11" spans="2:18" ht="27.75" customHeight="1" x14ac:dyDescent="0.2">
      <c r="B11" s="771"/>
      <c r="C11" s="546" t="s">
        <v>214</v>
      </c>
      <c r="D11" s="205">
        <v>2310.203</v>
      </c>
      <c r="E11" s="498">
        <v>2608.1869999999999</v>
      </c>
      <c r="F11" s="620">
        <v>-11.424947674380707</v>
      </c>
      <c r="G11" s="206">
        <v>2321.7669999999998</v>
      </c>
      <c r="H11" s="624">
        <v>2335.442</v>
      </c>
      <c r="I11" s="627">
        <v>-0.58554226566106893</v>
      </c>
      <c r="J11" s="206" t="s">
        <v>84</v>
      </c>
      <c r="K11" s="624" t="s">
        <v>84</v>
      </c>
      <c r="L11" s="713" t="s">
        <v>251</v>
      </c>
      <c r="M11" s="208">
        <v>2272.7950000000001</v>
      </c>
      <c r="N11" s="173">
        <v>2760.0729999999999</v>
      </c>
      <c r="O11" s="175">
        <v>-17.654533050393951</v>
      </c>
      <c r="P11" s="208" t="s">
        <v>20</v>
      </c>
      <c r="Q11" s="173" t="s">
        <v>20</v>
      </c>
      <c r="R11" s="175" t="s">
        <v>251</v>
      </c>
    </row>
    <row r="12" spans="2:18" ht="31.5" x14ac:dyDescent="0.2">
      <c r="B12" s="771"/>
      <c r="C12" s="546" t="s">
        <v>49</v>
      </c>
      <c r="D12" s="205">
        <v>2279.2429999999999</v>
      </c>
      <c r="E12" s="498">
        <v>2425.491</v>
      </c>
      <c r="F12" s="619">
        <v>-6.0296245172626923</v>
      </c>
      <c r="G12" s="617">
        <v>2252.4380000000001</v>
      </c>
      <c r="H12" s="625">
        <v>2361.2840000000001</v>
      </c>
      <c r="I12" s="492">
        <v>-4.6096107033292055</v>
      </c>
      <c r="J12" s="617">
        <v>2098.7959999999998</v>
      </c>
      <c r="K12" s="625">
        <v>2209.6309999999999</v>
      </c>
      <c r="L12" s="492">
        <v>-5.0159958834755685</v>
      </c>
      <c r="M12" s="208">
        <v>2638.3</v>
      </c>
      <c r="N12" s="173">
        <v>2741.8139999999999</v>
      </c>
      <c r="O12" s="175">
        <v>-3.7753837422961469</v>
      </c>
      <c r="P12" s="206" t="s">
        <v>84</v>
      </c>
      <c r="Q12" s="173" t="s">
        <v>84</v>
      </c>
      <c r="R12" s="175" t="s">
        <v>251</v>
      </c>
    </row>
    <row r="13" spans="2:18" ht="23.25" customHeight="1" x14ac:dyDescent="0.2">
      <c r="B13" s="771"/>
      <c r="C13" s="546" t="s">
        <v>50</v>
      </c>
      <c r="D13" s="206" t="s">
        <v>84</v>
      </c>
      <c r="E13" s="173" t="s">
        <v>20</v>
      </c>
      <c r="F13" s="707" t="s">
        <v>251</v>
      </c>
      <c r="G13" s="206" t="s">
        <v>84</v>
      </c>
      <c r="H13" s="491" t="s">
        <v>20</v>
      </c>
      <c r="I13" s="627" t="s">
        <v>251</v>
      </c>
      <c r="J13" s="206" t="s">
        <v>20</v>
      </c>
      <c r="K13" s="491" t="s">
        <v>20</v>
      </c>
      <c r="L13" s="627" t="s">
        <v>251</v>
      </c>
      <c r="M13" s="208" t="s">
        <v>20</v>
      </c>
      <c r="N13" s="173" t="s">
        <v>20</v>
      </c>
      <c r="O13" s="175" t="s">
        <v>251</v>
      </c>
      <c r="P13" s="208" t="s">
        <v>20</v>
      </c>
      <c r="Q13" s="173" t="s">
        <v>20</v>
      </c>
      <c r="R13" s="175" t="s">
        <v>251</v>
      </c>
    </row>
    <row r="14" spans="2:18" ht="16.5" thickBot="1" x14ac:dyDescent="0.25">
      <c r="B14" s="772"/>
      <c r="C14" s="547" t="s">
        <v>51</v>
      </c>
      <c r="D14" s="211" t="s">
        <v>84</v>
      </c>
      <c r="E14" s="197" t="s">
        <v>84</v>
      </c>
      <c r="F14" s="708" t="s">
        <v>251</v>
      </c>
      <c r="G14" s="211" t="s">
        <v>20</v>
      </c>
      <c r="H14" s="626" t="s">
        <v>20</v>
      </c>
      <c r="I14" s="495" t="s">
        <v>251</v>
      </c>
      <c r="J14" s="211" t="s">
        <v>20</v>
      </c>
      <c r="K14" s="626" t="s">
        <v>20</v>
      </c>
      <c r="L14" s="495" t="s">
        <v>251</v>
      </c>
      <c r="M14" s="210" t="s">
        <v>84</v>
      </c>
      <c r="N14" s="177" t="s">
        <v>84</v>
      </c>
      <c r="O14" s="179" t="s">
        <v>251</v>
      </c>
      <c r="P14" s="210" t="s">
        <v>20</v>
      </c>
      <c r="Q14" s="177" t="s">
        <v>20</v>
      </c>
      <c r="R14" s="179" t="s">
        <v>251</v>
      </c>
    </row>
    <row r="15" spans="2:18" ht="15.75" customHeight="1" x14ac:dyDescent="0.2">
      <c r="B15" s="786" t="s">
        <v>52</v>
      </c>
      <c r="C15" s="787"/>
      <c r="D15" s="212">
        <v>2230.1590000000001</v>
      </c>
      <c r="E15" s="501">
        <v>2256.8609999999999</v>
      </c>
      <c r="F15" s="619">
        <v>-1.1831477437024154</v>
      </c>
      <c r="G15" s="556">
        <v>2232.2620000000002</v>
      </c>
      <c r="H15" s="525">
        <v>2258.0970000000002</v>
      </c>
      <c r="I15" s="526">
        <v>-1.1441049698042216</v>
      </c>
      <c r="J15" s="556">
        <v>2164.866</v>
      </c>
      <c r="K15" s="525">
        <v>2293.36</v>
      </c>
      <c r="L15" s="526">
        <v>-5.6028708968500425</v>
      </c>
      <c r="M15" s="557">
        <v>2219.4859999999999</v>
      </c>
      <c r="N15" s="525">
        <v>2211.1219999999998</v>
      </c>
      <c r="O15" s="526">
        <v>0.37826949394922726</v>
      </c>
      <c r="P15" s="557" t="s">
        <v>20</v>
      </c>
      <c r="Q15" s="525" t="s">
        <v>20</v>
      </c>
      <c r="R15" s="526" t="s">
        <v>251</v>
      </c>
    </row>
    <row r="16" spans="2:18" ht="15.75" x14ac:dyDescent="0.2">
      <c r="B16" s="765" t="s">
        <v>53</v>
      </c>
      <c r="C16" s="766"/>
      <c r="D16" s="205">
        <v>1475.7280000000001</v>
      </c>
      <c r="E16" s="498">
        <v>1635.0029999999999</v>
      </c>
      <c r="F16" s="620">
        <v>-9.7415723396226106</v>
      </c>
      <c r="G16" s="209" t="s">
        <v>84</v>
      </c>
      <c r="H16" s="494" t="s">
        <v>84</v>
      </c>
      <c r="I16" s="623" t="s">
        <v>251</v>
      </c>
      <c r="J16" s="209" t="s">
        <v>84</v>
      </c>
      <c r="K16" s="494" t="s">
        <v>84</v>
      </c>
      <c r="L16" s="623" t="s">
        <v>251</v>
      </c>
      <c r="M16" s="210" t="s">
        <v>84</v>
      </c>
      <c r="N16" s="494" t="s">
        <v>84</v>
      </c>
      <c r="O16" s="623" t="s">
        <v>251</v>
      </c>
      <c r="P16" s="210" t="s">
        <v>20</v>
      </c>
      <c r="Q16" s="494" t="s">
        <v>20</v>
      </c>
      <c r="R16" s="623" t="s">
        <v>251</v>
      </c>
    </row>
    <row r="17" spans="2:18" ht="15" customHeight="1" thickBot="1" x14ac:dyDescent="0.25">
      <c r="B17" s="767" t="s">
        <v>54</v>
      </c>
      <c r="C17" s="768"/>
      <c r="D17" s="502">
        <v>2668.732</v>
      </c>
      <c r="E17" s="503">
        <v>2768.0329999999999</v>
      </c>
      <c r="F17" s="618">
        <v>-3.587421103722388</v>
      </c>
      <c r="G17" s="211">
        <v>2228.2020000000002</v>
      </c>
      <c r="H17" s="621">
        <v>2295.5500000000002</v>
      </c>
      <c r="I17" s="495">
        <v>-2.9338502755330946</v>
      </c>
      <c r="J17" s="211" t="s">
        <v>20</v>
      </c>
      <c r="K17" s="621" t="s">
        <v>20</v>
      </c>
      <c r="L17" s="495" t="s">
        <v>251</v>
      </c>
      <c r="M17" s="622" t="s">
        <v>20</v>
      </c>
      <c r="N17" s="621" t="s">
        <v>20</v>
      </c>
      <c r="O17" s="495" t="s">
        <v>251</v>
      </c>
      <c r="P17" s="622">
        <v>3412.502</v>
      </c>
      <c r="Q17" s="621">
        <v>3507.8220000000001</v>
      </c>
      <c r="R17" s="495">
        <v>-2.7173556697004626</v>
      </c>
    </row>
    <row r="18" spans="2:18" ht="15.75" customHeight="1" x14ac:dyDescent="0.2">
      <c r="B18" s="785" t="s">
        <v>55</v>
      </c>
      <c r="C18" s="638" t="s">
        <v>46</v>
      </c>
      <c r="D18" s="548">
        <v>1361.73</v>
      </c>
      <c r="E18" s="549">
        <v>1397.912</v>
      </c>
      <c r="F18" s="550">
        <v>-2.5882888193248226</v>
      </c>
      <c r="G18" s="212">
        <v>1359.259</v>
      </c>
      <c r="H18" s="501">
        <v>1347.1369999999999</v>
      </c>
      <c r="I18" s="499">
        <v>0.89983424106086252</v>
      </c>
      <c r="J18" s="212">
        <v>1350.9359999999999</v>
      </c>
      <c r="K18" s="501">
        <v>1407.2650000000001</v>
      </c>
      <c r="L18" s="619">
        <v>-4.002728697153711</v>
      </c>
      <c r="M18" s="212">
        <v>1478.7059999999999</v>
      </c>
      <c r="N18" s="501">
        <v>1570.6990000000001</v>
      </c>
      <c r="O18" s="499">
        <v>-5.8568191614052187</v>
      </c>
      <c r="P18" s="212">
        <v>1259.778</v>
      </c>
      <c r="Q18" s="501">
        <v>1287.701</v>
      </c>
      <c r="R18" s="499">
        <v>-2.1684381700410267</v>
      </c>
    </row>
    <row r="19" spans="2:18" ht="37.5" customHeight="1" thickBot="1" x14ac:dyDescent="0.25">
      <c r="B19" s="772"/>
      <c r="C19" s="551" t="s">
        <v>56</v>
      </c>
      <c r="D19" s="207">
        <v>981.02599999999995</v>
      </c>
      <c r="E19" s="504">
        <v>988.98900000000003</v>
      </c>
      <c r="F19" s="505">
        <v>-0.80516567929472205</v>
      </c>
      <c r="G19" s="211" t="s">
        <v>84</v>
      </c>
      <c r="H19" s="197" t="s">
        <v>84</v>
      </c>
      <c r="I19" s="199" t="s">
        <v>251</v>
      </c>
      <c r="J19" s="211" t="s">
        <v>84</v>
      </c>
      <c r="K19" s="197" t="s">
        <v>84</v>
      </c>
      <c r="L19" s="199" t="s">
        <v>251</v>
      </c>
      <c r="M19" s="211" t="s">
        <v>84</v>
      </c>
      <c r="N19" s="197" t="s">
        <v>84</v>
      </c>
      <c r="O19" s="199" t="s">
        <v>251</v>
      </c>
      <c r="P19" s="211" t="s">
        <v>84</v>
      </c>
      <c r="Q19" s="197" t="s">
        <v>84</v>
      </c>
      <c r="R19" s="500" t="s">
        <v>251</v>
      </c>
    </row>
    <row r="21" spans="2:18" ht="24" x14ac:dyDescent="0.3">
      <c r="B21" s="21"/>
    </row>
  </sheetData>
  <mergeCells count="7">
    <mergeCell ref="D4:F5"/>
    <mergeCell ref="D6:E6"/>
    <mergeCell ref="B18:B19"/>
    <mergeCell ref="B8:B14"/>
    <mergeCell ref="B15:C15"/>
    <mergeCell ref="B16:C16"/>
    <mergeCell ref="B17:C17"/>
  </mergeCells>
  <phoneticPr fontId="13" type="noConversion"/>
  <conditionalFormatting sqref="F8:F12 F15:F19">
    <cfRule type="cellIs" dxfId="153" priority="119" stopIfTrue="1" operator="lessThan">
      <formula>0</formula>
    </cfRule>
    <cfRule type="cellIs" dxfId="152" priority="120" stopIfTrue="1" operator="greaterThan">
      <formula>0</formula>
    </cfRule>
  </conditionalFormatting>
  <conditionalFormatting sqref="I8:I9 L8:L9 O8:O15 R8:R11 R13:R18 I14:I15 O17:O18 L12:L15 L17:L18 I17:I18 I11:I12">
    <cfRule type="cellIs" dxfId="151" priority="92" stopIfTrue="1" operator="lessThan">
      <formula>0</formula>
    </cfRule>
    <cfRule type="cellIs" dxfId="150" priority="93" stopIfTrue="1" operator="greaterThan">
      <formula>0</formula>
    </cfRule>
    <cfRule type="expression" dxfId="149" priority="94" stopIfTrue="1">
      <formula>LEFT(I8,LEN("*"))="*"</formula>
    </cfRule>
  </conditionalFormatting>
  <conditionalFormatting sqref="I11">
    <cfRule type="cellIs" dxfId="148" priority="90" stopIfTrue="1" operator="lessThan">
      <formula>0</formula>
    </cfRule>
  </conditionalFormatting>
  <conditionalFormatting sqref="I8:I9 I14:I15 I17:I18 I11:I12">
    <cfRule type="cellIs" dxfId="147" priority="91" stopIfTrue="1" operator="lessThan">
      <formula>0</formula>
    </cfRule>
  </conditionalFormatting>
  <conditionalFormatting sqref="L8:L9 L12:L15 L17:L18">
    <cfRule type="cellIs" dxfId="146" priority="89" stopIfTrue="1" operator="lessThan">
      <formula>0</formula>
    </cfRule>
  </conditionalFormatting>
  <conditionalFormatting sqref="O8:O15 O17:O18">
    <cfRule type="cellIs" dxfId="145" priority="88" stopIfTrue="1" operator="lessThan">
      <formula>0</formula>
    </cfRule>
  </conditionalFormatting>
  <conditionalFormatting sqref="R8:R11 R13:R18">
    <cfRule type="cellIs" dxfId="144" priority="87" stopIfTrue="1" operator="lessThan">
      <formula>0</formula>
    </cfRule>
  </conditionalFormatting>
  <conditionalFormatting sqref="I8:I9 L8:L9 O8:O15 R8:R11 R13:R18 I14:I15 O17:O18 L12:L15 L17:L18 I17:I18 I11:I12">
    <cfRule type="cellIs" dxfId="143" priority="95" stopIfTrue="1" operator="lessThan">
      <formula>0</formula>
    </cfRule>
    <cfRule type="cellIs" dxfId="142" priority="96" stopIfTrue="1" operator="greaterThan">
      <formula>0</formula>
    </cfRule>
    <cfRule type="cellIs" dxfId="141" priority="97" stopIfTrue="1" operator="lessThan">
      <formula>0</formula>
    </cfRule>
  </conditionalFormatting>
  <conditionalFormatting sqref="R12">
    <cfRule type="cellIs" dxfId="140" priority="84" stopIfTrue="1" operator="lessThan">
      <formula>0</formula>
    </cfRule>
    <cfRule type="cellIs" dxfId="139" priority="85" stopIfTrue="1" operator="greaterThan">
      <formula>0</formula>
    </cfRule>
    <cfRule type="expression" dxfId="138" priority="86" stopIfTrue="1">
      <formula>LEFT(R12,LEN("*"))="*"</formula>
    </cfRule>
  </conditionalFormatting>
  <conditionalFormatting sqref="R12">
    <cfRule type="cellIs" dxfId="137" priority="83" stopIfTrue="1" operator="lessThan">
      <formula>0</formula>
    </cfRule>
  </conditionalFormatting>
  <conditionalFormatting sqref="R12">
    <cfRule type="cellIs" dxfId="136" priority="98" stopIfTrue="1" operator="lessThan">
      <formula>0</formula>
    </cfRule>
    <cfRule type="cellIs" dxfId="135" priority="99" stopIfTrue="1" operator="greaterThan">
      <formula>0</formula>
    </cfRule>
    <cfRule type="cellIs" dxfId="134" priority="100" stopIfTrue="1" operator="lessThan">
      <formula>0</formula>
    </cfRule>
  </conditionalFormatting>
  <conditionalFormatting sqref="I13">
    <cfRule type="cellIs" dxfId="133" priority="80" stopIfTrue="1" operator="lessThan">
      <formula>0</formula>
    </cfRule>
    <cfRule type="cellIs" dxfId="132" priority="81" stopIfTrue="1" operator="greaterThan">
      <formula>0</formula>
    </cfRule>
    <cfRule type="expression" dxfId="131" priority="82" stopIfTrue="1">
      <formula>LEFT(I13,LEN("*"))="*"</formula>
    </cfRule>
  </conditionalFormatting>
  <conditionalFormatting sqref="I13">
    <cfRule type="cellIs" dxfId="130" priority="79" stopIfTrue="1" operator="lessThan">
      <formula>0</formula>
    </cfRule>
  </conditionalFormatting>
  <conditionalFormatting sqref="I13">
    <cfRule type="cellIs" dxfId="129" priority="101" stopIfTrue="1" operator="lessThan">
      <formula>0</formula>
    </cfRule>
    <cfRule type="cellIs" dxfId="128" priority="102" stopIfTrue="1" operator="greaterThan">
      <formula>0</formula>
    </cfRule>
    <cfRule type="cellIs" dxfId="127" priority="103" stopIfTrue="1" operator="lessThan">
      <formula>0</formula>
    </cfRule>
  </conditionalFormatting>
  <conditionalFormatting sqref="I19">
    <cfRule type="cellIs" dxfId="126" priority="72" stopIfTrue="1" operator="lessThan">
      <formula>0</formula>
    </cfRule>
    <cfRule type="cellIs" dxfId="125" priority="73" stopIfTrue="1" operator="greaterThan">
      <formula>0</formula>
    </cfRule>
    <cfRule type="expression" dxfId="124" priority="74" stopIfTrue="1">
      <formula>LEFT(I19,LEN("*"))="*"</formula>
    </cfRule>
  </conditionalFormatting>
  <conditionalFormatting sqref="I19">
    <cfRule type="cellIs" dxfId="123" priority="71" stopIfTrue="1" operator="lessThan">
      <formula>0</formula>
    </cfRule>
  </conditionalFormatting>
  <conditionalFormatting sqref="I19">
    <cfRule type="cellIs" dxfId="122" priority="107" stopIfTrue="1" operator="lessThan">
      <formula>0</formula>
    </cfRule>
    <cfRule type="cellIs" dxfId="121" priority="108" stopIfTrue="1" operator="greaterThan">
      <formula>0</formula>
    </cfRule>
    <cfRule type="cellIs" dxfId="120" priority="109" stopIfTrue="1" operator="lessThan">
      <formula>0</formula>
    </cfRule>
  </conditionalFormatting>
  <conditionalFormatting sqref="L19">
    <cfRule type="cellIs" dxfId="119" priority="68" stopIfTrue="1" operator="lessThan">
      <formula>0</formula>
    </cfRule>
    <cfRule type="cellIs" dxfId="118" priority="69" stopIfTrue="1" operator="greaterThan">
      <formula>0</formula>
    </cfRule>
    <cfRule type="expression" dxfId="117" priority="70" stopIfTrue="1">
      <formula>LEFT(L19,LEN("*"))="*"</formula>
    </cfRule>
  </conditionalFormatting>
  <conditionalFormatting sqref="L19">
    <cfRule type="cellIs" dxfId="116" priority="67" stopIfTrue="1" operator="lessThan">
      <formula>0</formula>
    </cfRule>
  </conditionalFormatting>
  <conditionalFormatting sqref="L19">
    <cfRule type="cellIs" dxfId="115" priority="110" stopIfTrue="1" operator="lessThan">
      <formula>0</formula>
    </cfRule>
    <cfRule type="cellIs" dxfId="114" priority="111" stopIfTrue="1" operator="greaterThan">
      <formula>0</formula>
    </cfRule>
    <cfRule type="cellIs" dxfId="113" priority="112" stopIfTrue="1" operator="lessThan">
      <formula>0</formula>
    </cfRule>
  </conditionalFormatting>
  <conditionalFormatting sqref="O19">
    <cfRule type="cellIs" dxfId="112" priority="64" stopIfTrue="1" operator="lessThan">
      <formula>0</formula>
    </cfRule>
    <cfRule type="cellIs" dxfId="111" priority="65" stopIfTrue="1" operator="greaterThan">
      <formula>0</formula>
    </cfRule>
    <cfRule type="expression" dxfId="110" priority="66" stopIfTrue="1">
      <formula>LEFT(O19,LEN("*"))="*"</formula>
    </cfRule>
  </conditionalFormatting>
  <conditionalFormatting sqref="O19">
    <cfRule type="cellIs" dxfId="109" priority="63" stopIfTrue="1" operator="lessThan">
      <formula>0</formula>
    </cfRule>
  </conditionalFormatting>
  <conditionalFormatting sqref="O19">
    <cfRule type="cellIs" dxfId="108" priority="113" stopIfTrue="1" operator="lessThan">
      <formula>0</formula>
    </cfRule>
    <cfRule type="cellIs" dxfId="107" priority="114" stopIfTrue="1" operator="greaterThan">
      <formula>0</formula>
    </cfRule>
    <cfRule type="cellIs" dxfId="106" priority="115" stopIfTrue="1" operator="lessThan">
      <formula>0</formula>
    </cfRule>
  </conditionalFormatting>
  <conditionalFormatting sqref="I8:I9 L8:L9 O8:O15 R8:R18 L12:L15 L17:L19 O17:O19 I17:I19 I11:I15">
    <cfRule type="beginsWith" dxfId="105" priority="56" stopIfTrue="1" operator="beginsWith" text="*">
      <formula>LEFT(I8,LEN("*"))="*"</formula>
    </cfRule>
    <cfRule type="cellIs" dxfId="104" priority="57" stopIfTrue="1" operator="lessThan">
      <formula>0</formula>
    </cfRule>
    <cfRule type="cellIs" dxfId="103" priority="58" stopIfTrue="1" operator="greaterThan">
      <formula>0</formula>
    </cfRule>
  </conditionalFormatting>
  <conditionalFormatting sqref="F8:F19 I8:I9 L8:L9 O8:O15 R8:R18 L12:L15 L17:L19 O17:O19 I17:I19 I11:I15">
    <cfRule type="beginsWith" dxfId="102" priority="53" operator="beginsWith" text="*">
      <formula>LEFT(F8,LEN("*"))="*"</formula>
    </cfRule>
    <cfRule type="cellIs" dxfId="101" priority="54" operator="lessThan">
      <formula>0</formula>
    </cfRule>
    <cfRule type="cellIs" dxfId="100" priority="55" operator="greaterThan">
      <formula>0</formula>
    </cfRule>
  </conditionalFormatting>
  <conditionalFormatting sqref="I16">
    <cfRule type="cellIs" dxfId="99" priority="28" stopIfTrue="1" operator="lessThan">
      <formula>0</formula>
    </cfRule>
    <cfRule type="cellIs" dxfId="98" priority="29" stopIfTrue="1" operator="greaterThan">
      <formula>0</formula>
    </cfRule>
    <cfRule type="expression" dxfId="97" priority="30" stopIfTrue="1">
      <formula>LEFT(I16,LEN("*"))="*"</formula>
    </cfRule>
  </conditionalFormatting>
  <conditionalFormatting sqref="I16">
    <cfRule type="cellIs" dxfId="96" priority="27" stopIfTrue="1" operator="lessThan">
      <formula>0</formula>
    </cfRule>
  </conditionalFormatting>
  <conditionalFormatting sqref="I16">
    <cfRule type="cellIs" dxfId="95" priority="31" stopIfTrue="1" operator="lessThan">
      <formula>0</formula>
    </cfRule>
    <cfRule type="cellIs" dxfId="94" priority="32" stopIfTrue="1" operator="greaterThan">
      <formula>0</formula>
    </cfRule>
    <cfRule type="cellIs" dxfId="93" priority="33" stopIfTrue="1" operator="lessThan">
      <formula>0</formula>
    </cfRule>
  </conditionalFormatting>
  <conditionalFormatting sqref="L16">
    <cfRule type="cellIs" dxfId="92" priority="24" stopIfTrue="1" operator="lessThan">
      <formula>0</formula>
    </cfRule>
    <cfRule type="cellIs" dxfId="91" priority="25" stopIfTrue="1" operator="greaterThan">
      <formula>0</formula>
    </cfRule>
    <cfRule type="expression" dxfId="90" priority="26" stopIfTrue="1">
      <formula>LEFT(L16,LEN("*"))="*"</formula>
    </cfRule>
  </conditionalFormatting>
  <conditionalFormatting sqref="L16">
    <cfRule type="cellIs" dxfId="89" priority="23" stopIfTrue="1" operator="lessThan">
      <formula>0</formula>
    </cfRule>
  </conditionalFormatting>
  <conditionalFormatting sqref="L16">
    <cfRule type="cellIs" dxfId="88" priority="34" stopIfTrue="1" operator="lessThan">
      <formula>0</formula>
    </cfRule>
    <cfRule type="cellIs" dxfId="87" priority="35" stopIfTrue="1" operator="greaterThan">
      <formula>0</formula>
    </cfRule>
    <cfRule type="cellIs" dxfId="86" priority="36" stopIfTrue="1" operator="lessThan">
      <formula>0</formula>
    </cfRule>
  </conditionalFormatting>
  <conditionalFormatting sqref="O16">
    <cfRule type="cellIs" dxfId="85" priority="20" stopIfTrue="1" operator="lessThan">
      <formula>0</formula>
    </cfRule>
    <cfRule type="cellIs" dxfId="84" priority="21" stopIfTrue="1" operator="greaterThan">
      <formula>0</formula>
    </cfRule>
    <cfRule type="expression" dxfId="83" priority="22" stopIfTrue="1">
      <formula>LEFT(O16,LEN("*"))="*"</formula>
    </cfRule>
  </conditionalFormatting>
  <conditionalFormatting sqref="O16">
    <cfRule type="cellIs" dxfId="82" priority="19" stopIfTrue="1" operator="lessThan">
      <formula>0</formula>
    </cfRule>
  </conditionalFormatting>
  <conditionalFormatting sqref="O16">
    <cfRule type="cellIs" dxfId="81" priority="37" stopIfTrue="1" operator="lessThan">
      <formula>0</formula>
    </cfRule>
    <cfRule type="cellIs" dxfId="80" priority="38" stopIfTrue="1" operator="greaterThan">
      <formula>0</formula>
    </cfRule>
    <cfRule type="cellIs" dxfId="79" priority="39" stopIfTrue="1" operator="lessThan">
      <formula>0</formula>
    </cfRule>
  </conditionalFormatting>
  <conditionalFormatting sqref="L16 O16 I16">
    <cfRule type="beginsWith" dxfId="78" priority="16" stopIfTrue="1" operator="beginsWith" text="*">
      <formula>LEFT(I16,LEN("*"))="*"</formula>
    </cfRule>
    <cfRule type="cellIs" dxfId="77" priority="17" stopIfTrue="1" operator="lessThan">
      <formula>0</formula>
    </cfRule>
    <cfRule type="cellIs" dxfId="76" priority="18" stopIfTrue="1" operator="greaterThan">
      <formula>0</formula>
    </cfRule>
  </conditionalFormatting>
  <conditionalFormatting sqref="L16 O16 I16">
    <cfRule type="beginsWith" dxfId="75" priority="13" operator="beginsWith" text="*">
      <formula>LEFT(I16,LEN("*"))="*"</formula>
    </cfRule>
    <cfRule type="cellIs" dxfId="74" priority="14" operator="lessThan">
      <formula>0</formula>
    </cfRule>
    <cfRule type="cellIs" dxfId="73" priority="15" operator="greaterThan">
      <formula>0</formula>
    </cfRule>
  </conditionalFormatting>
  <conditionalFormatting sqref="I10">
    <cfRule type="beginsWith" dxfId="72" priority="10" operator="beginsWith" text="*">
      <formula>LEFT(I10,LEN("*"))="*"</formula>
    </cfRule>
    <cfRule type="cellIs" dxfId="71" priority="11" operator="lessThan">
      <formula>0</formula>
    </cfRule>
    <cfRule type="cellIs" dxfId="70" priority="12" operator="greaterThan">
      <formula>0</formula>
    </cfRule>
  </conditionalFormatting>
  <conditionalFormatting sqref="L10">
    <cfRule type="beginsWith" dxfId="69" priority="7" operator="beginsWith" text="*">
      <formula>LEFT(L10,LEN("*"))="*"</formula>
    </cfRule>
    <cfRule type="cellIs" dxfId="68" priority="8" operator="lessThan">
      <formula>0</formula>
    </cfRule>
    <cfRule type="cellIs" dxfId="67" priority="9" operator="greaterThan">
      <formula>0</formula>
    </cfRule>
  </conditionalFormatting>
  <conditionalFormatting sqref="L11">
    <cfRule type="beginsWith" dxfId="66" priority="4" operator="beginsWith" text="*">
      <formula>LEFT(L11,LEN("*"))="*"</formula>
    </cfRule>
    <cfRule type="cellIs" dxfId="65" priority="5" operator="lessThan">
      <formula>0</formula>
    </cfRule>
    <cfRule type="cellIs" dxfId="64" priority="6" operator="greaterThan">
      <formula>0</formula>
    </cfRule>
  </conditionalFormatting>
  <conditionalFormatting sqref="R19">
    <cfRule type="beginsWith" dxfId="63" priority="1" operator="beginsWith" text="*">
      <formula>LEFT(R19,LEN("*"))="*"</formula>
    </cfRule>
    <cfRule type="cellIs" dxfId="62" priority="2" operator="lessThan">
      <formula>0</formula>
    </cfRule>
    <cfRule type="cellIs" dxfId="61" priority="3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43"/>
  <sheetViews>
    <sheetView showGridLines="0" zoomScale="75" workbookViewId="0">
      <selection activeCell="U20" sqref="U20"/>
    </sheetView>
  </sheetViews>
  <sheetFormatPr defaultRowHeight="12.75" x14ac:dyDescent="0.2"/>
  <cols>
    <col min="3" max="3" width="22" customWidth="1"/>
    <col min="4" max="4" width="13.42578125" customWidth="1"/>
    <col min="5" max="5" width="12.5703125" customWidth="1"/>
    <col min="6" max="6" width="12" customWidth="1"/>
    <col min="7" max="7" width="13.28515625" customWidth="1"/>
    <col min="8" max="8" width="12.5703125" customWidth="1"/>
    <col min="9" max="9" width="12" customWidth="1"/>
    <col min="10" max="10" width="12.7109375" customWidth="1"/>
    <col min="11" max="11" width="11.85546875" customWidth="1"/>
    <col min="12" max="12" width="11.5703125" customWidth="1"/>
    <col min="13" max="13" width="12" customWidth="1"/>
    <col min="14" max="14" width="12.7109375" customWidth="1"/>
    <col min="15" max="15" width="12" customWidth="1"/>
    <col min="16" max="16" width="12.28515625" customWidth="1"/>
    <col min="17" max="17" width="11.7109375" customWidth="1"/>
    <col min="18" max="18" width="11.5703125" customWidth="1"/>
    <col min="19" max="19" width="12.7109375" customWidth="1"/>
  </cols>
  <sheetData>
    <row r="1" spans="3:19" ht="18.75" x14ac:dyDescent="0.3">
      <c r="C1" s="155" t="s">
        <v>302</v>
      </c>
      <c r="D1" s="153"/>
      <c r="E1" s="153"/>
      <c r="F1" s="153"/>
      <c r="G1" s="153"/>
      <c r="H1" s="153"/>
      <c r="I1" s="153"/>
      <c r="J1" s="153"/>
      <c r="K1" s="153"/>
    </row>
    <row r="2" spans="3:19" ht="18.75" x14ac:dyDescent="0.3">
      <c r="C2" s="155" t="s">
        <v>16</v>
      </c>
      <c r="D2" s="153"/>
      <c r="E2" s="153"/>
      <c r="F2" s="155"/>
      <c r="G2" s="153"/>
      <c r="H2" s="153"/>
      <c r="I2" s="153"/>
      <c r="J2" s="153"/>
      <c r="K2" s="153"/>
    </row>
    <row r="3" spans="3:19" ht="15.75" x14ac:dyDescent="0.25">
      <c r="C3" s="152" t="s">
        <v>248</v>
      </c>
      <c r="D3" s="150"/>
      <c r="E3" s="153"/>
      <c r="F3" s="153"/>
      <c r="G3" s="153"/>
      <c r="H3" s="153"/>
      <c r="I3" s="153"/>
      <c r="J3" s="153"/>
      <c r="K3" s="153"/>
    </row>
    <row r="4" spans="3:19" x14ac:dyDescent="0.2">
      <c r="C4" s="153"/>
      <c r="D4" s="153"/>
      <c r="E4" s="153"/>
      <c r="F4" s="153"/>
      <c r="G4" s="153"/>
      <c r="H4" s="153"/>
      <c r="I4" s="153"/>
      <c r="J4" s="153"/>
      <c r="K4" s="153"/>
    </row>
    <row r="5" spans="3:19" ht="13.5" thickBot="1" x14ac:dyDescent="0.25">
      <c r="C5" s="153"/>
      <c r="D5" s="153"/>
      <c r="E5" s="153"/>
      <c r="F5" s="153"/>
      <c r="G5" s="153"/>
      <c r="H5" s="153"/>
      <c r="I5" s="153"/>
      <c r="J5" s="153"/>
      <c r="K5" s="153"/>
    </row>
    <row r="6" spans="3:19" ht="16.5" thickBot="1" x14ac:dyDescent="0.3">
      <c r="C6" s="594"/>
      <c r="D6" s="598"/>
      <c r="E6" s="540" t="s">
        <v>1</v>
      </c>
      <c r="F6" s="519"/>
      <c r="G6" s="600"/>
      <c r="H6" s="515" t="s">
        <v>7</v>
      </c>
      <c r="I6" s="515"/>
      <c r="J6" s="515"/>
      <c r="K6" s="516"/>
      <c r="L6" s="516"/>
      <c r="M6" s="516"/>
      <c r="N6" s="516"/>
      <c r="O6" s="516"/>
      <c r="P6" s="516"/>
      <c r="Q6" s="516"/>
      <c r="R6" s="516"/>
      <c r="S6" s="517"/>
    </row>
    <row r="7" spans="3:19" ht="16.5" thickBot="1" x14ac:dyDescent="0.3">
      <c r="C7" s="595"/>
      <c r="D7" s="599" t="s">
        <v>34</v>
      </c>
      <c r="E7" s="541"/>
      <c r="F7" s="542"/>
      <c r="G7" s="543"/>
      <c r="H7" s="514" t="s">
        <v>8</v>
      </c>
      <c r="I7" s="515"/>
      <c r="J7" s="515"/>
      <c r="K7" s="514" t="s">
        <v>9</v>
      </c>
      <c r="L7" s="515"/>
      <c r="M7" s="515"/>
      <c r="N7" s="514" t="s">
        <v>10</v>
      </c>
      <c r="O7" s="516"/>
      <c r="P7" s="516"/>
      <c r="Q7" s="514" t="s">
        <v>11</v>
      </c>
      <c r="R7" s="516"/>
      <c r="S7" s="517"/>
    </row>
    <row r="8" spans="3:19" ht="33.75" customHeight="1" thickBot="1" x14ac:dyDescent="0.3">
      <c r="C8" s="558" t="s">
        <v>0</v>
      </c>
      <c r="D8" s="599" t="s">
        <v>35</v>
      </c>
      <c r="E8" s="98" t="s">
        <v>19</v>
      </c>
      <c r="F8" s="559"/>
      <c r="G8" s="601" t="s">
        <v>278</v>
      </c>
      <c r="H8" s="98" t="s">
        <v>19</v>
      </c>
      <c r="I8" s="559"/>
      <c r="J8" s="652" t="s">
        <v>218</v>
      </c>
      <c r="K8" s="98" t="s">
        <v>19</v>
      </c>
      <c r="L8" s="559"/>
      <c r="M8" s="652" t="s">
        <v>218</v>
      </c>
      <c r="N8" s="98" t="s">
        <v>19</v>
      </c>
      <c r="O8" s="559"/>
      <c r="P8" s="652" t="s">
        <v>218</v>
      </c>
      <c r="Q8" s="98" t="s">
        <v>19</v>
      </c>
      <c r="R8" s="559"/>
      <c r="S8" s="652" t="s">
        <v>218</v>
      </c>
    </row>
    <row r="9" spans="3:19" ht="30" customHeight="1" thickBot="1" x14ac:dyDescent="0.25">
      <c r="C9" s="596"/>
      <c r="D9" s="597"/>
      <c r="E9" s="159" t="s">
        <v>303</v>
      </c>
      <c r="F9" s="159" t="s">
        <v>298</v>
      </c>
      <c r="G9" s="602" t="s">
        <v>12</v>
      </c>
      <c r="H9" s="204" t="s">
        <v>303</v>
      </c>
      <c r="I9" s="649" t="s">
        <v>298</v>
      </c>
      <c r="J9" s="642" t="s">
        <v>12</v>
      </c>
      <c r="K9" s="204" t="s">
        <v>303</v>
      </c>
      <c r="L9" s="659" t="s">
        <v>298</v>
      </c>
      <c r="M9" s="642" t="s">
        <v>12</v>
      </c>
      <c r="N9" s="204" t="s">
        <v>303</v>
      </c>
      <c r="O9" s="659" t="s">
        <v>298</v>
      </c>
      <c r="P9" s="642" t="s">
        <v>12</v>
      </c>
      <c r="Q9" s="204" t="s">
        <v>303</v>
      </c>
      <c r="R9" s="659" t="s">
        <v>298</v>
      </c>
      <c r="S9" s="642" t="s">
        <v>12</v>
      </c>
    </row>
    <row r="10" spans="3:19" ht="17.25" customHeight="1" x14ac:dyDescent="0.2">
      <c r="C10" s="788" t="s">
        <v>74</v>
      </c>
      <c r="D10" s="560" t="s">
        <v>36</v>
      </c>
      <c r="E10" s="561" t="s">
        <v>20</v>
      </c>
      <c r="F10" s="562" t="s">
        <v>20</v>
      </c>
      <c r="G10" s="590" t="s">
        <v>251</v>
      </c>
      <c r="H10" s="561" t="s">
        <v>20</v>
      </c>
      <c r="I10" s="650" t="s">
        <v>20</v>
      </c>
      <c r="J10" s="653" t="s">
        <v>20</v>
      </c>
      <c r="K10" s="561" t="s">
        <v>20</v>
      </c>
      <c r="L10" s="650" t="s">
        <v>20</v>
      </c>
      <c r="M10" s="653" t="s">
        <v>251</v>
      </c>
      <c r="N10" s="561" t="s">
        <v>20</v>
      </c>
      <c r="O10" s="650" t="s">
        <v>20</v>
      </c>
      <c r="P10" s="653" t="s">
        <v>251</v>
      </c>
      <c r="Q10" s="561" t="s">
        <v>20</v>
      </c>
      <c r="R10" s="650" t="s">
        <v>20</v>
      </c>
      <c r="S10" s="653" t="s">
        <v>251</v>
      </c>
    </row>
    <row r="11" spans="3:19" ht="15" customHeight="1" x14ac:dyDescent="0.2">
      <c r="C11" s="771"/>
      <c r="D11" s="563" t="s">
        <v>37</v>
      </c>
      <c r="E11" s="213" t="s">
        <v>84</v>
      </c>
      <c r="F11" s="299" t="s">
        <v>84</v>
      </c>
      <c r="G11" s="162" t="s">
        <v>251</v>
      </c>
      <c r="H11" s="213" t="s">
        <v>20</v>
      </c>
      <c r="I11" s="299" t="s">
        <v>20</v>
      </c>
      <c r="J11" s="654" t="s">
        <v>20</v>
      </c>
      <c r="K11" s="213" t="s">
        <v>84</v>
      </c>
      <c r="L11" s="299" t="s">
        <v>84</v>
      </c>
      <c r="M11" s="654" t="s">
        <v>251</v>
      </c>
      <c r="N11" s="176" t="s">
        <v>84</v>
      </c>
      <c r="O11" s="494" t="s">
        <v>84</v>
      </c>
      <c r="P11" s="662" t="s">
        <v>251</v>
      </c>
      <c r="Q11" s="213" t="s">
        <v>20</v>
      </c>
      <c r="R11" s="299" t="s">
        <v>20</v>
      </c>
      <c r="S11" s="654" t="s">
        <v>251</v>
      </c>
    </row>
    <row r="12" spans="3:19" ht="15" customHeight="1" x14ac:dyDescent="0.2">
      <c r="C12" s="771"/>
      <c r="D12" s="563" t="s">
        <v>38</v>
      </c>
      <c r="E12" s="214">
        <v>294.52499999999998</v>
      </c>
      <c r="F12" s="300">
        <v>327.56400000000002</v>
      </c>
      <c r="G12" s="295">
        <v>-10.086273216837027</v>
      </c>
      <c r="H12" s="172">
        <v>291.04599999999999</v>
      </c>
      <c r="I12" s="491">
        <v>331.54599999999999</v>
      </c>
      <c r="J12" s="627">
        <v>-12.215499508363848</v>
      </c>
      <c r="K12" s="172">
        <v>331.54599999999999</v>
      </c>
      <c r="L12" s="491">
        <v>325.56900000000002</v>
      </c>
      <c r="M12" s="162">
        <v>1.8358627510604437</v>
      </c>
      <c r="N12" s="160">
        <v>301.959</v>
      </c>
      <c r="O12" s="161">
        <v>314.84300000000002</v>
      </c>
      <c r="P12" s="162">
        <v>-4.0921983337727097</v>
      </c>
      <c r="Q12" s="160">
        <v>307.11599999999999</v>
      </c>
      <c r="R12" s="161">
        <v>311.517</v>
      </c>
      <c r="S12" s="162">
        <v>-1.4127639904082314</v>
      </c>
    </row>
    <row r="13" spans="3:19" ht="15" customHeight="1" x14ac:dyDescent="0.2">
      <c r="C13" s="771"/>
      <c r="D13" s="564" t="s">
        <v>39</v>
      </c>
      <c r="E13" s="214">
        <v>296.77800000000002</v>
      </c>
      <c r="F13" s="300">
        <v>344.92200000000003</v>
      </c>
      <c r="G13" s="295">
        <v>-13.957938316488946</v>
      </c>
      <c r="H13" s="172">
        <v>295.13</v>
      </c>
      <c r="I13" s="491">
        <v>344.89400000000001</v>
      </c>
      <c r="J13" s="627">
        <v>-14.428781016776171</v>
      </c>
      <c r="K13" s="172">
        <v>348.59699999999998</v>
      </c>
      <c r="L13" s="491">
        <v>347.79899999999998</v>
      </c>
      <c r="M13" s="162">
        <v>0.22944286786333537</v>
      </c>
      <c r="N13" s="160">
        <v>366.98500000000001</v>
      </c>
      <c r="O13" s="161">
        <v>331.27300000000002</v>
      </c>
      <c r="P13" s="162">
        <v>10.780232617810684</v>
      </c>
      <c r="Q13" s="160">
        <v>346.83199999999999</v>
      </c>
      <c r="R13" s="161">
        <v>346.80900000000003</v>
      </c>
      <c r="S13" s="162">
        <v>6.6318924825963894E-3</v>
      </c>
    </row>
    <row r="14" spans="3:19" ht="15" customHeight="1" thickBot="1" x14ac:dyDescent="0.25">
      <c r="C14" s="771"/>
      <c r="D14" s="565" t="s">
        <v>40</v>
      </c>
      <c r="E14" s="163">
        <v>389.25099999999998</v>
      </c>
      <c r="F14" s="164">
        <v>389.84899999999999</v>
      </c>
      <c r="G14" s="296">
        <v>-0.15339272384949382</v>
      </c>
      <c r="H14" s="176" t="s">
        <v>84</v>
      </c>
      <c r="I14" s="494" t="s">
        <v>84</v>
      </c>
      <c r="J14" s="292" t="s">
        <v>251</v>
      </c>
      <c r="K14" s="176" t="s">
        <v>20</v>
      </c>
      <c r="L14" s="494" t="s">
        <v>20</v>
      </c>
      <c r="M14" s="662" t="s">
        <v>251</v>
      </c>
      <c r="N14" s="172" t="s">
        <v>84</v>
      </c>
      <c r="O14" s="624" t="s">
        <v>84</v>
      </c>
      <c r="P14" s="162" t="s">
        <v>251</v>
      </c>
      <c r="Q14" s="170" t="s">
        <v>20</v>
      </c>
      <c r="R14" s="171" t="s">
        <v>20</v>
      </c>
      <c r="S14" s="668" t="s">
        <v>251</v>
      </c>
    </row>
    <row r="15" spans="3:19" ht="15" customHeight="1" thickBot="1" x14ac:dyDescent="0.25">
      <c r="C15" s="770"/>
      <c r="D15" s="566" t="s">
        <v>17</v>
      </c>
      <c r="E15" s="215">
        <v>296.74242508316024</v>
      </c>
      <c r="F15" s="567">
        <v>335.80467152813247</v>
      </c>
      <c r="G15" s="610">
        <v>-11.632430920991442</v>
      </c>
      <c r="H15" s="190">
        <v>294.39033905618584</v>
      </c>
      <c r="I15" s="644">
        <v>339.16105652733256</v>
      </c>
      <c r="J15" s="655">
        <v>-13.200429887073048</v>
      </c>
      <c r="K15" s="190">
        <v>337.90644888575343</v>
      </c>
      <c r="L15" s="644">
        <v>337.29950941744852</v>
      </c>
      <c r="M15" s="655">
        <v>0.17994080968370313</v>
      </c>
      <c r="N15" s="217">
        <v>303.6500552850984</v>
      </c>
      <c r="O15" s="660">
        <v>313.44094235412081</v>
      </c>
      <c r="P15" s="655">
        <v>-3.1236784178503418</v>
      </c>
      <c r="Q15" s="217">
        <v>311.03490308186002</v>
      </c>
      <c r="R15" s="660">
        <v>313.95610034846965</v>
      </c>
      <c r="S15" s="655">
        <v>-0.93044768468180639</v>
      </c>
    </row>
    <row r="16" spans="3:19" ht="15.75" customHeight="1" x14ac:dyDescent="0.2">
      <c r="C16" s="788" t="s">
        <v>18</v>
      </c>
      <c r="D16" s="560" t="s">
        <v>36</v>
      </c>
      <c r="E16" s="216">
        <v>297.73399999999998</v>
      </c>
      <c r="F16" s="301">
        <v>304.58300000000003</v>
      </c>
      <c r="G16" s="294">
        <v>-2.2486481517353383</v>
      </c>
      <c r="H16" s="538">
        <v>297.69499999999999</v>
      </c>
      <c r="I16" s="651">
        <v>306.25200000000001</v>
      </c>
      <c r="J16" s="656">
        <v>-2.7941042017684836</v>
      </c>
      <c r="K16" s="538">
        <v>297.79599999999999</v>
      </c>
      <c r="L16" s="651">
        <v>301.12599999999998</v>
      </c>
      <c r="M16" s="656">
        <v>-1.105849378665404</v>
      </c>
      <c r="N16" s="572" t="s">
        <v>20</v>
      </c>
      <c r="O16" s="665" t="s">
        <v>20</v>
      </c>
      <c r="P16" s="653" t="s">
        <v>251</v>
      </c>
      <c r="Q16" s="572" t="s">
        <v>20</v>
      </c>
      <c r="R16" s="665" t="s">
        <v>20</v>
      </c>
      <c r="S16" s="653" t="s">
        <v>251</v>
      </c>
    </row>
    <row r="17" spans="3:19" ht="15" customHeight="1" x14ac:dyDescent="0.2">
      <c r="C17" s="771"/>
      <c r="D17" s="568" t="s">
        <v>37</v>
      </c>
      <c r="E17" s="214">
        <v>307.99900000000002</v>
      </c>
      <c r="F17" s="300">
        <v>331.15199999999999</v>
      </c>
      <c r="G17" s="295">
        <v>-6.9916533797168574</v>
      </c>
      <c r="H17" s="172">
        <v>293.88499999999999</v>
      </c>
      <c r="I17" s="491">
        <v>327.31200000000001</v>
      </c>
      <c r="J17" s="162">
        <v>-10.212580045950048</v>
      </c>
      <c r="K17" s="172">
        <v>332.11200000000002</v>
      </c>
      <c r="L17" s="491">
        <v>337.41699999999997</v>
      </c>
      <c r="M17" s="162">
        <v>-1.5722385060622168</v>
      </c>
      <c r="N17" s="160" t="s">
        <v>20</v>
      </c>
      <c r="O17" s="161" t="s">
        <v>20</v>
      </c>
      <c r="P17" s="654" t="s">
        <v>251</v>
      </c>
      <c r="Q17" s="160" t="s">
        <v>20</v>
      </c>
      <c r="R17" s="161" t="s">
        <v>20</v>
      </c>
      <c r="S17" s="654" t="s">
        <v>251</v>
      </c>
    </row>
    <row r="18" spans="3:19" ht="15" customHeight="1" x14ac:dyDescent="0.2">
      <c r="C18" s="771"/>
      <c r="D18" s="568" t="s">
        <v>38</v>
      </c>
      <c r="E18" s="214">
        <v>308.06099999999998</v>
      </c>
      <c r="F18" s="300">
        <v>331.25799999999998</v>
      </c>
      <c r="G18" s="295">
        <v>-7.0026988027458978</v>
      </c>
      <c r="H18" s="172">
        <v>306.95699999999999</v>
      </c>
      <c r="I18" s="491">
        <v>333.48200000000003</v>
      </c>
      <c r="J18" s="162">
        <v>-7.9539525371684325</v>
      </c>
      <c r="K18" s="172">
        <v>325.26900000000001</v>
      </c>
      <c r="L18" s="491">
        <v>330.09500000000003</v>
      </c>
      <c r="M18" s="162">
        <v>-1.4620033626683293</v>
      </c>
      <c r="N18" s="160" t="s">
        <v>84</v>
      </c>
      <c r="O18" s="161" t="s">
        <v>84</v>
      </c>
      <c r="P18" s="162" t="s">
        <v>251</v>
      </c>
      <c r="Q18" s="160" t="s">
        <v>20</v>
      </c>
      <c r="R18" s="161" t="s">
        <v>20</v>
      </c>
      <c r="S18" s="654" t="s">
        <v>251</v>
      </c>
    </row>
    <row r="19" spans="3:19" ht="15" customHeight="1" x14ac:dyDescent="0.2">
      <c r="C19" s="771"/>
      <c r="D19" s="568" t="s">
        <v>39</v>
      </c>
      <c r="E19" s="214">
        <v>308.08199999999999</v>
      </c>
      <c r="F19" s="300">
        <v>333.65199999999999</v>
      </c>
      <c r="G19" s="295">
        <v>-7.6636735281071271</v>
      </c>
      <c r="H19" s="172">
        <v>296.13099999999997</v>
      </c>
      <c r="I19" s="491">
        <v>337.42399999999998</v>
      </c>
      <c r="J19" s="162">
        <v>-12.237718715918254</v>
      </c>
      <c r="K19" s="172">
        <v>330.57</v>
      </c>
      <c r="L19" s="491">
        <v>319.904</v>
      </c>
      <c r="M19" s="162">
        <v>3.3341252375712704</v>
      </c>
      <c r="N19" s="160" t="s">
        <v>20</v>
      </c>
      <c r="O19" s="161" t="s">
        <v>20</v>
      </c>
      <c r="P19" s="654" t="s">
        <v>20</v>
      </c>
      <c r="Q19" s="218" t="s">
        <v>84</v>
      </c>
      <c r="R19" s="178" t="s">
        <v>84</v>
      </c>
      <c r="S19" s="657" t="s">
        <v>251</v>
      </c>
    </row>
    <row r="20" spans="3:19" ht="15" customHeight="1" thickBot="1" x14ac:dyDescent="0.25">
      <c r="C20" s="771"/>
      <c r="D20" s="568" t="s">
        <v>40</v>
      </c>
      <c r="E20" s="181">
        <v>328.46300000000002</v>
      </c>
      <c r="F20" s="302">
        <v>358.75799999999998</v>
      </c>
      <c r="G20" s="292">
        <v>-8.4444109957129765</v>
      </c>
      <c r="H20" s="176">
        <v>328.76900000000001</v>
      </c>
      <c r="I20" s="494">
        <v>359.66199999999998</v>
      </c>
      <c r="J20" s="165">
        <v>-8.5894534312771356</v>
      </c>
      <c r="K20" s="163" t="s">
        <v>84</v>
      </c>
      <c r="L20" s="164" t="s">
        <v>84</v>
      </c>
      <c r="M20" s="165" t="s">
        <v>251</v>
      </c>
      <c r="N20" s="163" t="s">
        <v>84</v>
      </c>
      <c r="O20" s="164" t="s">
        <v>84</v>
      </c>
      <c r="P20" s="165" t="s">
        <v>251</v>
      </c>
      <c r="Q20" s="170" t="s">
        <v>20</v>
      </c>
      <c r="R20" s="171" t="s">
        <v>20</v>
      </c>
      <c r="S20" s="668" t="s">
        <v>251</v>
      </c>
    </row>
    <row r="21" spans="3:19" ht="15" customHeight="1" thickBot="1" x14ac:dyDescent="0.25">
      <c r="C21" s="770"/>
      <c r="D21" s="569" t="s">
        <v>17</v>
      </c>
      <c r="E21" s="215">
        <v>308.25246994455887</v>
      </c>
      <c r="F21" s="567">
        <v>333.02954977850243</v>
      </c>
      <c r="G21" s="610">
        <v>-7.4399043119214996</v>
      </c>
      <c r="H21" s="190">
        <v>298.9451740519749</v>
      </c>
      <c r="I21" s="644">
        <v>336.11728818706609</v>
      </c>
      <c r="J21" s="655">
        <v>-11.05926872598206</v>
      </c>
      <c r="K21" s="217">
        <v>329.65146342141554</v>
      </c>
      <c r="L21" s="660">
        <v>323.01534341654593</v>
      </c>
      <c r="M21" s="655">
        <v>2.054428726102949</v>
      </c>
      <c r="N21" s="217" t="s">
        <v>84</v>
      </c>
      <c r="O21" s="660" t="s">
        <v>84</v>
      </c>
      <c r="P21" s="655" t="s">
        <v>251</v>
      </c>
      <c r="Q21" s="217" t="s">
        <v>84</v>
      </c>
      <c r="R21" s="660" t="s">
        <v>84</v>
      </c>
      <c r="S21" s="669" t="s">
        <v>251</v>
      </c>
    </row>
    <row r="22" spans="3:19" ht="15.75" customHeight="1" x14ac:dyDescent="0.2">
      <c r="C22" s="788" t="s">
        <v>41</v>
      </c>
      <c r="D22" s="570" t="s">
        <v>36</v>
      </c>
      <c r="E22" s="168" t="s">
        <v>84</v>
      </c>
      <c r="F22" s="169" t="s">
        <v>84</v>
      </c>
      <c r="G22" s="294" t="s">
        <v>251</v>
      </c>
      <c r="H22" s="538" t="s">
        <v>84</v>
      </c>
      <c r="I22" s="651" t="s">
        <v>84</v>
      </c>
      <c r="J22" s="656" t="s">
        <v>251</v>
      </c>
      <c r="K22" s="524" t="s">
        <v>20</v>
      </c>
      <c r="L22" s="661" t="s">
        <v>20</v>
      </c>
      <c r="M22" s="663" t="s">
        <v>251</v>
      </c>
      <c r="N22" s="572" t="s">
        <v>20</v>
      </c>
      <c r="O22" s="665" t="s">
        <v>20</v>
      </c>
      <c r="P22" s="653" t="s">
        <v>251</v>
      </c>
      <c r="Q22" s="572" t="s">
        <v>20</v>
      </c>
      <c r="R22" s="665" t="s">
        <v>20</v>
      </c>
      <c r="S22" s="653" t="s">
        <v>251</v>
      </c>
    </row>
    <row r="23" spans="3:19" ht="15" customHeight="1" x14ac:dyDescent="0.2">
      <c r="C23" s="771"/>
      <c r="D23" s="568" t="s">
        <v>37</v>
      </c>
      <c r="E23" s="181">
        <v>688.74900000000002</v>
      </c>
      <c r="F23" s="302">
        <v>679.08199999999999</v>
      </c>
      <c r="G23" s="295">
        <v>1.4235394252829598</v>
      </c>
      <c r="H23" s="176" t="s">
        <v>84</v>
      </c>
      <c r="I23" s="494" t="s">
        <v>84</v>
      </c>
      <c r="J23" s="165" t="s">
        <v>251</v>
      </c>
      <c r="K23" s="172">
        <v>790.32600000000002</v>
      </c>
      <c r="L23" s="624">
        <v>751.52599999999995</v>
      </c>
      <c r="M23" s="162">
        <v>5.1628286978760647</v>
      </c>
      <c r="N23" s="163">
        <v>553.35</v>
      </c>
      <c r="O23" s="164">
        <v>493.78</v>
      </c>
      <c r="P23" s="165">
        <v>12.06407711936491</v>
      </c>
      <c r="Q23" s="160" t="s">
        <v>84</v>
      </c>
      <c r="R23" s="666" t="s">
        <v>84</v>
      </c>
      <c r="S23" s="162" t="s">
        <v>251</v>
      </c>
    </row>
    <row r="24" spans="3:19" ht="15" customHeight="1" x14ac:dyDescent="0.2">
      <c r="C24" s="771"/>
      <c r="D24" s="568" t="s">
        <v>38</v>
      </c>
      <c r="E24" s="181">
        <v>650.00599999999997</v>
      </c>
      <c r="F24" s="302">
        <v>635.26</v>
      </c>
      <c r="G24" s="295">
        <v>2.3212542895822152</v>
      </c>
      <c r="H24" s="176">
        <v>696.07500000000005</v>
      </c>
      <c r="I24" s="494">
        <v>686.68700000000001</v>
      </c>
      <c r="J24" s="165">
        <v>1.3671439826296456</v>
      </c>
      <c r="K24" s="172" t="s">
        <v>84</v>
      </c>
      <c r="L24" s="624" t="s">
        <v>84</v>
      </c>
      <c r="M24" s="162" t="s">
        <v>251</v>
      </c>
      <c r="N24" s="160">
        <v>600.23900000000003</v>
      </c>
      <c r="O24" s="666">
        <v>598.88900000000001</v>
      </c>
      <c r="P24" s="162">
        <v>0.22541739788174814</v>
      </c>
      <c r="Q24" s="176" t="s">
        <v>84</v>
      </c>
      <c r="R24" s="494" t="s">
        <v>84</v>
      </c>
      <c r="S24" s="662" t="s">
        <v>251</v>
      </c>
    </row>
    <row r="25" spans="3:19" ht="15" customHeight="1" x14ac:dyDescent="0.2">
      <c r="C25" s="771"/>
      <c r="D25" s="568" t="s">
        <v>39</v>
      </c>
      <c r="E25" s="181">
        <v>742.44899999999996</v>
      </c>
      <c r="F25" s="302">
        <v>755.80799999999999</v>
      </c>
      <c r="G25" s="295">
        <v>-1.7675123840975537</v>
      </c>
      <c r="H25" s="176" t="s">
        <v>84</v>
      </c>
      <c r="I25" s="494" t="s">
        <v>84</v>
      </c>
      <c r="J25" s="165" t="s">
        <v>251</v>
      </c>
      <c r="K25" s="172" t="s">
        <v>84</v>
      </c>
      <c r="L25" s="624" t="s">
        <v>84</v>
      </c>
      <c r="M25" s="162" t="s">
        <v>251</v>
      </c>
      <c r="N25" s="186" t="s">
        <v>84</v>
      </c>
      <c r="O25" s="645" t="s">
        <v>84</v>
      </c>
      <c r="P25" s="664" t="s">
        <v>251</v>
      </c>
      <c r="Q25" s="160" t="s">
        <v>84</v>
      </c>
      <c r="R25" s="666" t="s">
        <v>84</v>
      </c>
      <c r="S25" s="162" t="s">
        <v>251</v>
      </c>
    </row>
    <row r="26" spans="3:19" ht="15" customHeight="1" thickBot="1" x14ac:dyDescent="0.25">
      <c r="C26" s="771"/>
      <c r="D26" s="568" t="s">
        <v>40</v>
      </c>
      <c r="E26" s="181">
        <v>562.73400000000004</v>
      </c>
      <c r="F26" s="302">
        <v>613.60799999999995</v>
      </c>
      <c r="G26" s="292">
        <v>-8.2909610044197457</v>
      </c>
      <c r="H26" s="176">
        <v>513.12099999999998</v>
      </c>
      <c r="I26" s="494">
        <v>608.08199999999999</v>
      </c>
      <c r="J26" s="165">
        <v>-15.616479356402593</v>
      </c>
      <c r="K26" s="163">
        <v>601.44500000000005</v>
      </c>
      <c r="L26" s="164">
        <v>622.72500000000002</v>
      </c>
      <c r="M26" s="165">
        <v>-3.417238749046525</v>
      </c>
      <c r="N26" s="170">
        <v>703.36199999999997</v>
      </c>
      <c r="O26" s="171">
        <v>698.80399999999997</v>
      </c>
      <c r="P26" s="648">
        <v>0.65225728530460514</v>
      </c>
      <c r="Q26" s="163" t="s">
        <v>20</v>
      </c>
      <c r="R26" s="164" t="s">
        <v>20</v>
      </c>
      <c r="S26" s="657" t="s">
        <v>251</v>
      </c>
    </row>
    <row r="27" spans="3:19" ht="15" customHeight="1" thickBot="1" x14ac:dyDescent="0.25">
      <c r="C27" s="772"/>
      <c r="D27" s="566" t="s">
        <v>17</v>
      </c>
      <c r="E27" s="215">
        <v>700.50653794929724</v>
      </c>
      <c r="F27" s="567">
        <v>696.36953481813907</v>
      </c>
      <c r="G27" s="610">
        <v>0.59408157943591966</v>
      </c>
      <c r="H27" s="190">
        <v>580.2575363110667</v>
      </c>
      <c r="I27" s="644">
        <v>631.12825482630706</v>
      </c>
      <c r="J27" s="655">
        <v>-8.0602822209632325</v>
      </c>
      <c r="K27" s="190">
        <v>676.8373998359267</v>
      </c>
      <c r="L27" s="644">
        <v>686.75986997064399</v>
      </c>
      <c r="M27" s="655">
        <v>-1.4448238123088686</v>
      </c>
      <c r="N27" s="573">
        <v>619.80442400478603</v>
      </c>
      <c r="O27" s="660">
        <v>619.32835048671825</v>
      </c>
      <c r="P27" s="655">
        <v>7.6869324275829029E-2</v>
      </c>
      <c r="Q27" s="587">
        <v>763.64679164510289</v>
      </c>
      <c r="R27" s="667">
        <v>755.65381048719894</v>
      </c>
      <c r="S27" s="670">
        <v>1.0577570108130037</v>
      </c>
    </row>
    <row r="28" spans="3:19" ht="15.75" customHeight="1" x14ac:dyDescent="0.2">
      <c r="C28" s="788" t="s">
        <v>42</v>
      </c>
      <c r="D28" s="560" t="s">
        <v>36</v>
      </c>
      <c r="E28" s="168" t="s">
        <v>84</v>
      </c>
      <c r="F28" s="169" t="s">
        <v>84</v>
      </c>
      <c r="G28" s="294" t="s">
        <v>251</v>
      </c>
      <c r="H28" s="538" t="s">
        <v>84</v>
      </c>
      <c r="I28" s="651" t="s">
        <v>84</v>
      </c>
      <c r="J28" s="656" t="s">
        <v>251</v>
      </c>
      <c r="K28" s="538" t="s">
        <v>20</v>
      </c>
      <c r="L28" s="651" t="s">
        <v>20</v>
      </c>
      <c r="M28" s="653" t="s">
        <v>251</v>
      </c>
      <c r="N28" s="572" t="s">
        <v>20</v>
      </c>
      <c r="O28" s="665" t="s">
        <v>20</v>
      </c>
      <c r="P28" s="653" t="s">
        <v>251</v>
      </c>
      <c r="Q28" s="168" t="s">
        <v>20</v>
      </c>
      <c r="R28" s="169" t="s">
        <v>20</v>
      </c>
      <c r="S28" s="671" t="s">
        <v>251</v>
      </c>
    </row>
    <row r="29" spans="3:19" ht="15" customHeight="1" x14ac:dyDescent="0.2">
      <c r="C29" s="771"/>
      <c r="D29" s="568" t="s">
        <v>37</v>
      </c>
      <c r="E29" s="181">
        <v>403.25</v>
      </c>
      <c r="F29" s="302">
        <v>423.07400000000001</v>
      </c>
      <c r="G29" s="295">
        <v>-4.6857051012352473</v>
      </c>
      <c r="H29" s="176">
        <v>428.33800000000002</v>
      </c>
      <c r="I29" s="494">
        <v>457.14</v>
      </c>
      <c r="J29" s="165">
        <v>-6.3004768779804792</v>
      </c>
      <c r="K29" s="176">
        <v>374.22899999999998</v>
      </c>
      <c r="L29" s="494">
        <v>389.71899999999999</v>
      </c>
      <c r="M29" s="165">
        <v>-3.9746586643196786</v>
      </c>
      <c r="N29" s="163">
        <v>452.637</v>
      </c>
      <c r="O29" s="164">
        <v>480.22500000000002</v>
      </c>
      <c r="P29" s="165">
        <v>-5.7448071216617258</v>
      </c>
      <c r="Q29" s="574">
        <v>541.428</v>
      </c>
      <c r="R29" s="164">
        <v>514.08100000000002</v>
      </c>
      <c r="S29" s="672">
        <v>5.3195897144613351</v>
      </c>
    </row>
    <row r="30" spans="3:19" ht="15" customHeight="1" x14ac:dyDescent="0.2">
      <c r="C30" s="771"/>
      <c r="D30" s="568" t="s">
        <v>38</v>
      </c>
      <c r="E30" s="181">
        <v>381.50299999999999</v>
      </c>
      <c r="F30" s="302">
        <v>412.36599999999999</v>
      </c>
      <c r="G30" s="292">
        <v>-7.4843706804149717</v>
      </c>
      <c r="H30" s="176">
        <v>379.41</v>
      </c>
      <c r="I30" s="494">
        <v>444.613</v>
      </c>
      <c r="J30" s="165">
        <v>-14.665113255797731</v>
      </c>
      <c r="K30" s="176">
        <v>315.19099999999997</v>
      </c>
      <c r="L30" s="494">
        <v>315.38600000000002</v>
      </c>
      <c r="M30" s="165">
        <v>-6.1828996848322382E-2</v>
      </c>
      <c r="N30" s="163">
        <v>398.26100000000002</v>
      </c>
      <c r="O30" s="164">
        <v>428.75299999999999</v>
      </c>
      <c r="P30" s="165">
        <v>-7.1117869729191323</v>
      </c>
      <c r="Q30" s="163">
        <v>434.83199999999999</v>
      </c>
      <c r="R30" s="164">
        <v>447.86700000000002</v>
      </c>
      <c r="S30" s="165">
        <v>-2.9104622577684949</v>
      </c>
    </row>
    <row r="31" spans="3:19" ht="15" customHeight="1" x14ac:dyDescent="0.2">
      <c r="C31" s="771"/>
      <c r="D31" s="568" t="s">
        <v>39</v>
      </c>
      <c r="E31" s="163" t="s">
        <v>84</v>
      </c>
      <c r="F31" s="164" t="s">
        <v>84</v>
      </c>
      <c r="G31" s="162" t="s">
        <v>251</v>
      </c>
      <c r="H31" s="176" t="s">
        <v>20</v>
      </c>
      <c r="I31" s="494" t="s">
        <v>20</v>
      </c>
      <c r="J31" s="657" t="s">
        <v>251</v>
      </c>
      <c r="K31" s="176" t="s">
        <v>20</v>
      </c>
      <c r="L31" s="494" t="s">
        <v>20</v>
      </c>
      <c r="M31" s="657" t="s">
        <v>251</v>
      </c>
      <c r="N31" s="163" t="s">
        <v>84</v>
      </c>
      <c r="O31" s="164" t="s">
        <v>84</v>
      </c>
      <c r="P31" s="657" t="s">
        <v>251</v>
      </c>
      <c r="Q31" s="163" t="s">
        <v>20</v>
      </c>
      <c r="R31" s="164" t="s">
        <v>20</v>
      </c>
      <c r="S31" s="657" t="s">
        <v>251</v>
      </c>
    </row>
    <row r="32" spans="3:19" ht="15" customHeight="1" thickBot="1" x14ac:dyDescent="0.25">
      <c r="C32" s="771"/>
      <c r="D32" s="568" t="s">
        <v>40</v>
      </c>
      <c r="E32" s="163" t="s">
        <v>20</v>
      </c>
      <c r="F32" s="164" t="s">
        <v>20</v>
      </c>
      <c r="G32" s="303" t="s">
        <v>251</v>
      </c>
      <c r="H32" s="176" t="s">
        <v>20</v>
      </c>
      <c r="I32" s="494" t="s">
        <v>20</v>
      </c>
      <c r="J32" s="657" t="s">
        <v>251</v>
      </c>
      <c r="K32" s="176" t="s">
        <v>20</v>
      </c>
      <c r="L32" s="494" t="s">
        <v>20</v>
      </c>
      <c r="M32" s="657" t="s">
        <v>251</v>
      </c>
      <c r="N32" s="163" t="s">
        <v>20</v>
      </c>
      <c r="O32" s="164" t="s">
        <v>20</v>
      </c>
      <c r="P32" s="657" t="s">
        <v>251</v>
      </c>
      <c r="Q32" s="163" t="s">
        <v>20</v>
      </c>
      <c r="R32" s="164" t="s">
        <v>20</v>
      </c>
      <c r="S32" s="657" t="s">
        <v>251</v>
      </c>
    </row>
    <row r="33" spans="3:19" ht="15" customHeight="1" thickBot="1" x14ac:dyDescent="0.25">
      <c r="C33" s="772"/>
      <c r="D33" s="566" t="s">
        <v>17</v>
      </c>
      <c r="E33" s="215">
        <v>391.30974892154944</v>
      </c>
      <c r="F33" s="567">
        <v>418.24264612408126</v>
      </c>
      <c r="G33" s="610">
        <v>-6.4395387347806619</v>
      </c>
      <c r="H33" s="190">
        <v>412.19222613140028</v>
      </c>
      <c r="I33" s="644">
        <v>452.21132085687151</v>
      </c>
      <c r="J33" s="658">
        <v>-8.8496445974950717</v>
      </c>
      <c r="K33" s="190">
        <v>348.35061826286324</v>
      </c>
      <c r="L33" s="644">
        <v>360.71393016853324</v>
      </c>
      <c r="M33" s="655">
        <v>-3.4274561838777888</v>
      </c>
      <c r="N33" s="217">
        <v>406.45914735999747</v>
      </c>
      <c r="O33" s="660">
        <v>435.56043659456054</v>
      </c>
      <c r="P33" s="655">
        <v>-6.6813435724539589</v>
      </c>
      <c r="Q33" s="217">
        <v>486.62130408104196</v>
      </c>
      <c r="R33" s="660">
        <v>480.77435150760027</v>
      </c>
      <c r="S33" s="655">
        <v>1.2161531818631661</v>
      </c>
    </row>
    <row r="34" spans="3:19" ht="15.75" customHeight="1" x14ac:dyDescent="0.2">
      <c r="C34" s="788" t="s">
        <v>43</v>
      </c>
      <c r="D34" s="571" t="s">
        <v>44</v>
      </c>
      <c r="E34" s="304">
        <v>932.173</v>
      </c>
      <c r="F34" s="305">
        <v>943.18799999999999</v>
      </c>
      <c r="G34" s="294">
        <v>-1.16784776735921</v>
      </c>
      <c r="H34" s="524">
        <v>938.30499999999995</v>
      </c>
      <c r="I34" s="525">
        <v>948.005</v>
      </c>
      <c r="J34" s="510">
        <v>-1.023201354423241</v>
      </c>
      <c r="K34" s="527">
        <v>850.03399999999999</v>
      </c>
      <c r="L34" s="525">
        <v>856.09500000000003</v>
      </c>
      <c r="M34" s="510">
        <v>-0.70798217487545601</v>
      </c>
      <c r="N34" s="508">
        <v>913.53200000000004</v>
      </c>
      <c r="O34" s="509">
        <v>948.78700000000003</v>
      </c>
      <c r="P34" s="510">
        <v>-3.7157971177935609</v>
      </c>
      <c r="Q34" s="160">
        <v>953.24699999999996</v>
      </c>
      <c r="R34" s="666">
        <v>958.14099999999996</v>
      </c>
      <c r="S34" s="162">
        <v>-0.51078077234979047</v>
      </c>
    </row>
    <row r="35" spans="3:19" ht="15.75" customHeight="1" thickBot="1" x14ac:dyDescent="0.25">
      <c r="C35" s="771"/>
      <c r="D35" s="560" t="s">
        <v>45</v>
      </c>
      <c r="E35" s="216">
        <v>1429.4590000000001</v>
      </c>
      <c r="F35" s="301">
        <v>1448.3520000000001</v>
      </c>
      <c r="G35" s="292">
        <v>-1.3044480899670818</v>
      </c>
      <c r="H35" s="186">
        <v>1360.6020000000001</v>
      </c>
      <c r="I35" s="645">
        <v>1446.299</v>
      </c>
      <c r="J35" s="165">
        <v>-5.9252616505992117</v>
      </c>
      <c r="K35" s="646">
        <v>1368.673</v>
      </c>
      <c r="L35" s="645">
        <v>1359.37</v>
      </c>
      <c r="M35" s="664">
        <v>0.68436113788005559</v>
      </c>
      <c r="N35" s="168">
        <v>1121.175</v>
      </c>
      <c r="O35" s="169">
        <v>1245.33</v>
      </c>
      <c r="P35" s="664">
        <v>-9.9696465996964641</v>
      </c>
      <c r="Q35" s="168">
        <v>1640.3679999999999</v>
      </c>
      <c r="R35" s="169">
        <v>1533.4780000000001</v>
      </c>
      <c r="S35" s="664">
        <v>6.9704293116692826</v>
      </c>
    </row>
    <row r="36" spans="3:19" ht="15" customHeight="1" thickBot="1" x14ac:dyDescent="0.25">
      <c r="C36" s="772"/>
      <c r="D36" s="566" t="s">
        <v>17</v>
      </c>
      <c r="E36" s="215">
        <v>1069.2273243190825</v>
      </c>
      <c r="F36" s="567">
        <v>1080.3284835735265</v>
      </c>
      <c r="G36" s="610">
        <v>-1.0275725784553369</v>
      </c>
      <c r="H36" s="190">
        <v>1021.8829621833795</v>
      </c>
      <c r="I36" s="644">
        <v>1039.8273776713734</v>
      </c>
      <c r="J36" s="293">
        <v>-1.7257110048572899</v>
      </c>
      <c r="K36" s="647">
        <v>1083.87049004608</v>
      </c>
      <c r="L36" s="644">
        <v>1069.1686833607878</v>
      </c>
      <c r="M36" s="655">
        <v>1.3750689590981182</v>
      </c>
      <c r="N36" s="217">
        <v>989.57478010005673</v>
      </c>
      <c r="O36" s="660">
        <v>1051.5540930210539</v>
      </c>
      <c r="P36" s="655">
        <v>-5.8940679640106923</v>
      </c>
      <c r="Q36" s="217">
        <v>1180.8343172302048</v>
      </c>
      <c r="R36" s="667">
        <v>1192.2176780944963</v>
      </c>
      <c r="S36" s="655">
        <v>-0.95480557564666757</v>
      </c>
    </row>
    <row r="37" spans="3:19" ht="15" customHeight="1" x14ac:dyDescent="0.2">
      <c r="J37" s="23"/>
    </row>
    <row r="38" spans="3:19" ht="18.75" x14ac:dyDescent="0.25">
      <c r="D38" s="15"/>
    </row>
    <row r="39" spans="3:19" ht="21" x14ac:dyDescent="0.25">
      <c r="D39" s="6"/>
    </row>
    <row r="43" spans="3:19" ht="18" x14ac:dyDescent="0.25">
      <c r="G43" s="24"/>
      <c r="K43" s="23"/>
    </row>
  </sheetData>
  <mergeCells count="5">
    <mergeCell ref="C10:C15"/>
    <mergeCell ref="C34:C36"/>
    <mergeCell ref="C16:C21"/>
    <mergeCell ref="C22:C27"/>
    <mergeCell ref="C28:C33"/>
  </mergeCells>
  <phoneticPr fontId="13" type="noConversion"/>
  <conditionalFormatting sqref="G10:G27 G29:G36">
    <cfRule type="beginsWith" dxfId="60" priority="41" stopIfTrue="1" operator="beginsWith" text="*">
      <formula>LEFT(G10,LEN("*"))="*"</formula>
    </cfRule>
    <cfRule type="cellIs" dxfId="59" priority="42" stopIfTrue="1" operator="lessThan">
      <formula>0</formula>
    </cfRule>
    <cfRule type="cellIs" dxfId="58" priority="43" stopIfTrue="1" operator="greaterThan">
      <formula>0</formula>
    </cfRule>
    <cfRule type="cellIs" dxfId="57" priority="46" stopIfTrue="1" operator="lessThan">
      <formula>0</formula>
    </cfRule>
    <cfRule type="cellIs" dxfId="56" priority="47" stopIfTrue="1" operator="greaterThan">
      <formula>0</formula>
    </cfRule>
    <cfRule type="cellIs" dxfId="55" priority="48" stopIfTrue="1" operator="lessThan">
      <formula>0</formula>
    </cfRule>
  </conditionalFormatting>
  <conditionalFormatting sqref="G12:G27 G33:G36 G29:G30">
    <cfRule type="cellIs" dxfId="54" priority="44" stopIfTrue="1" operator="lessThan">
      <formula>0</formula>
    </cfRule>
    <cfRule type="cellIs" dxfId="53" priority="45" stopIfTrue="1" operator="greaterThan">
      <formula>0</formula>
    </cfRule>
  </conditionalFormatting>
  <conditionalFormatting sqref="M10:M36 S10:S36 J10:J36">
    <cfRule type="cellIs" dxfId="52" priority="33" stopIfTrue="1" operator="greaterThan">
      <formula>0</formula>
    </cfRule>
  </conditionalFormatting>
  <conditionalFormatting sqref="P12:P36">
    <cfRule type="cellIs" dxfId="51" priority="31" stopIfTrue="1" operator="lessThan">
      <formula>0</formula>
    </cfRule>
    <cfRule type="cellIs" dxfId="50" priority="32" stopIfTrue="1" operator="greaterThan">
      <formula>0</formula>
    </cfRule>
  </conditionalFormatting>
  <conditionalFormatting sqref="P10:P11">
    <cfRule type="cellIs" dxfId="49" priority="29" stopIfTrue="1" operator="lessThan">
      <formula>0</formula>
    </cfRule>
    <cfRule type="cellIs" dxfId="48" priority="30" stopIfTrue="1" operator="greaterThan">
      <formula>0</formula>
    </cfRule>
  </conditionalFormatting>
  <conditionalFormatting sqref="H10:S36">
    <cfRule type="cellIs" dxfId="47" priority="28" stopIfTrue="1" operator="lessThan">
      <formula>0</formula>
    </cfRule>
  </conditionalFormatting>
  <conditionalFormatting sqref="M10:M36 P10:P36 J10:J36 S10:S36">
    <cfRule type="cellIs" dxfId="46" priority="35" stopIfTrue="1" operator="lessThan">
      <formula>0</formula>
    </cfRule>
    <cfRule type="cellIs" dxfId="45" priority="36" stopIfTrue="1" operator="greaterThan">
      <formula>0</formula>
    </cfRule>
    <cfRule type="cellIs" dxfId="44" priority="37" stopIfTrue="1" operator="lessThan">
      <formula>0</formula>
    </cfRule>
  </conditionalFormatting>
  <conditionalFormatting sqref="S23:S24">
    <cfRule type="cellIs" dxfId="43" priority="34" stopIfTrue="1" operator="greaterThan">
      <formula>0</formula>
    </cfRule>
  </conditionalFormatting>
  <conditionalFormatting sqref="M20">
    <cfRule type="cellIs" dxfId="42" priority="26" stopIfTrue="1" operator="lessThan">
      <formula>0</formula>
    </cfRule>
    <cfRule type="cellIs" dxfId="41" priority="27" stopIfTrue="1" operator="greaterThan">
      <formula>0</formula>
    </cfRule>
  </conditionalFormatting>
  <conditionalFormatting sqref="M10:M36 P10:P36 J10:J36 S10:S36">
    <cfRule type="beginsWith" dxfId="40" priority="23" stopIfTrue="1" operator="beginsWith" text="*">
      <formula>LEFT(J10,LEN("*"))="*"</formula>
    </cfRule>
    <cfRule type="cellIs" dxfId="39" priority="24" stopIfTrue="1" operator="lessThan">
      <formula>0</formula>
    </cfRule>
    <cfRule type="cellIs" dxfId="38" priority="25" stopIfTrue="1" operator="greaterThan">
      <formula>0</formula>
    </cfRule>
    <cfRule type="cellIs" dxfId="37" priority="38" stopIfTrue="1" operator="lessThan">
      <formula>0</formula>
    </cfRule>
    <cfRule type="cellIs" dxfId="36" priority="39" stopIfTrue="1" operator="greaterThan">
      <formula>0</formula>
    </cfRule>
    <cfRule type="cellIs" dxfId="35" priority="40" stopIfTrue="1" operator="lessThan">
      <formula>0</formula>
    </cfRule>
  </conditionalFormatting>
  <conditionalFormatting sqref="P14">
    <cfRule type="beginsWith" dxfId="34" priority="7" operator="beginsWith" text="*">
      <formula>LEFT(P14,LEN("*"))="*"</formula>
    </cfRule>
    <cfRule type="cellIs" dxfId="33" priority="22" stopIfTrue="1" operator="greaterThan">
      <formula>0</formula>
    </cfRule>
  </conditionalFormatting>
  <conditionalFormatting sqref="P11">
    <cfRule type="cellIs" dxfId="32" priority="21" stopIfTrue="1" operator="greaterThan">
      <formula>0</formula>
    </cfRule>
  </conditionalFormatting>
  <conditionalFormatting sqref="P11">
    <cfRule type="cellIs" dxfId="31" priority="20" stopIfTrue="1" operator="greaterThan">
      <formula>0</formula>
    </cfRule>
  </conditionalFormatting>
  <conditionalFormatting sqref="P11">
    <cfRule type="cellIs" dxfId="30" priority="19" stopIfTrue="1" operator="greaterThan">
      <formula>0</formula>
    </cfRule>
  </conditionalFormatting>
  <conditionalFormatting sqref="P10:P14">
    <cfRule type="beginsWith" dxfId="29" priority="18" stopIfTrue="1" operator="beginsWith" text="*">
      <formula>LEFT(P10,LEN("*"))="*"</formula>
    </cfRule>
  </conditionalFormatting>
  <conditionalFormatting sqref="G28">
    <cfRule type="beginsWith" dxfId="28" priority="10" stopIfTrue="1" operator="beginsWith" text="*">
      <formula>LEFT(G28,LEN("*"))="*"</formula>
    </cfRule>
    <cfRule type="cellIs" dxfId="27" priority="11" stopIfTrue="1" operator="lessThan">
      <formula>0</formula>
    </cfRule>
    <cfRule type="cellIs" dxfId="26" priority="12" stopIfTrue="1" operator="greaterThan">
      <formula>0</formula>
    </cfRule>
    <cfRule type="cellIs" dxfId="25" priority="15" stopIfTrue="1" operator="lessThan">
      <formula>0</formula>
    </cfRule>
    <cfRule type="cellIs" dxfId="24" priority="16" stopIfTrue="1" operator="greaterThan">
      <formula>0</formula>
    </cfRule>
    <cfRule type="cellIs" dxfId="23" priority="17" stopIfTrue="1" operator="lessThan">
      <formula>0</formula>
    </cfRule>
  </conditionalFormatting>
  <conditionalFormatting sqref="G28">
    <cfRule type="cellIs" dxfId="22" priority="13" stopIfTrue="1" operator="lessThan">
      <formula>0</formula>
    </cfRule>
    <cfRule type="cellIs" dxfId="21" priority="14" stopIfTrue="1" operator="greaterThan">
      <formula>0</formula>
    </cfRule>
  </conditionalFormatting>
  <conditionalFormatting sqref="P14">
    <cfRule type="cellIs" dxfId="20" priority="9" stopIfTrue="1" operator="greaterThan">
      <formula>0</formula>
    </cfRule>
  </conditionalFormatting>
  <conditionalFormatting sqref="P14">
    <cfRule type="cellIs" dxfId="19" priority="8" stopIfTrue="1" operator="greaterThan">
      <formula>0</formula>
    </cfRule>
  </conditionalFormatting>
  <conditionalFormatting sqref="S24">
    <cfRule type="cellIs" dxfId="18" priority="5" stopIfTrue="1" operator="lessThan">
      <formula>0</formula>
    </cfRule>
    <cfRule type="cellIs" dxfId="17" priority="6" stopIfTrue="1" operator="greaterThan">
      <formula>0</formula>
    </cfRule>
  </conditionalFormatting>
  <conditionalFormatting sqref="S24">
    <cfRule type="cellIs" dxfId="16" priority="4" stopIfTrue="1" operator="greaterThan">
      <formula>0</formula>
    </cfRule>
  </conditionalFormatting>
  <conditionalFormatting sqref="S24">
    <cfRule type="cellIs" dxfId="15" priority="3" stopIfTrue="1" operator="greaterThan">
      <formula>0</formula>
    </cfRule>
  </conditionalFormatting>
  <conditionalFormatting sqref="S24">
    <cfRule type="cellIs" dxfId="14" priority="2" stopIfTrue="1" operator="greaterThan">
      <formula>0</formula>
    </cfRule>
  </conditionalFormatting>
  <conditionalFormatting sqref="S24">
    <cfRule type="beginsWith" dxfId="13" priority="1" stopIfTrue="1" operator="beginsWith" text="*">
      <formula>LEFT(S24,LEN("*"))="*"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M11"/>
  <sheetViews>
    <sheetView showGridLines="0" workbookViewId="0">
      <selection activeCell="T27" sqref="T27"/>
    </sheetView>
  </sheetViews>
  <sheetFormatPr defaultRowHeight="12.75" x14ac:dyDescent="0.2"/>
  <cols>
    <col min="8" max="8" width="7.28515625" customWidth="1"/>
    <col min="10" max="10" width="17.140625" customWidth="1"/>
    <col min="11" max="11" width="12.28515625" customWidth="1"/>
    <col min="12" max="12" width="12.140625" customWidth="1"/>
    <col min="13" max="13" width="12.85546875" customWidth="1"/>
  </cols>
  <sheetData>
    <row r="2" spans="3:13" ht="18.75" x14ac:dyDescent="0.3">
      <c r="C2" s="155" t="s">
        <v>306</v>
      </c>
      <c r="D2" s="156"/>
      <c r="E2" s="156"/>
      <c r="F2" s="156"/>
      <c r="G2" s="156"/>
      <c r="H2" s="156"/>
      <c r="I2" s="156"/>
      <c r="J2" s="156"/>
      <c r="K2" s="156"/>
      <c r="L2" s="156"/>
      <c r="M2" s="24"/>
    </row>
    <row r="3" spans="3:13" ht="18.75" x14ac:dyDescent="0.3">
      <c r="C3" s="155" t="s">
        <v>16</v>
      </c>
      <c r="D3" s="156"/>
      <c r="E3" s="156"/>
      <c r="F3" s="155"/>
      <c r="G3" s="156"/>
      <c r="H3" s="156"/>
      <c r="I3" s="156"/>
      <c r="J3" s="156"/>
      <c r="K3" s="156"/>
      <c r="L3" s="156"/>
      <c r="M3" s="24"/>
    </row>
    <row r="4" spans="3:13" ht="18.75" x14ac:dyDescent="0.3">
      <c r="C4" s="156" t="s">
        <v>252</v>
      </c>
      <c r="D4" s="155"/>
      <c r="E4" s="156"/>
      <c r="F4" s="156"/>
      <c r="G4" s="156"/>
      <c r="H4" s="156"/>
      <c r="I4" s="156"/>
      <c r="J4" s="156"/>
      <c r="K4" s="156"/>
      <c r="L4" s="156"/>
      <c r="M4" s="24"/>
    </row>
    <row r="5" spans="3:13" x14ac:dyDescent="0.2">
      <c r="C5" s="153"/>
      <c r="D5" s="153"/>
      <c r="E5" s="153"/>
      <c r="F5" s="153"/>
      <c r="G5" s="153"/>
      <c r="H5" s="153"/>
      <c r="I5" s="153"/>
      <c r="J5" s="153"/>
      <c r="K5" s="153"/>
      <c r="L5" s="153"/>
    </row>
    <row r="7" spans="3:13" ht="13.5" thickBot="1" x14ac:dyDescent="0.25"/>
    <row r="8" spans="3:13" ht="18.75" customHeight="1" thickBot="1" x14ac:dyDescent="0.25">
      <c r="I8" s="789" t="s">
        <v>0</v>
      </c>
      <c r="J8" s="790"/>
      <c r="K8" s="746" t="s">
        <v>1</v>
      </c>
      <c r="L8" s="747"/>
      <c r="M8" s="748"/>
    </row>
    <row r="9" spans="3:13" ht="28.5" customHeight="1" thickBot="1" x14ac:dyDescent="0.25">
      <c r="I9" s="736"/>
      <c r="J9" s="737"/>
      <c r="K9" s="714" t="s">
        <v>19</v>
      </c>
      <c r="L9" s="715"/>
      <c r="M9" s="791" t="s">
        <v>239</v>
      </c>
    </row>
    <row r="10" spans="3:13" ht="27" customHeight="1" thickBot="1" x14ac:dyDescent="0.25">
      <c r="I10" s="738"/>
      <c r="J10" s="739"/>
      <c r="K10" s="159">
        <v>44962</v>
      </c>
      <c r="L10" s="159">
        <v>44955</v>
      </c>
      <c r="M10" s="792"/>
    </row>
    <row r="11" spans="3:13" ht="54.75" customHeight="1" thickBot="1" x14ac:dyDescent="0.25">
      <c r="I11" s="755" t="s">
        <v>240</v>
      </c>
      <c r="J11" s="793"/>
      <c r="K11" s="684" t="s">
        <v>304</v>
      </c>
      <c r="L11" s="685">
        <v>1266.78</v>
      </c>
      <c r="M11" s="219" t="s">
        <v>251</v>
      </c>
    </row>
  </sheetData>
  <mergeCells count="4">
    <mergeCell ref="I8:J10"/>
    <mergeCell ref="K8:M8"/>
    <mergeCell ref="M9:M10"/>
    <mergeCell ref="I11:J11"/>
  </mergeCells>
  <conditionalFormatting sqref="M11">
    <cfRule type="beginsWith" dxfId="12" priority="1" operator="beginsWith" text="*">
      <formula>LEFT(M11,LEN("*"))="*"</formula>
    </cfRule>
    <cfRule type="beginsWith" priority="2" operator="beginsWith" text="*">
      <formula>LEFT(M11,LEN("*"))="*"</formula>
    </cfRule>
    <cfRule type="cellIs" dxfId="11" priority="3" operator="lessThan">
      <formula>0</formula>
    </cfRule>
    <cfRule type="cellIs" dxfId="10" priority="4" operator="greaterThan">
      <formula>0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M10"/>
  <sheetViews>
    <sheetView showGridLines="0" workbookViewId="0">
      <selection activeCell="V24" sqref="V24"/>
    </sheetView>
  </sheetViews>
  <sheetFormatPr defaultRowHeight="12.75" x14ac:dyDescent="0.2"/>
  <cols>
    <col min="10" max="10" width="16.140625" customWidth="1"/>
    <col min="11" max="12" width="12.7109375" customWidth="1"/>
    <col min="13" max="13" width="18" customWidth="1"/>
  </cols>
  <sheetData>
    <row r="3" spans="3:13" ht="21" x14ac:dyDescent="0.35">
      <c r="C3" s="309" t="s">
        <v>307</v>
      </c>
      <c r="D3" s="306"/>
      <c r="E3" s="307"/>
      <c r="F3" s="306"/>
      <c r="G3" s="306"/>
      <c r="H3" s="306"/>
      <c r="I3" s="306"/>
      <c r="J3" s="306"/>
      <c r="K3" s="306"/>
      <c r="L3" s="306"/>
      <c r="M3" s="306"/>
    </row>
    <row r="4" spans="3:13" ht="21" x14ac:dyDescent="0.35">
      <c r="C4" s="308" t="s">
        <v>260</v>
      </c>
      <c r="D4" s="306"/>
      <c r="E4" s="307"/>
      <c r="F4" s="306"/>
      <c r="G4" s="306"/>
      <c r="H4" s="306"/>
      <c r="I4" s="306"/>
      <c r="J4" s="306"/>
      <c r="K4" s="306"/>
      <c r="L4" s="306"/>
      <c r="M4" s="306"/>
    </row>
    <row r="6" spans="3:13" ht="13.5" thickBot="1" x14ac:dyDescent="0.25"/>
    <row r="7" spans="3:13" ht="12.75" customHeight="1" thickBot="1" x14ac:dyDescent="0.25">
      <c r="I7" s="789" t="s">
        <v>0</v>
      </c>
      <c r="J7" s="790"/>
      <c r="K7" s="746" t="s">
        <v>1</v>
      </c>
      <c r="L7" s="747"/>
      <c r="M7" s="748"/>
    </row>
    <row r="8" spans="3:13" ht="24.75" customHeight="1" thickBot="1" x14ac:dyDescent="0.25">
      <c r="I8" s="736"/>
      <c r="J8" s="737"/>
      <c r="K8" s="714" t="s">
        <v>19</v>
      </c>
      <c r="L8" s="715"/>
      <c r="M8" s="791" t="s">
        <v>239</v>
      </c>
    </row>
    <row r="9" spans="3:13" ht="29.25" customHeight="1" thickBot="1" x14ac:dyDescent="0.25">
      <c r="I9" s="738"/>
      <c r="J9" s="739"/>
      <c r="K9" s="159">
        <v>44962</v>
      </c>
      <c r="L9" s="159">
        <v>44955</v>
      </c>
      <c r="M9" s="792"/>
    </row>
    <row r="10" spans="3:13" ht="57" customHeight="1" thickBot="1" x14ac:dyDescent="0.25">
      <c r="I10" s="755" t="s">
        <v>259</v>
      </c>
      <c r="J10" s="793"/>
      <c r="K10" s="93">
        <v>2339.14</v>
      </c>
      <c r="L10" s="93">
        <v>2546.09</v>
      </c>
      <c r="M10" s="219">
        <v>-8.1281494369798502</v>
      </c>
    </row>
  </sheetData>
  <mergeCells count="4">
    <mergeCell ref="I7:J9"/>
    <mergeCell ref="K7:M7"/>
    <mergeCell ref="M8:M9"/>
    <mergeCell ref="I10:J10"/>
  </mergeCells>
  <conditionalFormatting sqref="M10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18</vt:i4>
      </vt:variant>
    </vt:vector>
  </HeadingPairs>
  <TitlesOfParts>
    <vt:vector size="18" baseType="lpstr">
      <vt:lpstr>INFO</vt:lpstr>
      <vt:lpstr>Skup mleka </vt:lpstr>
      <vt:lpstr>Miesięczne ceny skupu mleka</vt:lpstr>
      <vt:lpstr>Skup mleka ekologicznego</vt:lpstr>
      <vt:lpstr>c. sprzedaży produkty stałe</vt:lpstr>
      <vt:lpstr>c. sprzedaży sery i twarogi</vt:lpstr>
      <vt:lpstr>c.sprzedaży produkty płynne</vt:lpstr>
      <vt:lpstr>preparaty mlekopodobne</vt:lpstr>
      <vt:lpstr>Ceny zakupu - przetwórstwo</vt:lpstr>
      <vt:lpstr>Ceny zakupu - sieci handlowe</vt:lpstr>
      <vt:lpstr>Tab. tygodniowa</vt:lpstr>
      <vt:lpstr>Dynamika zmiany cen</vt:lpstr>
      <vt:lpstr>% wskaźnik zmiany cen</vt:lpstr>
      <vt:lpstr>Średnie miesięczne ceny</vt:lpstr>
      <vt:lpstr>Średnie miesięczne -wykresy</vt:lpstr>
      <vt:lpstr>Polska a UE</vt:lpstr>
      <vt:lpstr>Handel zagraniczny-ogółem</vt:lpstr>
      <vt:lpstr>Handel zagr. wg krajów 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Banasiewicz Dariusz</dc:creator>
  <cp:lastModifiedBy>Banasiewicz Dariusz</cp:lastModifiedBy>
  <cp:lastPrinted>2016-03-15T08:02:46Z</cp:lastPrinted>
  <dcterms:created xsi:type="dcterms:W3CDTF">2002-10-07T11:02:33Z</dcterms:created>
  <dcterms:modified xsi:type="dcterms:W3CDTF">2023-02-09T12:43:06Z</dcterms:modified>
</cp:coreProperties>
</file>