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se-q-1\psse\Administracja\Administracja\272. Dokumentacja zamówień publicznych\2024\272.9.2024 PRZETARG LABO. 2024 II\2. SWZ, ZAŁĄCZNIKI\"/>
    </mc:Choice>
  </mc:AlternateContent>
  <xr:revisionPtr revIDLastSave="0" documentId="13_ncr:1_{BC7D86F1-6C5A-4573-A252-9B66DB914A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1 - Pożywki III" sheetId="6" r:id="rId1"/>
    <sheet name="Zał. 2 - Pożywki IV" sheetId="7" r:id="rId2"/>
    <sheet name="Zał. 3 -Testy do mikrobiologii" sheetId="13" r:id="rId3"/>
    <sheet name="Zał. 4 - Materiały pomoc." sheetId="17" r:id="rId4"/>
    <sheet name="Zał. 5 -Wskaźniki sterylizacji" sheetId="19" r:id="rId5"/>
    <sheet name="Zał. 6 - Mat. do pob. wody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1" l="1"/>
  <c r="K6" i="21"/>
  <c r="L6" i="21"/>
  <c r="L7" i="21" s="1"/>
  <c r="K7" i="21"/>
  <c r="L11" i="6" l="1"/>
  <c r="K11" i="6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J7" i="7"/>
  <c r="L7" i="7" s="1"/>
  <c r="K7" i="7"/>
  <c r="J8" i="7"/>
  <c r="L8" i="7" s="1"/>
  <c r="K8" i="7"/>
  <c r="J9" i="7"/>
  <c r="L9" i="7" s="1"/>
  <c r="K9" i="7"/>
  <c r="J10" i="7"/>
  <c r="L10" i="7" s="1"/>
  <c r="K10" i="7"/>
  <c r="J11" i="7"/>
  <c r="L11" i="7" s="1"/>
  <c r="K11" i="7"/>
  <c r="J12" i="7"/>
  <c r="L12" i="7" s="1"/>
  <c r="K12" i="7"/>
  <c r="J13" i="7"/>
  <c r="L13" i="7" s="1"/>
  <c r="K13" i="7"/>
  <c r="J14" i="7"/>
  <c r="L14" i="7" s="1"/>
  <c r="K14" i="7"/>
  <c r="J15" i="7"/>
  <c r="L15" i="7" s="1"/>
  <c r="K15" i="7"/>
  <c r="J16" i="7"/>
  <c r="L16" i="7" s="1"/>
  <c r="K16" i="7"/>
  <c r="J17" i="7"/>
  <c r="L17" i="7" s="1"/>
  <c r="K17" i="7"/>
  <c r="J18" i="7"/>
  <c r="L18" i="7" s="1"/>
  <c r="K18" i="7"/>
  <c r="J19" i="7"/>
  <c r="L19" i="7" s="1"/>
  <c r="K19" i="7"/>
  <c r="J20" i="7"/>
  <c r="L20" i="7" s="1"/>
  <c r="K20" i="7"/>
  <c r="J7" i="13"/>
  <c r="L7" i="13" s="1"/>
  <c r="K7" i="13"/>
  <c r="J8" i="13"/>
  <c r="L8" i="13" s="1"/>
  <c r="K8" i="13"/>
  <c r="J9" i="13"/>
  <c r="L9" i="13" s="1"/>
  <c r="K9" i="13"/>
  <c r="J10" i="13"/>
  <c r="L10" i="13" s="1"/>
  <c r="K10" i="13"/>
  <c r="J11" i="13"/>
  <c r="L11" i="13" s="1"/>
  <c r="K11" i="13"/>
  <c r="J12" i="13"/>
  <c r="L12" i="13" s="1"/>
  <c r="K12" i="13"/>
  <c r="J13" i="13"/>
  <c r="L13" i="13" s="1"/>
  <c r="K13" i="13"/>
  <c r="J14" i="13"/>
  <c r="L14" i="13" s="1"/>
  <c r="K14" i="13"/>
  <c r="J15" i="13"/>
  <c r="L15" i="13" s="1"/>
  <c r="K15" i="13"/>
  <c r="J16" i="13"/>
  <c r="L16" i="13" s="1"/>
  <c r="K16" i="13"/>
  <c r="J17" i="13"/>
  <c r="L17" i="13" s="1"/>
  <c r="K17" i="13"/>
  <c r="J18" i="13"/>
  <c r="L18" i="13" s="1"/>
  <c r="K18" i="13"/>
  <c r="J19" i="13"/>
  <c r="L19" i="13" s="1"/>
  <c r="K19" i="13"/>
  <c r="J20" i="13"/>
  <c r="L20" i="13" s="1"/>
  <c r="K20" i="13"/>
  <c r="J6" i="17"/>
  <c r="L6" i="17" s="1"/>
  <c r="K6" i="17"/>
  <c r="J7" i="17"/>
  <c r="L7" i="17" s="1"/>
  <c r="K7" i="17"/>
  <c r="J8" i="17"/>
  <c r="L8" i="17" s="1"/>
  <c r="K8" i="17"/>
  <c r="J9" i="17"/>
  <c r="L9" i="17" s="1"/>
  <c r="K9" i="17"/>
  <c r="J10" i="17"/>
  <c r="L10" i="17" s="1"/>
  <c r="K10" i="17"/>
  <c r="J7" i="19"/>
  <c r="L7" i="19" s="1"/>
  <c r="K7" i="19"/>
  <c r="J8" i="19"/>
  <c r="L8" i="19" s="1"/>
  <c r="K8" i="19"/>
  <c r="J9" i="19"/>
  <c r="L9" i="19" s="1"/>
  <c r="K9" i="19"/>
  <c r="J10" i="19"/>
  <c r="L10" i="19" s="1"/>
  <c r="K10" i="19"/>
  <c r="J11" i="19"/>
  <c r="L11" i="19" s="1"/>
  <c r="K11" i="19"/>
  <c r="J12" i="19"/>
  <c r="L12" i="19" s="1"/>
  <c r="K12" i="19"/>
  <c r="J13" i="19"/>
  <c r="L13" i="19" s="1"/>
  <c r="K13" i="19"/>
  <c r="J14" i="19"/>
  <c r="L14" i="19" s="1"/>
  <c r="K14" i="19"/>
  <c r="K6" i="19"/>
  <c r="J6" i="19"/>
  <c r="L6" i="19" s="1"/>
  <c r="K6" i="13"/>
  <c r="J6" i="13"/>
  <c r="L6" i="13" s="1"/>
  <c r="K6" i="7"/>
  <c r="K21" i="7" s="1"/>
  <c r="J6" i="7"/>
  <c r="L6" i="7" s="1"/>
  <c r="J6" i="6"/>
  <c r="L6" i="6" s="1"/>
  <c r="K6" i="6"/>
  <c r="J7" i="6"/>
  <c r="L7" i="6" s="1"/>
  <c r="K7" i="6"/>
  <c r="J8" i="6"/>
  <c r="L8" i="6" s="1"/>
  <c r="K8" i="6"/>
  <c r="J9" i="6"/>
  <c r="L9" i="6" s="1"/>
  <c r="K9" i="6"/>
  <c r="J10" i="6"/>
  <c r="L10" i="6" s="1"/>
  <c r="K10" i="6"/>
  <c r="K21" i="13" l="1"/>
  <c r="L21" i="7"/>
  <c r="L21" i="13"/>
  <c r="L15" i="19"/>
  <c r="L11" i="17"/>
  <c r="K11" i="17"/>
  <c r="K15" i="19"/>
  <c r="A9" i="19"/>
  <c r="A10" i="19" s="1"/>
  <c r="A11" i="19" s="1"/>
  <c r="A12" i="19" s="1"/>
  <c r="A13" i="19" s="1"/>
  <c r="A7" i="19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</calcChain>
</file>

<file path=xl/sharedStrings.xml><?xml version="1.0" encoding="utf-8"?>
<sst xmlns="http://schemas.openxmlformats.org/spreadsheetml/2006/main" count="373" uniqueCount="145">
  <si>
    <t>op.</t>
  </si>
  <si>
    <t>PN- EN ISO 7899-2:2004</t>
  </si>
  <si>
    <t>2 lata</t>
  </si>
  <si>
    <t>1 rok</t>
  </si>
  <si>
    <t>6 miesięcy</t>
  </si>
  <si>
    <t>15 miesięcy</t>
  </si>
  <si>
    <t>PN-EN ISO 6579-1:2017-04</t>
  </si>
  <si>
    <t>500g</t>
  </si>
  <si>
    <t>CENA JEDNOSTKOWA BRUTTO</t>
  </si>
  <si>
    <t>CENA JEDNOSTKOWA NETTO</t>
  </si>
  <si>
    <t>VAT %</t>
  </si>
  <si>
    <t>WARTOŚĆ NETTO</t>
  </si>
  <si>
    <t>WARTOŚĆ BRUTTO</t>
  </si>
  <si>
    <t>CZY ZAOFEROWANO PRODUKT RÓWNOWAŻNY (zaznaczyć "TAK" lub "NIE"</t>
  </si>
  <si>
    <t>ILOŚĆ</t>
  </si>
  <si>
    <t>JEDNOSTKA MIARY</t>
  </si>
  <si>
    <t>MIN. TERMIN WAŻNOŚCI OD DATY OTRZYMANIA</t>
  </si>
  <si>
    <t>PRZEDMIOT ZAMÓWIENIA</t>
  </si>
  <si>
    <t>LP</t>
  </si>
  <si>
    <t>SZCZEGÓŁOWY OPIS PRZEDMIOTU ZAMÓWIENIA</t>
  </si>
  <si>
    <t xml:space="preserve">NAZWA DOKUMENTU ŚWIADCZĄCEGO O RÓWNOWAŻNOŚCI                                     (np. certyfikat, opis, świadectwo) załączonego do oferty </t>
  </si>
  <si>
    <t>Agar Palcam (gotowa pożywka na płytkach). Grubość agaru i jakość równoważna z firmą Graso, średnica płytki 90 mm</t>
  </si>
  <si>
    <t>Agar CCA (Chromogenic Coliform Agar)- pożywka kompletna</t>
  </si>
  <si>
    <t>Agar Hektoena - podłoże wybiórcze do wykrywania i izolowania drobnoustrojów z rodziny Enterobacteriaceae</t>
  </si>
  <si>
    <t>Agar z krwią baranią 5% bez oznak hemolizy w całym okresie przydatności  (gotowa pożywka na płytkach) Grubość agaru i jakość równoważna z firmą Graso, średnica płytki 90 mm</t>
  </si>
  <si>
    <t>PN -EN ISO 11290-1:2017-07</t>
  </si>
  <si>
    <t>10 płytek</t>
  </si>
  <si>
    <t>8 tygodni</t>
  </si>
  <si>
    <t>więcej niż 30 dni</t>
  </si>
  <si>
    <t>PN-EN ISO 11290-1:2017-07</t>
  </si>
  <si>
    <t>Agar DRBC- kompletna pożywka agarowa z dichloranem, różem bengalskim i chloramfenikolem</t>
  </si>
  <si>
    <t>PN-ISO 21527-1:2009 [W]</t>
  </si>
  <si>
    <t>Agar z ekstraktem drożdżowym, glukozą i chloramfenikolem - pożywka kompletna</t>
  </si>
  <si>
    <t>PN-ISO 7954:1999 [W]</t>
  </si>
  <si>
    <t>Agar z eskuliną, żółcią i azydkiem</t>
  </si>
  <si>
    <t>PN-EN ISO  11290-1:2017-07</t>
  </si>
  <si>
    <t xml:space="preserve">Bulion RVS (gotowa pożywka w probówkach okrągłodennych z zakrętką, odległość między brzegiem probówki a meniskiem wklęsłym pożywki min. 4,5 cm, w opakowaniach chroniących przed uszkodzeniem probówek) </t>
  </si>
  <si>
    <t>PN - EN ISO 6579-1:2017-04</t>
  </si>
  <si>
    <t>Bulion SF - pożywka kompletna z seleninem sodu- do selektywnego namnażania pałeczek Salmonella spp. Skład pożywki na litr wody: pankreatynowy hydrolizat kazeiny 5,00 g, laktoza 4,00 g; diwodorofosforan sodu 1,00 g ; kwaśny selenin sodu 4,00 g; wodorofosforan sodu 10,00 g.</t>
  </si>
  <si>
    <t>Legionella  BCYE Agar z cysteiną (gotowa pożywka na płytkach) średnica płytki 90 mm</t>
  </si>
  <si>
    <t>PN-EN ISO 11731:2017-08+Ap1:2019-12</t>
  </si>
  <si>
    <t>Legionella BCYE Agar bez cysteiny (gotowa pożywka na płytkach) średnica płytki 90 mm</t>
  </si>
  <si>
    <t xml:space="preserve">MKTTn (pożywka kompletna, gotowa do użycia w probówkach okrągłodennych z zakrętką,odległość między brzegiem probówki a meniskiem wklęsłym pożywki min. 4,5 cm, w opakowaniach chroniących przed uszkodzeniem probówek) </t>
  </si>
  <si>
    <t>-</t>
  </si>
  <si>
    <t>Trypticasein  Soy Agar (TSA) - gotowa pożywka na płytkach</t>
  </si>
  <si>
    <t>PN -EN ISO 9308-1:2014-12 + A1:2017-04</t>
  </si>
  <si>
    <t>500 g</t>
  </si>
  <si>
    <t>50 probówek</t>
  </si>
  <si>
    <t>20 płytek</t>
  </si>
  <si>
    <t>12 tygodni</t>
  </si>
  <si>
    <t>2 miesiące</t>
  </si>
  <si>
    <t>6 tygodni</t>
  </si>
  <si>
    <t>butelka</t>
  </si>
  <si>
    <t>1,5 roku</t>
  </si>
  <si>
    <t>szt.</t>
  </si>
  <si>
    <t>Lateksowy test aglutynacyjny do różnicowania Staphylococcus aureus, aglutynacja w kolorze niebieskim, kartoniki testowe</t>
  </si>
  <si>
    <t>ONPG- pakowane w kompatybilnych dyspensorach, szybkość reakcji i nasycenie koloru żółtego równoważne z krążkami firmy Oxoid</t>
  </si>
  <si>
    <t>Osocze królicze  (opakowanie jedn. 10 ampułek po 2 ml), w teście na koagulazę podczas kontroli pozytywnej objętość skrzepu ma wynosić więcej niż połowę początkowej objętości płynu, możliwość oznaczania koagulazy metodą probówkową z hodowli z podłoża płynnego i agarowego</t>
  </si>
  <si>
    <t>Paski testowe do wykrywania oksydazy cytochromowej o cechach równoważnych z paskami firmy Erba Lachema - czas reakcji 5 sekund, wielkość strefy reakcyjnej ok. 0,5cm, kolor strefy reakcyjnej - biały</t>
  </si>
  <si>
    <t>Paski testowe do wykrywania oksydazy cytochromowej o cechach równoważnych z paskami firmy Oxoid-czas reakcji 5 sekund, wielkość strefy reakcyjnej ok 5 cm/ 1cm,  kolor strefy reakcyjnej biały</t>
  </si>
  <si>
    <t>Standard McFarlanda o wartościach 0,5, 1, 2, 3, 4, 5</t>
  </si>
  <si>
    <t>Wskaźnik paskowy atmosfery beztlenowej</t>
  </si>
  <si>
    <t>50 ml</t>
  </si>
  <si>
    <t>100 ml</t>
  </si>
  <si>
    <t>50 szt.</t>
  </si>
  <si>
    <t>(10 amp. po 2 ml)</t>
  </si>
  <si>
    <t xml:space="preserve">op. </t>
  </si>
  <si>
    <t>20 szt.</t>
  </si>
  <si>
    <t>10 szt.</t>
  </si>
  <si>
    <t>100 szt.</t>
  </si>
  <si>
    <t>8 miesięcy</t>
  </si>
  <si>
    <t xml:space="preserve">System do przechowywania mikroorganizmów w postaci mrożonej (sterylne kriofiolki z płynem odżywczym na bazie glicerolu), wolne od TSE/BSE rekomendowane dla sektora farmaceutycznego </t>
  </si>
  <si>
    <t>Worki sterylne do stomachera z całkowitym filtrem o wymiarach 190 x 300 mm, o jakości filtra równoważnej z cechami produktu firmy Interscience</t>
  </si>
  <si>
    <t>25 fiolek</t>
  </si>
  <si>
    <t>Sporal "A"</t>
  </si>
  <si>
    <t>Sporal "S"</t>
  </si>
  <si>
    <t>po 10 szt.</t>
  </si>
  <si>
    <t>po 40 szt</t>
  </si>
  <si>
    <t>rolka</t>
  </si>
  <si>
    <t>50 szt. -ampułki szklane</t>
  </si>
  <si>
    <t>po 100 szt.</t>
  </si>
  <si>
    <t>po 200 szt.</t>
  </si>
  <si>
    <t>7 miesięcy</t>
  </si>
  <si>
    <t>14 miesięcy</t>
  </si>
  <si>
    <t>Odczynnik do barwienia Grama: fiolet krystaliczny</t>
  </si>
  <si>
    <t>Odczynnik do barwienia Grama: fuksyna karbolowa</t>
  </si>
  <si>
    <t>Odczynnik do barwienia Grama: odbarwiacz</t>
  </si>
  <si>
    <t>WYMAGANIA DODATKOWE:</t>
  </si>
  <si>
    <t>NUMER KATALOGOWY PRODUKTU (wpisać jeśli wymagane)</t>
  </si>
  <si>
    <t>PN-EN ISO 9308-1:2014-12+A1:2017-04</t>
  </si>
  <si>
    <t>Bulion Frazera (pożywka kompletna, gotowa do użycia w probówkach okrągłodennych z zakrętką, odległość między brzegiem probówki a meniskiem wklęsłym pożywki min. 4,5 cm, w opakowaniach chroniących przed uszkodzeniem probówek) - op. 25 probówek lub 50 probówek</t>
  </si>
  <si>
    <t xml:space="preserve"> 50 probówek</t>
  </si>
  <si>
    <t>3 miesiące</t>
  </si>
  <si>
    <t>Legionella GVPC Agar (gotowa pożywka na płytkach) średnica płytki 90 mm</t>
  </si>
  <si>
    <t xml:space="preserve">Płyn Ringera  </t>
  </si>
  <si>
    <t>PN-EN ISO 6887-5:2020-10</t>
  </si>
  <si>
    <t>1, 5 roku</t>
  </si>
  <si>
    <t>100 tabletek</t>
  </si>
  <si>
    <t>Pożywka płynna z tioglikolanem sodu - gotowa pożywka w butelce, do kontroli jałowości butelek do poboru próbek wody</t>
  </si>
  <si>
    <t>ILOŚĆ W OPAKOWANIU</t>
  </si>
  <si>
    <t xml:space="preserve">Wkłady do wytwarzania atmosfery beztlenowej 2,5 l (np. Anaero Gen) </t>
  </si>
  <si>
    <t>Odczynnik Nesslera  ( butelka z nakrętką lub zakraplaczem ) warunki przechowywania od 2°C do 25 °C</t>
  </si>
  <si>
    <t>10 ml</t>
  </si>
  <si>
    <t>Woreczki sterylne z gąbką do pobierania wymazów, pojemność około 250ml</t>
  </si>
  <si>
    <t>Paski wskaźnikowe pH 0-14</t>
  </si>
  <si>
    <t>Odczynnik do barwienia Grama:  płyn Lugola</t>
  </si>
  <si>
    <t>ISO 14189</t>
  </si>
  <si>
    <t>Odczynnik do wykrywania kwaśnej fosfatazy</t>
  </si>
  <si>
    <t>Chromogenna pożywka agarowa do izolacji Listeria monocytogenes wg. Ottaviani i Agosti na płytkach 90 mm. grubość agaru i jakość rónoważna do pożywki firmy BIOMAXIMA</t>
  </si>
  <si>
    <t>NORMA LUB PROCEDURA BADAWCZA WG. KTÓREJ WYKORZYSTUJE SIĘ ZAMAWIANY TOWAR</t>
  </si>
  <si>
    <t>Woreczki sterylne do przechowywania próbek z metalowym zamknięciem o wymiarach około 140x229 mm</t>
  </si>
  <si>
    <r>
      <rPr>
        <b/>
        <sz val="11"/>
        <color rgb="FF000000"/>
        <rFont val="Calibri"/>
        <family val="2"/>
        <charset val="238"/>
        <scheme val="minor"/>
      </rPr>
      <t>Wykonawca zobowiązuje się do dostarczenia przedmiotu zamówienia  w terminie nie dłuższym niż 14 dni od złożenia zamówienia.</t>
    </r>
    <r>
      <rPr>
        <sz val="11"/>
        <color indexed="8"/>
        <rFont val="Calibri"/>
        <family val="2"/>
        <charset val="238"/>
        <scheme val="minor"/>
      </rPr>
      <t xml:space="preserve">
Dla wyrobów sterylnych wymagany jest certyfikat jakości poświadczający jałowość produktu dla danej serii z określonym terminem ważności.
Wykonawca zobowiązany jest dostarczyć certyfikat przy każdorazowej dostawie produktów lub w formie elektronicznej w dniu wysyłki towaru.
Wykonawca jest zobowiązany wykazać wdrożenie przez producenta systemu jakości zgodnego z normą ISO 9001.
</t>
    </r>
    <r>
      <rPr>
        <b/>
        <sz val="11"/>
        <color rgb="FF000000"/>
        <rFont val="Calibri"/>
        <family val="2"/>
        <charset val="238"/>
        <scheme val="minor"/>
      </rPr>
      <t>Wykonawca zobowiązany jest podać w ofercie numery katalogowe produktów.</t>
    </r>
    <r>
      <rPr>
        <sz val="11"/>
        <color indexed="8"/>
        <rFont val="Calibri"/>
        <family val="2"/>
        <charset val="238"/>
        <scheme val="minor"/>
      </rPr>
      <t xml:space="preserve">
</t>
    </r>
  </si>
  <si>
    <t>Taśma samoprzylepna, indykatorowa do sterylizacji suchym, gorącym powietrzem w 160°C w czasie 120 min. Szer. taśmy 19 mm, dł. 50 m, barwa biała, klasa 1 zgodnie z normą ISO 11140 lub równoważna</t>
  </si>
  <si>
    <t>Taśma wskaźnikowa do kontroli sterylizacji parą wodną w 121oC, samoprzylepna,  szer. taśmy 19 mm, dł. 50 m (klasa 1 zgodnie z normą ISO 11140 lub równoważna)</t>
  </si>
  <si>
    <t>Wskaźnik biologiczny ampułkowy  do kontroli sterylizacji parą wodną w temp. 121ºC przez 15 minut, wg ISO 11138 lub równoważny, do procesów sterylizacji płynów  - G.stearothermophilus log 5</t>
  </si>
  <si>
    <t>Wskaźnik chemiczny do kontroli sterylizacji suchym, gorącym powietrzem w temp. 160 °C 120 min.  (np.Rurki Browna z białą plamką), zgodnie z ISO 11140 typ 6 lub równoważny</t>
  </si>
  <si>
    <t>Wskaźnik chemiczny sterylizacji - paski emulacyjne do kontroli procesu sterylizacji  parowej w 121° C przez 15 min.w autoklawie, klasa 6 wg ISO 11140 lub równoważny</t>
  </si>
  <si>
    <t>Wskaźnik chemiczny sterylizacji - paski emulacyjne do kontroli procesu sterylizacji parowej  w autoklawie w 134° C przez 7 min lub  w   121 °C przez 20 min.; klasa 6 wg ISO 11140 lub równoważne</t>
  </si>
  <si>
    <t>Wskaźniki biologiczne sterylizacji parą wodną w temperaturze poniżej 118 °C, zgodnie z  ISO 11138 lub równoważne w postaci pasków ze sporami B. subtilis #5230 log 6</t>
  </si>
  <si>
    <t>PB02/B edycja 01.02.2022 metoda akredytowana</t>
  </si>
  <si>
    <r>
      <rPr>
        <b/>
        <sz val="11"/>
        <color rgb="FF000000"/>
        <rFont val="Calibri"/>
        <family val="2"/>
        <charset val="238"/>
        <scheme val="minor"/>
      </rPr>
      <t xml:space="preserve">Wykonawca zobowiązuje się do dostarczenia przedmiotu zamówienia  w terminie nie dłuższym niż 14 dni od złożenia zamówienia. </t>
    </r>
    <r>
      <rPr>
        <sz val="11"/>
        <color indexed="8"/>
        <rFont val="Calibri"/>
        <family val="2"/>
        <charset val="238"/>
        <scheme val="minor"/>
      </rPr>
      <t xml:space="preserve">        
W ramach jednorazowej dostawy dla każdej pozycji asortymentowej Wykonawca dołączy certyfikat (świadectwo jakości) w języku polskim lub angielskim zawierający:
1. 	nazwę produktu,
2. 	numer katalogowy produktu,
3. 	numer serii,
4. 	datę ważności,
5. 	opis kontroli jakości.
Ww. informacje mogą być dołączone w innych dokumentach, np. instrukcjach.
Wykonawca w ramach jednorazowego zamówienia określonego asortymentu dostarczy towar pochodzący z jednej serii produkcyjnej. 
Wykonawca jest zobowiązany wykazać wdrożenie, przez producenta wskaźników systemu jakości zgodnego z normą ISO 9001.
</t>
    </r>
    <r>
      <rPr>
        <b/>
        <sz val="11"/>
        <color rgb="FF000000"/>
        <rFont val="Calibri"/>
        <family val="2"/>
        <charset val="238"/>
        <scheme val="minor"/>
      </rPr>
      <t>Wykonawca  zobowiązany jest podać numery katalogowe produktów.                                                                                                                                                                                                                                                                                                                                                                                                                                                                                                             Podane w załącznikach normy nie stanowią elementu/sposobu opisu przedmiotu zamówienia, do którego odnosi się art. 101 ust. 4 PZP. Jest ona informacją/daną podmiotową, która ma zobrazować wymagania jakim sprostać musi Zamawiający po to, by zostały zaoferowane takie materiały do badań, na których Zamawiający pracując nie naruszy wymagań akredytacyjnych.</t>
    </r>
  </si>
  <si>
    <t>Odczynnik Kovacsa do wykrywania  indolu trójskładnikowego ( butelka z nakrętką lub zakraplaczem) warunki przechowywania od 2°C do 25 °C</t>
  </si>
  <si>
    <r>
      <rPr>
        <b/>
        <sz val="11"/>
        <color rgb="FF000000"/>
        <rFont val="Calibri"/>
        <family val="2"/>
        <charset val="238"/>
        <scheme val="minor"/>
      </rPr>
      <t xml:space="preserve">Wykonawca zobowiązuje się do dostarczenia przedmiotu zamówienia, w terminie nie dłuższym niż 7 dni od daty złożenia zamówienia. </t>
    </r>
    <r>
      <rPr>
        <sz val="11"/>
        <color indexed="8"/>
        <rFont val="Calibri"/>
        <family val="2"/>
        <charset val="238"/>
        <scheme val="minor"/>
      </rPr>
      <t xml:space="preserve">
W ramach każdej dostawy dla każdej pozycji asortymentowej Wykonawca dołączy certyfikat jakości zawierający:
1.	nazwę pożywki,
2.	termin przydatności do użycia,
3.	wyniki i kryteria kontroli mikrobiologicznej zgodne z normą ISO 11133. Dla metod ilościowych należy podać wartość liczbową współczynnika żyzności wraz  z opisem morfologii kolonii, z podaniem odniesienia do kolekcji kultur i kryteriów akceptacji.
4.	deklarację producenta o własnościach fizycznych, pH i stosowanych kryteriach akceptacji,
5.	numer katalogowy produktu,
6.	numer serii,
7.	wymagane warunki inkubacji (czas i temp.).
Informacje zawarte na etykiecie muszą być w pełni zgodne z instrukcjami dołączonymi do oferty.
Temperatura przechowywania pożywek powinna mieścić się w zakresie 20–30°C lub w zakresie 2-8°C.
Po przygotowaniu temperatura przechowywania powinna wynosić 2-8°C. 
Dla poz. 2 czas inkubacji nie może przekraczać 24h, temperatura powinna się mieścić w zakresie 37⁰C ± 1⁰C, a ich termin ważności po przygotowaniu nie może być krótszy niż 7 dni.
Wykonawca w ramach jednego zamówienia określonego asortymentu będzie dostarczał towar pochodzący z jednej serii produkcyjnej.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  <scheme val="minor"/>
      </rPr>
      <t xml:space="preserve"> Wykonawca zobowiązany jest podać w ofercie numery katalogowe produktów.</t>
    </r>
    <r>
      <rPr>
        <sz val="11"/>
        <color indexed="8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1"/>
        <color rgb="FF000000"/>
        <rFont val="Calibri"/>
        <family val="2"/>
        <charset val="238"/>
        <scheme val="minor"/>
      </rPr>
      <t>Podane w załącznikach normy nie stanowią elementu/sposobu opisu przedmiotu zamówienia, do którego odnosi się art. 101 ust. 4 PZP. Jest ona informacją/daną podmiotową, która ma zobrazować wymagania jakim sprostać musi Zamawiający po to, by zostały zaoferowane takie materiały do badań, na których Zamawiający pracując nie naruszy wymagań akredytacyjnych.</t>
    </r>
  </si>
  <si>
    <r>
      <rPr>
        <b/>
        <sz val="11"/>
        <color rgb="FF000000"/>
        <rFont val="Calibri"/>
        <family val="2"/>
        <charset val="238"/>
        <scheme val="minor"/>
      </rPr>
      <t xml:space="preserve">Wykonawca zobowiązuje się do dostarczenia przedmiotu zamówienia, w terminie nie dłuższym niż 14 dni od daty złożenia zamówienia. </t>
    </r>
    <r>
      <rPr>
        <sz val="11"/>
        <color indexed="8"/>
        <rFont val="Calibri"/>
        <family val="2"/>
        <charset val="238"/>
        <scheme val="minor"/>
      </rPr>
      <t xml:space="preserve">
W ramach każdej dostawy dla każdej pozycji asortymentowej Wykonawca dołączy certyfikat jakości zawierający:
1.	nazwę pożywki,
2.	termin przydatności do użycia,
3.	wyniki i kryteria kontroli mikrobiologicznej zgodne z normą ISO 11133. Dla metod ilościowych należy podać wartość liczbową współczynnika żyzności wraz  z opisem morfologii kolonii, z podaniem odniesienia do kolekcji kultur i kryteriów akceptacji,
4.	deklarację producenta o własnościach fizycznych, pH i stosowanych kryteriach akceptacji,
5.	numer katalogowy produktu,
6.	numer serii,
7.	wymagane warunki inkubacji (czas i temp.).
Informacje zawarte na etykiecie muszą być w pełni zgodne z instrukcjami dołączonymi do oferty.
Temperatura przechowywania pożywek płynnych powinna mieścić się w zakresie 6-25°C lub 2-8°C a dla pozostałych pożywek powinna mieścić się w zakresie 20–30°C lub w zakresie 2-8°C. 
Warunki inkubacji: dla poz. 12: 25 ⁰C ± 1⁰C lub 30 ⁰C ± 1⁰C, a dla poz. 13: 25 ⁰C ± 1⁰C lub 30 ⁰C ± 1⁰C lub 37 ⁰C ± 1⁰C.
Po przygotowaniu temperatura przechowywania powinna wynosić 2-8°C. 
Oferowane pożywki wymagające autoklawowania powinny podlegać wybranym warunkom sterylizacji tj. 121°C - 15 minut, 117°C - 20 minut. 
Dla poz. 6  czas inkubacji nie może przekraczać 24h, temperatura powinna się mieścić w zakresie 37⁰C ± 1⁰C, a ich termin ważności po przygotowaniu nie może być krótszy niż 7 dni.
Pożywki w poz. 4, 5, 10 powinny być zamykane nakrętką, a wolna przestrzeń w probówce powinna pozwalać na swobodne i bezpieczne dodanie inoculum i wymieszanie go z pożywką.
Wykonawca w ramach jednego zamówienia określonego asortymentu będzie dostarczał towar pochodzący z jednej serii produkcyjnej.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  <scheme val="minor"/>
      </rPr>
      <t xml:space="preserve">Wykonawca zobowiązany jest podać w ofercie numery katalogowe produktów.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8"/>
        <rFont val="Calibri"/>
        <family val="2"/>
        <charset val="238"/>
        <scheme val="minor"/>
      </rPr>
      <t xml:space="preserve"> </t>
    </r>
    <r>
      <rPr>
        <b/>
        <u/>
        <sz val="11"/>
        <color rgb="FF000000"/>
        <rFont val="Calibri"/>
        <family val="2"/>
        <charset val="238"/>
        <scheme val="minor"/>
      </rPr>
      <t>Podane w załącznikach normy nie stanowią elementu/sposobu opisu przedmiotu zamówienia, do którego odnosi się art. 101 ust. 4 PZP. Jest ona informacją/daną podmiotową, która ma zobrazować wymagania jakim sprostać musi Zamawiający po to, by zostały zaoferowane takie materiały do badań, na których Zamawiający pracując nie naruszy wymagań akredytacyjnych.</t>
    </r>
  </si>
  <si>
    <r>
      <rPr>
        <b/>
        <sz val="11"/>
        <color rgb="FF000000"/>
        <rFont val="Calibri"/>
        <family val="2"/>
        <charset val="238"/>
        <scheme val="minor"/>
      </rPr>
      <t>Wykonawca zobowiązuje się do dostarczenia przedmiotu zamówienia  w terminie nie dłuższym niż 14 dni od złożenia zamówienia.</t>
    </r>
    <r>
      <rPr>
        <sz val="11"/>
        <color indexed="8"/>
        <rFont val="Calibri"/>
        <family val="2"/>
        <charset val="238"/>
        <scheme val="minor"/>
      </rPr>
      <t xml:space="preserve">
Wykonawca w ramach jednego zamówienia określonego asortymentu będzie dostarczał towar pochodzący z jednej serii produkcyjnej. 
Wszystkie produkty wyszczególnione w pozycjach  2, 3, 4, 5 będą dostarczane przez Wykonawcę od jednego producenta.
W ramach każdej dostawy dla każdej pozycji asortymentowej Wykonawca dołączy certyfikat zawierający:
1. nazwę produktu,
2. numer katalogowy,
3. numer serii,
4. datę ważności,
5. opis kontroli jakości, 
6. warunki przechowywania.
Ww. informacje mogą być dołączone w innych dokumentach, np. instrukcjach.
Wykonawca zobowiązany jest dostarczyć certyfikat przy każdorazowej dostawie produktów lub w formie elektronicznej w dniu wysyłki towaru.
Wykonawca jest zobowiązany wykazać, że producent posiada wdrożony system jakości zgodny z normą ISO 9001.                                                                                                                       
</t>
    </r>
    <r>
      <rPr>
        <b/>
        <sz val="11"/>
        <color rgb="FF000000"/>
        <rFont val="Calibri"/>
        <family val="2"/>
        <charset val="238"/>
        <scheme val="minor"/>
      </rPr>
      <t>Wykonawca zobowiązany jest podać w ofercie numery katalogowe produktów.                                                                                                                                                                                                                                                                                                                                                                                                                                                                                                                                                                                                   Podane w załącznikach normy nie stanowią elementu/sposobu opisu przedmiotu zamówienia, do którego odnosi się art. 101 ust. 4 PZP. Jest ona informacją/daną podmiotową, która ma zobrazować wymagania jakim sprostać musi Zamawiający po to, by zostały zaoferowane takie materiały do badań, na których Zamawiający pracując nie naruszy wymagań akredytacyjnych.</t>
    </r>
    <r>
      <rPr>
        <sz val="11"/>
        <color indexed="8"/>
        <rFont val="Calibri"/>
        <family val="2"/>
        <charset val="238"/>
        <scheme val="minor"/>
      </rPr>
      <t xml:space="preserve">
</t>
    </r>
  </si>
  <si>
    <t>Płytki odciskowe -pożywka do badania liczby pleśni i drożdży, z neutralizatorami ( lecytyną, histydyną, tiosiarczanem sodu i Tweenem 80) sposób pakowania zabezpieczający przed wysychaniem, pożywka z meniskiem wypukłym, powierzchnia płytki 25 cm², preferowany sposób przechowywania w temp. od 2°C do 25° C</t>
  </si>
  <si>
    <t>Płytki odciskowe -pożywka do badania ogólnej liczby drobnoustrojów, z neutralizatorami ( lecytyną, histydyną, tiosiarczanem sodu i Tweenem 80) sposób pakowania zabezpieczający przed wysychaniem, pożywka z meniskiem wypukłym, powierzchnia płytki 25 cm², preferowany sposób przechowywania w temp. od 2°C do 25° C</t>
  </si>
  <si>
    <t>RAZEM:</t>
  </si>
  <si>
    <r>
      <rPr>
        <sz val="11"/>
        <color rgb="FF000000"/>
        <rFont val="Calibri"/>
        <family val="2"/>
        <charset val="238"/>
        <scheme val="minor"/>
      </rPr>
      <t xml:space="preserve">ZAŁĄCZNIK NR 1 DO UMOWY            </t>
    </r>
    <r>
      <rPr>
        <b/>
        <sz val="11"/>
        <color indexed="8"/>
        <rFont val="Calibri"/>
        <family val="2"/>
        <charset val="238"/>
        <scheme val="minor"/>
      </rPr>
      <t xml:space="preserve">                                     ZAŁĄCZNIK NR 5 DO SWZ</t>
    </r>
  </si>
  <si>
    <t>CZĘŚĆ 5 - WSKAŹNIKI STERYLIZACJI</t>
  </si>
  <si>
    <r>
      <rPr>
        <sz val="11"/>
        <color rgb="FF000000"/>
        <rFont val="Calibri"/>
        <family val="2"/>
        <charset val="238"/>
        <scheme val="minor"/>
      </rPr>
      <t xml:space="preserve">ZAŁĄCZNIK NR 1 DO UMOWY    </t>
    </r>
    <r>
      <rPr>
        <b/>
        <sz val="11"/>
        <color indexed="8"/>
        <rFont val="Calibri"/>
        <family val="2"/>
        <charset val="238"/>
        <scheme val="minor"/>
      </rPr>
      <t xml:space="preserve">                                             ZAŁĄCZNIK NR 4 DO SWZ</t>
    </r>
  </si>
  <si>
    <t>CZĘŚĆ 4 - MATERIAŁY POMOCNICZE</t>
  </si>
  <si>
    <r>
      <rPr>
        <sz val="11"/>
        <color rgb="FF000000"/>
        <rFont val="Calibri"/>
        <family val="2"/>
        <charset val="238"/>
        <scheme val="minor"/>
      </rPr>
      <t xml:space="preserve">ZAŁĄCZNIK NR 1 DO UMOWY      </t>
    </r>
    <r>
      <rPr>
        <b/>
        <sz val="11"/>
        <color indexed="8"/>
        <rFont val="Calibri"/>
        <family val="2"/>
        <charset val="238"/>
        <scheme val="minor"/>
      </rPr>
      <t xml:space="preserve">                                           ZAŁĄCZNIK NR 3 DO SWZ</t>
    </r>
  </si>
  <si>
    <t>CZĘŚĆ 3 - TESTY DO MIKROBIOLOGII</t>
  </si>
  <si>
    <r>
      <rPr>
        <sz val="11"/>
        <color rgb="FF000000"/>
        <rFont val="Calibri"/>
        <family val="2"/>
        <charset val="238"/>
        <scheme val="minor"/>
      </rPr>
      <t xml:space="preserve">ZAŁĄCZNIK NR 1 DO UMOWY        </t>
    </r>
    <r>
      <rPr>
        <b/>
        <sz val="11"/>
        <color indexed="8"/>
        <rFont val="Calibri"/>
        <family val="2"/>
        <charset val="238"/>
        <scheme val="minor"/>
      </rPr>
      <t xml:space="preserve">                                         ZAŁĄCZNIK NR 2 DO SWZ</t>
    </r>
  </si>
  <si>
    <t>CZĘŚĆ 2 - POŻYWKI IV</t>
  </si>
  <si>
    <t>ZAŁĄCZNIK NR 1 DO UMOWY                                                 ZAŁĄCZNIK NR 1 DO SWZ</t>
  </si>
  <si>
    <t>CZĘŚĆ 1 - POŻYWKI III</t>
  </si>
  <si>
    <t xml:space="preserve"> </t>
  </si>
  <si>
    <r>
      <rPr>
        <b/>
        <sz val="11"/>
        <color rgb="FF000000"/>
        <rFont val="Calibri"/>
        <family val="2"/>
        <charset val="238"/>
        <scheme val="minor"/>
      </rPr>
      <t xml:space="preserve">Wykonawca zobowiązuje się do dostarczenia przedmiotu zamówienia w terminie nie dłuższym niż 14 dni od daty złożenia zamówienia.
</t>
    </r>
    <r>
      <rPr>
        <sz val="11"/>
        <color indexed="8"/>
        <rFont val="Calibri"/>
        <family val="2"/>
        <charset val="238"/>
        <scheme val="minor"/>
      </rPr>
      <t xml:space="preserve">Wykonawca jest zobowiązany wykazać wdrożenie przez producenta, systemu jakości zgodnego z normą ISO 9001. 
Okres ważności butelek min. 16 miesięcy od daty dostawy.
W ramach jednorazowej dostawy Wykonawca dostarczy produkt z jednym numerem serii.
W ramach jednorazowej dostawy Wykonawca dołączy certyfikat (świadectwo jakości) w języku polskim lub angielskim zawierający:
1. 	nazwę produktu,
2. 	numer katalogowy produktu,
3. 	numer serii i datę ważności,
4. 	deklaracja producenta o sterylizacji gotowego produktu.
Ww. informacje mogą być dołączone w innych dokumentach, np. instrukcjach.
Brak dokumentacji upoważnia zamawiającego do nie dokonania odbioru przedmiotu umowy z winy Wykonawcy.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  <scheme val="minor"/>
      </rPr>
      <t>Wykonawca zobowiązany jest podać w ofercie numery katalogowe produktów.</t>
    </r>
  </si>
  <si>
    <t>opakowanie zbiorcze: 90 do 150 szt.</t>
  </si>
  <si>
    <t xml:space="preserve">16 miesięcy </t>
  </si>
  <si>
    <t>Butelka do pobierania próbek wody, z tworzywa sztucznego, sterylna, jednorazowa, pakowana pojedynczo, utrwalona tiosiarczanem sodu, o pojemności 500 ml, z nakrętką, średnica szyjki min. 30 mm, Każda butelka oznaczona numerem LOT i datą ważności;</t>
  </si>
  <si>
    <r>
      <rPr>
        <sz val="11"/>
        <color rgb="FF000000"/>
        <rFont val="Calibri"/>
        <family val="2"/>
        <charset val="238"/>
        <scheme val="minor"/>
      </rPr>
      <t xml:space="preserve">ZAŁĄCZNIK NR 1 DO UMOWY    </t>
    </r>
    <r>
      <rPr>
        <b/>
        <sz val="11"/>
        <color indexed="8"/>
        <rFont val="Calibri"/>
        <family val="2"/>
        <charset val="238"/>
        <scheme val="minor"/>
      </rPr>
      <t xml:space="preserve">                                             ZAŁĄCZNIK NR 6 DO SWZ</t>
    </r>
  </si>
  <si>
    <t>CZĘŚĆ 6 - MATERIAŁY DO POBIERANIA PRÓBEK WODY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</si>
</sst>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1" fillId="0" borderId="0" xfId="0" applyNumberFormat="1" applyFont="1" applyAlignment="1">
      <alignment wrapText="1"/>
    </xf>
    <xf numFmtId="9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44" fontId="8" fillId="0" borderId="1" xfId="0" applyNumberFormat="1" applyFont="1" applyBorder="1" applyAlignment="1" applyProtection="1">
      <alignment horizontal="center" vertical="center" wrapText="1"/>
      <protection locked="0"/>
    </xf>
    <xf numFmtId="9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44" fontId="8" fillId="0" borderId="3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  <xf numFmtId="44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4" fontId="3" fillId="2" borderId="1" xfId="0" applyNumberFormat="1" applyFont="1" applyFill="1" applyBorder="1" applyAlignment="1">
      <alignment horizontal="right" vertical="center" wrapText="1"/>
    </xf>
    <xf numFmtId="44" fontId="7" fillId="3" borderId="1" xfId="0" applyNumberFormat="1" applyFont="1" applyFill="1" applyBorder="1" applyAlignment="1">
      <alignment horizontal="right" vertical="center" wrapText="1"/>
    </xf>
    <xf numFmtId="44" fontId="3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44" fontId="1" fillId="0" borderId="0" xfId="0" applyNumberFormat="1" applyFont="1" applyAlignment="1">
      <alignment horizontal="left" vertical="center" wrapText="1"/>
    </xf>
    <xf numFmtId="9" fontId="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left" vertical="center" wrapText="1"/>
    </xf>
    <xf numFmtId="9" fontId="3" fillId="0" borderId="0" xfId="0" applyNumberFormat="1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7"/>
  <sheetViews>
    <sheetView tabSelected="1" zoomScale="92" zoomScaleNormal="92" workbookViewId="0">
      <selection activeCell="D7" sqref="D7"/>
    </sheetView>
  </sheetViews>
  <sheetFormatPr defaultColWidth="9.140625" defaultRowHeight="15" x14ac:dyDescent="0.25"/>
  <cols>
    <col min="1" max="1" width="9.140625" style="4"/>
    <col min="2" max="2" width="44" style="4" customWidth="1"/>
    <col min="3" max="3" width="31.28515625" style="4" customWidth="1"/>
    <col min="4" max="4" width="17.85546875" style="4" customWidth="1"/>
    <col min="5" max="5" width="12.140625" style="4" customWidth="1"/>
    <col min="6" max="6" width="13.28515625" style="4" customWidth="1"/>
    <col min="7" max="7" width="12" style="4" customWidth="1"/>
    <col min="8" max="8" width="16.28515625" style="4" customWidth="1"/>
    <col min="9" max="9" width="11.28515625" style="4" customWidth="1"/>
    <col min="10" max="12" width="16.28515625" style="4" customWidth="1"/>
    <col min="13" max="13" width="17.140625" style="4" customWidth="1"/>
    <col min="14" max="14" width="21" style="4" customWidth="1"/>
    <col min="15" max="15" width="30.7109375" style="4" customWidth="1"/>
    <col min="16" max="16384" width="9.140625" style="4"/>
  </cols>
  <sheetData>
    <row r="1" spans="1:15" ht="45" customHeight="1" x14ac:dyDescent="0.25">
      <c r="A1" s="2"/>
      <c r="B1" s="36"/>
      <c r="C1" s="36"/>
      <c r="N1" s="36" t="s">
        <v>136</v>
      </c>
      <c r="O1" s="36"/>
    </row>
    <row r="2" spans="1:15" ht="16.5" customHeight="1" x14ac:dyDescent="0.25">
      <c r="A2" s="2"/>
      <c r="B2" s="3"/>
      <c r="C2" s="3"/>
      <c r="M2" s="5"/>
      <c r="N2" s="36" t="s">
        <v>137</v>
      </c>
      <c r="O2" s="36"/>
    </row>
    <row r="3" spans="1:15" ht="21" x14ac:dyDescent="0.35">
      <c r="A3" s="37" t="s">
        <v>19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5" spans="1:15" ht="63.75" x14ac:dyDescent="0.25">
      <c r="A5" s="6" t="s">
        <v>18</v>
      </c>
      <c r="B5" s="6" t="s">
        <v>17</v>
      </c>
      <c r="C5" s="7" t="s">
        <v>109</v>
      </c>
      <c r="D5" s="6" t="s">
        <v>16</v>
      </c>
      <c r="E5" s="6" t="s">
        <v>15</v>
      </c>
      <c r="F5" s="6" t="s">
        <v>99</v>
      </c>
      <c r="G5" s="6" t="s">
        <v>14</v>
      </c>
      <c r="H5" s="6" t="s">
        <v>9</v>
      </c>
      <c r="I5" s="6" t="s">
        <v>10</v>
      </c>
      <c r="J5" s="6" t="s">
        <v>8</v>
      </c>
      <c r="K5" s="6" t="s">
        <v>11</v>
      </c>
      <c r="L5" s="6" t="s">
        <v>12</v>
      </c>
      <c r="M5" s="7" t="s">
        <v>88</v>
      </c>
      <c r="N5" s="6" t="s">
        <v>13</v>
      </c>
      <c r="O5" s="6" t="s">
        <v>20</v>
      </c>
    </row>
    <row r="6" spans="1:15" ht="37.9" customHeight="1" x14ac:dyDescent="0.25">
      <c r="A6" s="8">
        <v>1</v>
      </c>
      <c r="B6" s="8" t="s">
        <v>22</v>
      </c>
      <c r="C6" s="8" t="s">
        <v>89</v>
      </c>
      <c r="D6" s="8" t="s">
        <v>2</v>
      </c>
      <c r="E6" s="8" t="s">
        <v>0</v>
      </c>
      <c r="F6" s="8" t="s">
        <v>7</v>
      </c>
      <c r="G6" s="8">
        <v>2</v>
      </c>
      <c r="H6" s="25"/>
      <c r="I6" s="26"/>
      <c r="J6" s="9">
        <f>H6+(I6*H6)</f>
        <v>0</v>
      </c>
      <c r="K6" s="9">
        <f>H6*G6</f>
        <v>0</v>
      </c>
      <c r="L6" s="9">
        <f>J6*G6</f>
        <v>0</v>
      </c>
      <c r="M6" s="27"/>
      <c r="N6" s="24"/>
      <c r="O6" s="24"/>
    </row>
    <row r="7" spans="1:15" ht="45.75" customHeight="1" x14ac:dyDescent="0.25">
      <c r="A7" s="8">
        <v>2</v>
      </c>
      <c r="B7" s="8" t="s">
        <v>23</v>
      </c>
      <c r="C7" s="8" t="s">
        <v>43</v>
      </c>
      <c r="D7" s="8" t="s">
        <v>2</v>
      </c>
      <c r="E7" s="8" t="s">
        <v>0</v>
      </c>
      <c r="F7" s="8" t="s">
        <v>7</v>
      </c>
      <c r="G7" s="8">
        <v>8</v>
      </c>
      <c r="H7" s="25"/>
      <c r="I7" s="26"/>
      <c r="J7" s="9">
        <f t="shared" ref="J7:J10" si="0">H7+(I7*H7)</f>
        <v>0</v>
      </c>
      <c r="K7" s="9">
        <f t="shared" ref="K7:K10" si="1">H7*G7</f>
        <v>0</v>
      </c>
      <c r="L7" s="9">
        <f t="shared" ref="L7:L10" si="2">J7*G7</f>
        <v>0</v>
      </c>
      <c r="M7" s="27"/>
      <c r="N7" s="24"/>
      <c r="O7" s="24"/>
    </row>
    <row r="8" spans="1:15" ht="45.75" customHeight="1" x14ac:dyDescent="0.25">
      <c r="A8" s="8">
        <v>3</v>
      </c>
      <c r="B8" s="8" t="s">
        <v>21</v>
      </c>
      <c r="C8" s="8" t="s">
        <v>29</v>
      </c>
      <c r="D8" s="8" t="s">
        <v>27</v>
      </c>
      <c r="E8" s="8" t="s">
        <v>0</v>
      </c>
      <c r="F8" s="8" t="s">
        <v>26</v>
      </c>
      <c r="G8" s="8">
        <v>4</v>
      </c>
      <c r="H8" s="25"/>
      <c r="I8" s="26"/>
      <c r="J8" s="9">
        <f t="shared" si="0"/>
        <v>0</v>
      </c>
      <c r="K8" s="9">
        <f t="shared" si="1"/>
        <v>0</v>
      </c>
      <c r="L8" s="9">
        <f t="shared" si="2"/>
        <v>0</v>
      </c>
      <c r="M8" s="27"/>
      <c r="N8" s="24"/>
      <c r="O8" s="24"/>
    </row>
    <row r="9" spans="1:15" ht="54" customHeight="1" x14ac:dyDescent="0.25">
      <c r="A9" s="8">
        <v>4</v>
      </c>
      <c r="B9" s="8" t="s">
        <v>24</v>
      </c>
      <c r="C9" s="8" t="s">
        <v>25</v>
      </c>
      <c r="D9" s="8" t="s">
        <v>28</v>
      </c>
      <c r="E9" s="8" t="s">
        <v>0</v>
      </c>
      <c r="F9" s="8" t="s">
        <v>26</v>
      </c>
      <c r="G9" s="8">
        <v>26</v>
      </c>
      <c r="H9" s="25"/>
      <c r="I9" s="26"/>
      <c r="J9" s="9">
        <f t="shared" si="0"/>
        <v>0</v>
      </c>
      <c r="K9" s="9">
        <f t="shared" si="1"/>
        <v>0</v>
      </c>
      <c r="L9" s="9">
        <f t="shared" si="2"/>
        <v>0</v>
      </c>
      <c r="M9" s="27"/>
      <c r="N9" s="24"/>
      <c r="O9" s="24"/>
    </row>
    <row r="10" spans="1:15" ht="66" customHeight="1" x14ac:dyDescent="0.25">
      <c r="A10" s="8">
        <v>5</v>
      </c>
      <c r="B10" s="8" t="s">
        <v>108</v>
      </c>
      <c r="C10" s="8" t="s">
        <v>29</v>
      </c>
      <c r="D10" s="8" t="s">
        <v>27</v>
      </c>
      <c r="E10" s="8" t="s">
        <v>0</v>
      </c>
      <c r="F10" s="8" t="s">
        <v>26</v>
      </c>
      <c r="G10" s="8">
        <v>7</v>
      </c>
      <c r="H10" s="25"/>
      <c r="I10" s="26"/>
      <c r="J10" s="28">
        <f t="shared" si="0"/>
        <v>0</v>
      </c>
      <c r="K10" s="23">
        <f t="shared" si="1"/>
        <v>0</v>
      </c>
      <c r="L10" s="23">
        <f t="shared" si="2"/>
        <v>0</v>
      </c>
      <c r="M10" s="29"/>
      <c r="N10" s="24"/>
      <c r="O10" s="24"/>
    </row>
    <row r="11" spans="1:15" ht="30" customHeight="1" x14ac:dyDescent="0.25">
      <c r="H11" s="10"/>
      <c r="I11" s="11"/>
      <c r="J11" s="13" t="s">
        <v>127</v>
      </c>
      <c r="K11" s="33">
        <f>SUM(K6:K10)</f>
        <v>0</v>
      </c>
      <c r="L11" s="33">
        <f>SUM(L6:L10)</f>
        <v>0</v>
      </c>
    </row>
    <row r="12" spans="1:15" x14ac:dyDescent="0.25">
      <c r="A12" s="41" t="s">
        <v>87</v>
      </c>
      <c r="B12" s="41"/>
      <c r="C12" s="41"/>
      <c r="D12" s="41"/>
      <c r="E12" s="41"/>
      <c r="F12" s="41"/>
      <c r="G12" s="41"/>
      <c r="H12" s="42"/>
      <c r="I12" s="43"/>
      <c r="J12" s="42"/>
      <c r="K12" s="42"/>
      <c r="L12" s="42"/>
      <c r="M12" s="41"/>
      <c r="N12" s="41"/>
      <c r="O12" s="41"/>
    </row>
    <row r="13" spans="1:15" ht="256.5" customHeight="1" x14ac:dyDescent="0.25">
      <c r="A13" s="38" t="s">
        <v>122</v>
      </c>
      <c r="B13" s="38"/>
      <c r="C13" s="38"/>
      <c r="D13" s="38"/>
      <c r="E13" s="38"/>
      <c r="F13" s="38"/>
      <c r="G13" s="38"/>
      <c r="H13" s="39"/>
      <c r="I13" s="40"/>
      <c r="J13" s="39"/>
      <c r="K13" s="39"/>
      <c r="L13" s="39"/>
      <c r="M13" s="38"/>
      <c r="N13" s="38"/>
      <c r="O13" s="38"/>
    </row>
    <row r="14" spans="1:15" x14ac:dyDescent="0.25">
      <c r="H14" s="10"/>
      <c r="I14" s="11"/>
      <c r="J14" s="10"/>
      <c r="K14" s="10"/>
      <c r="L14" s="10"/>
    </row>
    <row r="15" spans="1:15" x14ac:dyDescent="0.25">
      <c r="H15" s="10"/>
      <c r="I15" s="11"/>
      <c r="J15" s="10"/>
      <c r="K15" s="10"/>
      <c r="L15" s="10"/>
    </row>
    <row r="16" spans="1:15" x14ac:dyDescent="0.25">
      <c r="H16" s="10"/>
      <c r="I16" s="11"/>
      <c r="J16" s="10"/>
      <c r="K16" s="10"/>
      <c r="L16" s="10"/>
    </row>
    <row r="17" spans="8:12" x14ac:dyDescent="0.25">
      <c r="H17" s="10"/>
      <c r="I17" s="11"/>
      <c r="J17" s="10"/>
      <c r="K17" s="10"/>
      <c r="L17" s="10"/>
    </row>
    <row r="18" spans="8:12" x14ac:dyDescent="0.25">
      <c r="H18" s="10"/>
      <c r="I18" s="11"/>
      <c r="J18" s="10"/>
      <c r="K18" s="10"/>
      <c r="L18" s="10"/>
    </row>
    <row r="19" spans="8:12" x14ac:dyDescent="0.25">
      <c r="H19" s="10"/>
      <c r="I19" s="11"/>
      <c r="J19" s="10"/>
      <c r="K19" s="10"/>
      <c r="L19" s="10"/>
    </row>
    <row r="20" spans="8:12" x14ac:dyDescent="0.25">
      <c r="H20" s="10"/>
      <c r="I20" s="11"/>
      <c r="J20" s="10"/>
      <c r="K20" s="10"/>
      <c r="L20" s="10"/>
    </row>
    <row r="21" spans="8:12" x14ac:dyDescent="0.25">
      <c r="H21" s="10"/>
      <c r="I21" s="11"/>
      <c r="J21" s="10"/>
      <c r="K21" s="10"/>
      <c r="L21" s="10"/>
    </row>
    <row r="22" spans="8:12" x14ac:dyDescent="0.25">
      <c r="H22" s="10"/>
      <c r="I22" s="11"/>
      <c r="J22" s="10"/>
      <c r="K22" s="10"/>
      <c r="L22" s="10"/>
    </row>
    <row r="23" spans="8:12" x14ac:dyDescent="0.25">
      <c r="H23" s="10"/>
      <c r="I23" s="11"/>
      <c r="J23" s="10"/>
      <c r="K23" s="10"/>
      <c r="L23" s="10"/>
    </row>
    <row r="24" spans="8:12" x14ac:dyDescent="0.25">
      <c r="H24" s="10"/>
      <c r="I24" s="11"/>
      <c r="J24" s="10"/>
      <c r="K24" s="10"/>
      <c r="L24" s="10"/>
    </row>
    <row r="25" spans="8:12" x14ac:dyDescent="0.25">
      <c r="H25" s="10"/>
      <c r="I25" s="11"/>
      <c r="J25" s="10"/>
      <c r="K25" s="10"/>
      <c r="L25" s="10"/>
    </row>
    <row r="26" spans="8:12" x14ac:dyDescent="0.25">
      <c r="H26" s="10"/>
      <c r="I26" s="11"/>
      <c r="J26" s="10"/>
      <c r="K26" s="10"/>
      <c r="L26" s="10"/>
    </row>
    <row r="27" spans="8:12" x14ac:dyDescent="0.25">
      <c r="H27" s="10"/>
      <c r="I27" s="11"/>
      <c r="J27" s="10"/>
      <c r="K27" s="10"/>
      <c r="L27" s="10"/>
    </row>
    <row r="28" spans="8:12" x14ac:dyDescent="0.25">
      <c r="H28" s="10"/>
      <c r="I28" s="11"/>
      <c r="J28" s="10"/>
      <c r="K28" s="10"/>
      <c r="L28" s="10"/>
    </row>
    <row r="29" spans="8:12" x14ac:dyDescent="0.25">
      <c r="H29" s="10"/>
      <c r="I29" s="11"/>
      <c r="J29" s="10"/>
      <c r="K29" s="10"/>
      <c r="L29" s="10"/>
    </row>
    <row r="30" spans="8:12" x14ac:dyDescent="0.25">
      <c r="H30" s="10"/>
      <c r="I30" s="11"/>
      <c r="J30" s="10"/>
      <c r="K30" s="10"/>
      <c r="L30" s="10"/>
    </row>
    <row r="31" spans="8:12" x14ac:dyDescent="0.25">
      <c r="H31" s="10"/>
      <c r="I31" s="11"/>
      <c r="J31" s="10"/>
      <c r="K31" s="10"/>
      <c r="L31" s="10"/>
    </row>
    <row r="32" spans="8:12" x14ac:dyDescent="0.25">
      <c r="H32" s="10"/>
      <c r="I32" s="11"/>
      <c r="J32" s="10"/>
      <c r="K32" s="10"/>
      <c r="L32" s="10"/>
    </row>
    <row r="33" spans="8:12" x14ac:dyDescent="0.25">
      <c r="H33" s="10"/>
      <c r="I33" s="11"/>
      <c r="J33" s="10"/>
      <c r="K33" s="10"/>
      <c r="L33" s="10"/>
    </row>
    <row r="34" spans="8:12" x14ac:dyDescent="0.25">
      <c r="H34" s="10"/>
      <c r="I34" s="11"/>
      <c r="J34" s="10"/>
      <c r="K34" s="10"/>
      <c r="L34" s="10"/>
    </row>
    <row r="35" spans="8:12" x14ac:dyDescent="0.25">
      <c r="H35" s="10"/>
      <c r="I35" s="11"/>
      <c r="J35" s="10"/>
      <c r="K35" s="10"/>
      <c r="L35" s="10"/>
    </row>
    <row r="36" spans="8:12" x14ac:dyDescent="0.25">
      <c r="H36" s="10"/>
      <c r="I36" s="11"/>
      <c r="J36" s="10"/>
      <c r="K36" s="10"/>
      <c r="L36" s="10"/>
    </row>
    <row r="37" spans="8:12" x14ac:dyDescent="0.25">
      <c r="H37" s="10"/>
      <c r="I37" s="11"/>
      <c r="J37" s="10"/>
      <c r="K37" s="10"/>
      <c r="L37" s="10"/>
    </row>
  </sheetData>
  <sheetProtection algorithmName="SHA-512" hashValue="8jHR/0FNZMUJSKEUQaw2nfwr9Bf2cXZ4NxB1Q5aEut7MbGaCipJt8VcV2nHgd/0SOEUOHbpX0/b+o8Y0LoM4xg==" saltValue="O6eGSUQjbWQ5MCJhMTha3Q==" spinCount="100000" sheet="1" objects="1" scenarios="1"/>
  <sortState xmlns:xlrd2="http://schemas.microsoft.com/office/spreadsheetml/2017/richdata2" ref="A6:O10">
    <sortCondition ref="B6:B10"/>
  </sortState>
  <mergeCells count="6">
    <mergeCell ref="B1:C1"/>
    <mergeCell ref="N1:O1"/>
    <mergeCell ref="N2:O2"/>
    <mergeCell ref="A3:O3"/>
    <mergeCell ref="A13:O13"/>
    <mergeCell ref="A12:O12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8"/>
  <sheetViews>
    <sheetView zoomScale="92" zoomScaleNormal="92" workbookViewId="0">
      <selection activeCell="H6" sqref="H6"/>
    </sheetView>
  </sheetViews>
  <sheetFormatPr defaultColWidth="9.140625" defaultRowHeight="15" x14ac:dyDescent="0.25"/>
  <cols>
    <col min="1" max="1" width="9.140625" style="4"/>
    <col min="2" max="2" width="53.42578125" style="4" customWidth="1"/>
    <col min="3" max="3" width="31.28515625" style="4" customWidth="1"/>
    <col min="4" max="4" width="17.85546875" style="4" customWidth="1"/>
    <col min="5" max="5" width="12.140625" style="4" customWidth="1"/>
    <col min="6" max="6" width="13.28515625" style="4" customWidth="1"/>
    <col min="7" max="7" width="12" style="4" customWidth="1"/>
    <col min="8" max="8" width="16.28515625" style="4" customWidth="1"/>
    <col min="9" max="9" width="11.28515625" style="4" customWidth="1"/>
    <col min="10" max="12" width="16.28515625" style="4" customWidth="1"/>
    <col min="13" max="13" width="17.140625" style="4" customWidth="1"/>
    <col min="14" max="14" width="21" style="4" customWidth="1"/>
    <col min="15" max="15" width="30.7109375" style="4" customWidth="1"/>
    <col min="16" max="16384" width="9.140625" style="4"/>
  </cols>
  <sheetData>
    <row r="1" spans="1:15" ht="45" customHeight="1" x14ac:dyDescent="0.25">
      <c r="A1" s="2"/>
      <c r="B1" s="36"/>
      <c r="C1" s="36"/>
      <c r="N1" s="36" t="s">
        <v>134</v>
      </c>
      <c r="O1" s="36"/>
    </row>
    <row r="2" spans="1:15" ht="16.5" customHeight="1" x14ac:dyDescent="0.25">
      <c r="A2" s="2"/>
      <c r="B2" s="3"/>
      <c r="C2" s="3"/>
      <c r="M2" s="5"/>
      <c r="N2" s="36" t="s">
        <v>135</v>
      </c>
      <c r="O2" s="36"/>
    </row>
    <row r="3" spans="1:15" ht="21" x14ac:dyDescent="0.35">
      <c r="A3" s="37" t="s">
        <v>19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5" spans="1:15" ht="63.75" x14ac:dyDescent="0.25">
      <c r="A5" s="6" t="s">
        <v>18</v>
      </c>
      <c r="B5" s="6" t="s">
        <v>17</v>
      </c>
      <c r="C5" s="7" t="s">
        <v>109</v>
      </c>
      <c r="D5" s="6" t="s">
        <v>16</v>
      </c>
      <c r="E5" s="6" t="s">
        <v>15</v>
      </c>
      <c r="F5" s="6" t="s">
        <v>99</v>
      </c>
      <c r="G5" s="6" t="s">
        <v>14</v>
      </c>
      <c r="H5" s="6" t="s">
        <v>9</v>
      </c>
      <c r="I5" s="6" t="s">
        <v>10</v>
      </c>
      <c r="J5" s="6" t="s">
        <v>8</v>
      </c>
      <c r="K5" s="6" t="s">
        <v>11</v>
      </c>
      <c r="L5" s="6" t="s">
        <v>12</v>
      </c>
      <c r="M5" s="7" t="s">
        <v>88</v>
      </c>
      <c r="N5" s="6" t="s">
        <v>13</v>
      </c>
      <c r="O5" s="6" t="s">
        <v>20</v>
      </c>
    </row>
    <row r="6" spans="1:15" ht="37.9" customHeight="1" x14ac:dyDescent="0.25">
      <c r="A6" s="8">
        <v>1</v>
      </c>
      <c r="B6" s="8" t="s">
        <v>30</v>
      </c>
      <c r="C6" s="8" t="s">
        <v>31</v>
      </c>
      <c r="D6" s="8" t="s">
        <v>2</v>
      </c>
      <c r="E6" s="8" t="s">
        <v>0</v>
      </c>
      <c r="F6" s="8" t="s">
        <v>46</v>
      </c>
      <c r="G6" s="8">
        <v>1</v>
      </c>
      <c r="H6" s="25"/>
      <c r="I6" s="26"/>
      <c r="J6" s="9">
        <f>H6+(I6*H6)</f>
        <v>0</v>
      </c>
      <c r="K6" s="9">
        <f>H6*G6</f>
        <v>0</v>
      </c>
      <c r="L6" s="9">
        <f>J6*G6</f>
        <v>0</v>
      </c>
      <c r="M6" s="27"/>
      <c r="N6" s="24"/>
      <c r="O6" s="24"/>
    </row>
    <row r="7" spans="1:15" ht="45.75" customHeight="1" x14ac:dyDescent="0.25">
      <c r="A7" s="8">
        <f>A6+1</f>
        <v>2</v>
      </c>
      <c r="B7" s="8" t="s">
        <v>32</v>
      </c>
      <c r="C7" s="8" t="s">
        <v>33</v>
      </c>
      <c r="D7" s="8" t="s">
        <v>2</v>
      </c>
      <c r="E7" s="8" t="s">
        <v>0</v>
      </c>
      <c r="F7" s="8" t="s">
        <v>46</v>
      </c>
      <c r="G7" s="8">
        <v>1</v>
      </c>
      <c r="H7" s="25"/>
      <c r="I7" s="26"/>
      <c r="J7" s="9">
        <f t="shared" ref="J7:J20" si="0">H7+(I7*H7)</f>
        <v>0</v>
      </c>
      <c r="K7" s="9">
        <f t="shared" ref="K7:K20" si="1">H7*G7</f>
        <v>0</v>
      </c>
      <c r="L7" s="9">
        <f t="shared" ref="L7:L20" si="2">J7*G7</f>
        <v>0</v>
      </c>
      <c r="M7" s="27"/>
      <c r="N7" s="24"/>
      <c r="O7" s="24"/>
    </row>
    <row r="8" spans="1:15" ht="27" customHeight="1" x14ac:dyDescent="0.25">
      <c r="A8" s="8">
        <f t="shared" ref="A8:A20" si="3">A7+1</f>
        <v>3</v>
      </c>
      <c r="B8" s="8" t="s">
        <v>34</v>
      </c>
      <c r="C8" s="8" t="s">
        <v>1</v>
      </c>
      <c r="D8" s="8" t="s">
        <v>2</v>
      </c>
      <c r="E8" s="8" t="s">
        <v>0</v>
      </c>
      <c r="F8" s="8" t="s">
        <v>46</v>
      </c>
      <c r="G8" s="8">
        <v>1</v>
      </c>
      <c r="H8" s="25"/>
      <c r="I8" s="26"/>
      <c r="J8" s="9">
        <f t="shared" si="0"/>
        <v>0</v>
      </c>
      <c r="K8" s="9">
        <f t="shared" si="1"/>
        <v>0</v>
      </c>
      <c r="L8" s="9">
        <f t="shared" si="2"/>
        <v>0</v>
      </c>
      <c r="M8" s="27"/>
      <c r="N8" s="24"/>
      <c r="O8" s="24"/>
    </row>
    <row r="9" spans="1:15" ht="76.5" customHeight="1" x14ac:dyDescent="0.25">
      <c r="A9" s="8">
        <f t="shared" si="3"/>
        <v>4</v>
      </c>
      <c r="B9" s="8" t="s">
        <v>90</v>
      </c>
      <c r="C9" s="8" t="s">
        <v>35</v>
      </c>
      <c r="D9" s="8" t="s">
        <v>27</v>
      </c>
      <c r="E9" s="8" t="s">
        <v>0</v>
      </c>
      <c r="F9" s="8" t="s">
        <v>91</v>
      </c>
      <c r="G9" s="8">
        <v>2</v>
      </c>
      <c r="H9" s="25"/>
      <c r="I9" s="26"/>
      <c r="J9" s="9">
        <f t="shared" si="0"/>
        <v>0</v>
      </c>
      <c r="K9" s="9">
        <f t="shared" si="1"/>
        <v>0</v>
      </c>
      <c r="L9" s="9">
        <f t="shared" si="2"/>
        <v>0</v>
      </c>
      <c r="M9" s="27"/>
      <c r="N9" s="24"/>
      <c r="O9" s="24"/>
    </row>
    <row r="10" spans="1:15" ht="69.75" customHeight="1" x14ac:dyDescent="0.25">
      <c r="A10" s="8">
        <f t="shared" si="3"/>
        <v>5</v>
      </c>
      <c r="B10" s="8" t="s">
        <v>36</v>
      </c>
      <c r="C10" s="8" t="s">
        <v>37</v>
      </c>
      <c r="D10" s="8" t="s">
        <v>49</v>
      </c>
      <c r="E10" s="8" t="s">
        <v>0</v>
      </c>
      <c r="F10" s="8" t="s">
        <v>47</v>
      </c>
      <c r="G10" s="8">
        <v>14</v>
      </c>
      <c r="H10" s="25"/>
      <c r="I10" s="26"/>
      <c r="J10" s="9">
        <f t="shared" si="0"/>
        <v>0</v>
      </c>
      <c r="K10" s="9">
        <f t="shared" si="1"/>
        <v>0</v>
      </c>
      <c r="L10" s="9">
        <f t="shared" si="2"/>
        <v>0</v>
      </c>
      <c r="M10" s="27"/>
      <c r="N10" s="24"/>
      <c r="O10" s="24"/>
    </row>
    <row r="11" spans="1:15" ht="71.25" customHeight="1" x14ac:dyDescent="0.25">
      <c r="A11" s="8">
        <f t="shared" si="3"/>
        <v>6</v>
      </c>
      <c r="B11" s="8" t="s">
        <v>38</v>
      </c>
      <c r="C11" s="8"/>
      <c r="D11" s="8" t="s">
        <v>2</v>
      </c>
      <c r="E11" s="8" t="s">
        <v>0</v>
      </c>
      <c r="F11" s="8" t="s">
        <v>46</v>
      </c>
      <c r="G11" s="8">
        <v>8</v>
      </c>
      <c r="H11" s="25"/>
      <c r="I11" s="26"/>
      <c r="J11" s="9">
        <f t="shared" si="0"/>
        <v>0</v>
      </c>
      <c r="K11" s="9">
        <f t="shared" si="1"/>
        <v>0</v>
      </c>
      <c r="L11" s="9">
        <f t="shared" si="2"/>
        <v>0</v>
      </c>
      <c r="M11" s="27"/>
      <c r="N11" s="24"/>
      <c r="O11" s="24"/>
    </row>
    <row r="12" spans="1:15" ht="31.15" customHeight="1" x14ac:dyDescent="0.25">
      <c r="A12" s="8">
        <f t="shared" si="3"/>
        <v>7</v>
      </c>
      <c r="B12" s="8" t="s">
        <v>39</v>
      </c>
      <c r="C12" s="8" t="s">
        <v>40</v>
      </c>
      <c r="D12" s="8" t="s">
        <v>92</v>
      </c>
      <c r="E12" s="8" t="s">
        <v>0</v>
      </c>
      <c r="F12" s="8" t="s">
        <v>26</v>
      </c>
      <c r="G12" s="8">
        <v>204</v>
      </c>
      <c r="H12" s="25"/>
      <c r="I12" s="26"/>
      <c r="J12" s="9">
        <f t="shared" si="0"/>
        <v>0</v>
      </c>
      <c r="K12" s="9">
        <f t="shared" si="1"/>
        <v>0</v>
      </c>
      <c r="L12" s="9">
        <f t="shared" si="2"/>
        <v>0</v>
      </c>
      <c r="M12" s="27"/>
      <c r="N12" s="24"/>
      <c r="O12" s="24"/>
    </row>
    <row r="13" spans="1:15" ht="31.5" customHeight="1" x14ac:dyDescent="0.25">
      <c r="A13" s="8">
        <f t="shared" si="3"/>
        <v>8</v>
      </c>
      <c r="B13" s="8" t="s">
        <v>41</v>
      </c>
      <c r="C13" s="8" t="s">
        <v>40</v>
      </c>
      <c r="D13" s="8" t="s">
        <v>92</v>
      </c>
      <c r="E13" s="8" t="s">
        <v>0</v>
      </c>
      <c r="F13" s="8" t="s">
        <v>26</v>
      </c>
      <c r="G13" s="8">
        <v>120</v>
      </c>
      <c r="H13" s="25"/>
      <c r="I13" s="26"/>
      <c r="J13" s="9">
        <f t="shared" si="0"/>
        <v>0</v>
      </c>
      <c r="K13" s="9">
        <f t="shared" si="1"/>
        <v>0</v>
      </c>
      <c r="L13" s="9">
        <f t="shared" si="2"/>
        <v>0</v>
      </c>
      <c r="M13" s="27"/>
      <c r="N13" s="24"/>
      <c r="O13" s="24"/>
    </row>
    <row r="14" spans="1:15" ht="26.45" customHeight="1" x14ac:dyDescent="0.25">
      <c r="A14" s="8">
        <f t="shared" si="3"/>
        <v>9</v>
      </c>
      <c r="B14" s="8" t="s">
        <v>93</v>
      </c>
      <c r="C14" s="8" t="s">
        <v>40</v>
      </c>
      <c r="D14" s="8" t="s">
        <v>92</v>
      </c>
      <c r="E14" s="8" t="s">
        <v>0</v>
      </c>
      <c r="F14" s="8" t="s">
        <v>26</v>
      </c>
      <c r="G14" s="8">
        <v>84</v>
      </c>
      <c r="H14" s="25"/>
      <c r="I14" s="26"/>
      <c r="J14" s="9">
        <f t="shared" si="0"/>
        <v>0</v>
      </c>
      <c r="K14" s="9">
        <f t="shared" si="1"/>
        <v>0</v>
      </c>
      <c r="L14" s="9">
        <f t="shared" si="2"/>
        <v>0</v>
      </c>
      <c r="M14" s="27"/>
      <c r="N14" s="24"/>
      <c r="O14" s="24"/>
    </row>
    <row r="15" spans="1:15" ht="61.5" customHeight="1" x14ac:dyDescent="0.25">
      <c r="A15" s="8">
        <f t="shared" si="3"/>
        <v>10</v>
      </c>
      <c r="B15" s="8" t="s">
        <v>42</v>
      </c>
      <c r="C15" s="8" t="s">
        <v>6</v>
      </c>
      <c r="D15" s="8" t="s">
        <v>51</v>
      </c>
      <c r="E15" s="8" t="s">
        <v>0</v>
      </c>
      <c r="F15" s="8" t="s">
        <v>47</v>
      </c>
      <c r="G15" s="8">
        <v>14</v>
      </c>
      <c r="H15" s="25"/>
      <c r="I15" s="26"/>
      <c r="J15" s="9">
        <f t="shared" si="0"/>
        <v>0</v>
      </c>
      <c r="K15" s="9">
        <f t="shared" si="1"/>
        <v>0</v>
      </c>
      <c r="L15" s="9">
        <f t="shared" si="2"/>
        <v>0</v>
      </c>
      <c r="M15" s="27"/>
      <c r="N15" s="24"/>
      <c r="O15" s="24"/>
    </row>
    <row r="16" spans="1:15" ht="52.9" customHeight="1" x14ac:dyDescent="0.25">
      <c r="A16" s="8">
        <f t="shared" si="3"/>
        <v>11</v>
      </c>
      <c r="B16" s="8" t="s">
        <v>94</v>
      </c>
      <c r="C16" s="8" t="s">
        <v>95</v>
      </c>
      <c r="D16" s="8" t="s">
        <v>96</v>
      </c>
      <c r="E16" s="8" t="s">
        <v>66</v>
      </c>
      <c r="F16" s="8" t="s">
        <v>97</v>
      </c>
      <c r="G16" s="8">
        <v>1</v>
      </c>
      <c r="H16" s="25"/>
      <c r="I16" s="26"/>
      <c r="J16" s="9">
        <f t="shared" si="0"/>
        <v>0</v>
      </c>
      <c r="K16" s="9">
        <f t="shared" si="1"/>
        <v>0</v>
      </c>
      <c r="L16" s="9">
        <f t="shared" si="2"/>
        <v>0</v>
      </c>
      <c r="M16" s="27"/>
      <c r="N16" s="24"/>
      <c r="O16" s="24"/>
    </row>
    <row r="17" spans="1:15" ht="84" customHeight="1" x14ac:dyDescent="0.25">
      <c r="A17" s="8">
        <f t="shared" si="3"/>
        <v>12</v>
      </c>
      <c r="B17" s="8" t="s">
        <v>125</v>
      </c>
      <c r="C17" s="8" t="s">
        <v>43</v>
      </c>
      <c r="D17" s="8" t="s">
        <v>49</v>
      </c>
      <c r="E17" s="8" t="s">
        <v>0</v>
      </c>
      <c r="F17" s="8" t="s">
        <v>48</v>
      </c>
      <c r="G17" s="8">
        <v>29</v>
      </c>
      <c r="H17" s="25"/>
      <c r="I17" s="26"/>
      <c r="J17" s="9">
        <f t="shared" si="0"/>
        <v>0</v>
      </c>
      <c r="K17" s="9">
        <f t="shared" si="1"/>
        <v>0</v>
      </c>
      <c r="L17" s="9">
        <f t="shared" si="2"/>
        <v>0</v>
      </c>
      <c r="M17" s="27"/>
      <c r="N17" s="24"/>
      <c r="O17" s="24"/>
    </row>
    <row r="18" spans="1:15" ht="96" customHeight="1" x14ac:dyDescent="0.25">
      <c r="A18" s="8">
        <f t="shared" si="3"/>
        <v>13</v>
      </c>
      <c r="B18" s="8" t="s">
        <v>126</v>
      </c>
      <c r="C18" s="8" t="s">
        <v>43</v>
      </c>
      <c r="D18" s="8" t="s">
        <v>49</v>
      </c>
      <c r="E18" s="8" t="s">
        <v>0</v>
      </c>
      <c r="F18" s="8" t="s">
        <v>48</v>
      </c>
      <c r="G18" s="8">
        <v>39</v>
      </c>
      <c r="H18" s="25"/>
      <c r="I18" s="26"/>
      <c r="J18" s="9">
        <f t="shared" si="0"/>
        <v>0</v>
      </c>
      <c r="K18" s="9">
        <f t="shared" si="1"/>
        <v>0</v>
      </c>
      <c r="L18" s="9">
        <f t="shared" si="2"/>
        <v>0</v>
      </c>
      <c r="M18" s="27"/>
      <c r="N18" s="24"/>
      <c r="O18" s="24"/>
    </row>
    <row r="19" spans="1:15" ht="47.45" customHeight="1" x14ac:dyDescent="0.25">
      <c r="A19" s="8">
        <f t="shared" si="3"/>
        <v>14</v>
      </c>
      <c r="B19" s="22" t="s">
        <v>98</v>
      </c>
      <c r="C19" s="1"/>
      <c r="D19" s="22" t="s">
        <v>3</v>
      </c>
      <c r="E19" s="22" t="s">
        <v>52</v>
      </c>
      <c r="F19" s="22" t="s">
        <v>63</v>
      </c>
      <c r="G19" s="22">
        <v>12</v>
      </c>
      <c r="H19" s="30"/>
      <c r="I19" s="31"/>
      <c r="J19" s="9">
        <f t="shared" si="0"/>
        <v>0</v>
      </c>
      <c r="K19" s="9">
        <f t="shared" si="1"/>
        <v>0</v>
      </c>
      <c r="L19" s="9">
        <f t="shared" si="2"/>
        <v>0</v>
      </c>
      <c r="M19" s="32"/>
      <c r="N19" s="32"/>
      <c r="O19" s="32"/>
    </row>
    <row r="20" spans="1:15" ht="25.5" x14ac:dyDescent="0.25">
      <c r="A20" s="8">
        <f t="shared" si="3"/>
        <v>15</v>
      </c>
      <c r="B20" s="8" t="s">
        <v>44</v>
      </c>
      <c r="C20" s="8" t="s">
        <v>45</v>
      </c>
      <c r="D20" s="8" t="s">
        <v>50</v>
      </c>
      <c r="E20" s="8" t="s">
        <v>0</v>
      </c>
      <c r="F20" s="8" t="s">
        <v>26</v>
      </c>
      <c r="G20" s="8">
        <v>4</v>
      </c>
      <c r="H20" s="25"/>
      <c r="I20" s="26"/>
      <c r="J20" s="9">
        <f t="shared" si="0"/>
        <v>0</v>
      </c>
      <c r="K20" s="15">
        <f t="shared" si="1"/>
        <v>0</v>
      </c>
      <c r="L20" s="15">
        <f t="shared" si="2"/>
        <v>0</v>
      </c>
      <c r="M20" s="27"/>
      <c r="N20" s="24"/>
      <c r="O20" s="24"/>
    </row>
    <row r="21" spans="1:15" ht="28.5" customHeight="1" x14ac:dyDescent="0.25">
      <c r="A21" s="16"/>
      <c r="B21" s="16"/>
      <c r="C21" s="16"/>
      <c r="D21" s="16"/>
      <c r="E21" s="16"/>
      <c r="F21" s="16"/>
      <c r="G21" s="16"/>
      <c r="H21" s="18"/>
      <c r="I21" s="19"/>
      <c r="J21" s="18" t="s">
        <v>127</v>
      </c>
      <c r="K21" s="21">
        <f>SUM(K6:K20)</f>
        <v>0</v>
      </c>
      <c r="L21" s="21">
        <f>SUM(L6:L20)</f>
        <v>0</v>
      </c>
      <c r="M21" s="17"/>
      <c r="N21" s="16"/>
      <c r="O21" s="16"/>
    </row>
    <row r="22" spans="1:15" x14ac:dyDescent="0.25">
      <c r="H22" s="10"/>
      <c r="I22" s="11"/>
      <c r="J22" s="10"/>
      <c r="K22" s="10"/>
      <c r="L22" s="10"/>
    </row>
    <row r="23" spans="1:15" x14ac:dyDescent="0.25">
      <c r="A23" s="41" t="s">
        <v>87</v>
      </c>
      <c r="B23" s="41"/>
      <c r="C23" s="41"/>
      <c r="D23" s="41"/>
      <c r="E23" s="41"/>
      <c r="F23" s="41"/>
      <c r="G23" s="41"/>
      <c r="H23" s="42"/>
      <c r="I23" s="43"/>
      <c r="J23" s="42"/>
      <c r="K23" s="42"/>
      <c r="L23" s="42"/>
      <c r="M23" s="41"/>
      <c r="N23" s="41"/>
      <c r="O23" s="41"/>
    </row>
    <row r="24" spans="1:15" ht="315" customHeight="1" x14ac:dyDescent="0.25">
      <c r="A24" s="38" t="s">
        <v>123</v>
      </c>
      <c r="B24" s="38"/>
      <c r="C24" s="38"/>
      <c r="D24" s="38"/>
      <c r="E24" s="38"/>
      <c r="F24" s="38"/>
      <c r="G24" s="38"/>
      <c r="H24" s="39"/>
      <c r="I24" s="40"/>
      <c r="J24" s="39"/>
      <c r="K24" s="39"/>
      <c r="L24" s="39"/>
      <c r="M24" s="38"/>
      <c r="N24" s="38"/>
      <c r="O24" s="38"/>
    </row>
    <row r="25" spans="1:15" x14ac:dyDescent="0.25">
      <c r="H25" s="10"/>
      <c r="I25" s="11"/>
      <c r="J25" s="10"/>
      <c r="K25" s="10"/>
      <c r="L25" s="10"/>
    </row>
    <row r="26" spans="1:15" x14ac:dyDescent="0.25">
      <c r="H26" s="10"/>
      <c r="I26" s="11"/>
      <c r="J26" s="10"/>
      <c r="K26" s="10"/>
      <c r="L26" s="10"/>
    </row>
    <row r="27" spans="1:15" x14ac:dyDescent="0.25">
      <c r="H27" s="10"/>
      <c r="I27" s="11"/>
      <c r="J27" s="10"/>
      <c r="K27" s="10"/>
      <c r="L27" s="10"/>
    </row>
    <row r="28" spans="1:15" x14ac:dyDescent="0.25">
      <c r="H28" s="10"/>
      <c r="I28" s="11"/>
      <c r="J28" s="10"/>
      <c r="K28" s="10"/>
      <c r="L28" s="10"/>
    </row>
    <row r="29" spans="1:15" x14ac:dyDescent="0.25">
      <c r="H29" s="10"/>
      <c r="I29" s="11"/>
      <c r="J29" s="10"/>
      <c r="K29" s="10"/>
      <c r="L29" s="10"/>
    </row>
    <row r="30" spans="1:15" x14ac:dyDescent="0.25">
      <c r="H30" s="10"/>
      <c r="I30" s="11"/>
      <c r="J30" s="10"/>
      <c r="K30" s="10"/>
      <c r="L30" s="10"/>
    </row>
    <row r="31" spans="1:15" x14ac:dyDescent="0.25">
      <c r="H31" s="10"/>
      <c r="I31" s="11"/>
      <c r="J31" s="10"/>
      <c r="K31" s="10"/>
      <c r="L31" s="10"/>
    </row>
    <row r="32" spans="1:15" x14ac:dyDescent="0.25">
      <c r="H32" s="10"/>
      <c r="I32" s="11"/>
      <c r="J32" s="10"/>
      <c r="K32" s="10"/>
      <c r="L32" s="10"/>
    </row>
    <row r="33" spans="8:12" x14ac:dyDescent="0.25">
      <c r="H33" s="10"/>
      <c r="I33" s="11"/>
      <c r="J33" s="10"/>
      <c r="K33" s="10"/>
      <c r="L33" s="10"/>
    </row>
    <row r="34" spans="8:12" x14ac:dyDescent="0.25">
      <c r="H34" s="10"/>
      <c r="I34" s="11"/>
      <c r="J34" s="10"/>
      <c r="K34" s="10"/>
      <c r="L34" s="10"/>
    </row>
    <row r="35" spans="8:12" x14ac:dyDescent="0.25">
      <c r="H35" s="10"/>
      <c r="I35" s="11"/>
      <c r="J35" s="10"/>
      <c r="K35" s="10"/>
      <c r="L35" s="10"/>
    </row>
    <row r="36" spans="8:12" x14ac:dyDescent="0.25">
      <c r="H36" s="10"/>
      <c r="I36" s="11"/>
      <c r="J36" s="10"/>
      <c r="K36" s="10"/>
      <c r="L36" s="10"/>
    </row>
    <row r="37" spans="8:12" x14ac:dyDescent="0.25">
      <c r="H37" s="10"/>
      <c r="I37" s="11"/>
      <c r="J37" s="10"/>
      <c r="K37" s="10"/>
      <c r="L37" s="10"/>
    </row>
    <row r="38" spans="8:12" x14ac:dyDescent="0.25">
      <c r="H38" s="10"/>
      <c r="I38" s="11"/>
      <c r="J38" s="10"/>
      <c r="K38" s="10"/>
      <c r="L38" s="10"/>
    </row>
  </sheetData>
  <sheetProtection algorithmName="SHA-512" hashValue="GNaa5gE2pefeVAFj3nCo4VcXkb3l4j59MmvoqpKEHsdsar4Ib15P6PtLq/rdpIimAopG10yQHy/7O+XDjWL4tw==" saltValue="K3kc6XfMQ42vbSFQGA64gQ==" spinCount="100000" sheet="1" objects="1" scenarios="1"/>
  <sortState xmlns:xlrd2="http://schemas.microsoft.com/office/spreadsheetml/2017/richdata2" ref="A6:O20">
    <sortCondition ref="B6:B20"/>
  </sortState>
  <mergeCells count="6">
    <mergeCell ref="A24:O24"/>
    <mergeCell ref="B1:C1"/>
    <mergeCell ref="N1:O1"/>
    <mergeCell ref="N2:O2"/>
    <mergeCell ref="A3:O3"/>
    <mergeCell ref="A23:O23"/>
  </mergeCells>
  <pageMargins left="0.25" right="0.25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7"/>
  <sheetViews>
    <sheetView zoomScale="92" zoomScaleNormal="92" workbookViewId="0">
      <selection activeCell="H9" sqref="H9"/>
    </sheetView>
  </sheetViews>
  <sheetFormatPr defaultColWidth="9.140625" defaultRowHeight="15" x14ac:dyDescent="0.25"/>
  <cols>
    <col min="1" max="1" width="9.140625" style="4"/>
    <col min="2" max="2" width="43.7109375" style="4" customWidth="1"/>
    <col min="3" max="3" width="27.42578125" style="4" customWidth="1"/>
    <col min="4" max="4" width="17.85546875" style="4" customWidth="1"/>
    <col min="5" max="5" width="12.140625" style="4" customWidth="1"/>
    <col min="6" max="6" width="13.28515625" style="4" customWidth="1"/>
    <col min="7" max="7" width="12" style="4" customWidth="1"/>
    <col min="8" max="8" width="16.28515625" style="4" customWidth="1"/>
    <col min="9" max="9" width="11.28515625" style="4" customWidth="1"/>
    <col min="10" max="12" width="16.28515625" style="4" customWidth="1"/>
    <col min="13" max="13" width="17.140625" style="4" customWidth="1"/>
    <col min="14" max="14" width="21" style="4" customWidth="1"/>
    <col min="15" max="15" width="30.7109375" style="4" customWidth="1"/>
    <col min="16" max="16384" width="9.140625" style="4"/>
  </cols>
  <sheetData>
    <row r="1" spans="1:15" ht="45" customHeight="1" x14ac:dyDescent="0.25">
      <c r="A1" s="2"/>
      <c r="B1" s="36"/>
      <c r="C1" s="36"/>
      <c r="N1" s="36" t="s">
        <v>132</v>
      </c>
      <c r="O1" s="36"/>
    </row>
    <row r="2" spans="1:15" ht="16.5" customHeight="1" x14ac:dyDescent="0.25">
      <c r="A2" s="2"/>
      <c r="B2" s="3"/>
      <c r="C2" s="3"/>
      <c r="M2" s="5"/>
      <c r="N2" s="36" t="s">
        <v>133</v>
      </c>
      <c r="O2" s="36"/>
    </row>
    <row r="3" spans="1:15" ht="21" x14ac:dyDescent="0.35">
      <c r="A3" s="37" t="s">
        <v>19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5" spans="1:15" ht="63.75" x14ac:dyDescent="0.25">
      <c r="A5" s="6" t="s">
        <v>18</v>
      </c>
      <c r="B5" s="6" t="s">
        <v>17</v>
      </c>
      <c r="C5" s="7" t="s">
        <v>109</v>
      </c>
      <c r="D5" s="6" t="s">
        <v>16</v>
      </c>
      <c r="E5" s="6" t="s">
        <v>15</v>
      </c>
      <c r="F5" s="6" t="s">
        <v>99</v>
      </c>
      <c r="G5" s="6" t="s">
        <v>14</v>
      </c>
      <c r="H5" s="6" t="s">
        <v>9</v>
      </c>
      <c r="I5" s="6" t="s">
        <v>10</v>
      </c>
      <c r="J5" s="6" t="s">
        <v>8</v>
      </c>
      <c r="K5" s="6" t="s">
        <v>11</v>
      </c>
      <c r="L5" s="6" t="s">
        <v>12</v>
      </c>
      <c r="M5" s="7" t="s">
        <v>88</v>
      </c>
      <c r="N5" s="6" t="s">
        <v>13</v>
      </c>
      <c r="O5" s="6" t="s">
        <v>20</v>
      </c>
    </row>
    <row r="6" spans="1:15" ht="47.25" customHeight="1" x14ac:dyDescent="0.25">
      <c r="A6" s="8">
        <v>1</v>
      </c>
      <c r="B6" s="8" t="s">
        <v>55</v>
      </c>
      <c r="C6" s="8" t="s">
        <v>43</v>
      </c>
      <c r="D6" s="8" t="s">
        <v>70</v>
      </c>
      <c r="E6" s="8" t="s">
        <v>0</v>
      </c>
      <c r="F6" s="8">
        <v>1</v>
      </c>
      <c r="G6" s="8">
        <v>1</v>
      </c>
      <c r="H6" s="25"/>
      <c r="I6" s="26"/>
      <c r="J6" s="9">
        <f>H6+(I6*H6)</f>
        <v>0</v>
      </c>
      <c r="K6" s="9">
        <f>H6*G6</f>
        <v>0</v>
      </c>
      <c r="L6" s="9">
        <f>J6*G6</f>
        <v>0</v>
      </c>
      <c r="M6" s="27"/>
      <c r="N6" s="24"/>
      <c r="O6" s="24"/>
    </row>
    <row r="7" spans="1:15" ht="36" customHeight="1" x14ac:dyDescent="0.25">
      <c r="A7" s="8">
        <f>A6+1</f>
        <v>2</v>
      </c>
      <c r="B7" s="8" t="s">
        <v>84</v>
      </c>
      <c r="C7" s="8" t="s">
        <v>43</v>
      </c>
      <c r="D7" s="8" t="s">
        <v>4</v>
      </c>
      <c r="E7" s="8" t="s">
        <v>52</v>
      </c>
      <c r="F7" s="8" t="s">
        <v>62</v>
      </c>
      <c r="G7" s="8">
        <v>1</v>
      </c>
      <c r="H7" s="25"/>
      <c r="I7" s="26"/>
      <c r="J7" s="9">
        <f t="shared" ref="J7:J20" si="0">H7+(I7*H7)</f>
        <v>0</v>
      </c>
      <c r="K7" s="9">
        <f t="shared" ref="K7:K20" si="1">H7*G7</f>
        <v>0</v>
      </c>
      <c r="L7" s="9">
        <f t="shared" ref="L7:L20" si="2">J7*G7</f>
        <v>0</v>
      </c>
      <c r="M7" s="27"/>
      <c r="N7" s="24"/>
      <c r="O7" s="24"/>
    </row>
    <row r="8" spans="1:15" ht="33.75" customHeight="1" x14ac:dyDescent="0.25">
      <c r="A8" s="8">
        <f t="shared" ref="A8:A20" si="3">A7+1</f>
        <v>3</v>
      </c>
      <c r="B8" s="8" t="s">
        <v>105</v>
      </c>
      <c r="C8" s="8" t="s">
        <v>43</v>
      </c>
      <c r="D8" s="8" t="s">
        <v>4</v>
      </c>
      <c r="E8" s="8" t="s">
        <v>52</v>
      </c>
      <c r="F8" s="8" t="s">
        <v>62</v>
      </c>
      <c r="G8" s="8">
        <v>2</v>
      </c>
      <c r="H8" s="25"/>
      <c r="I8" s="26"/>
      <c r="J8" s="9">
        <f t="shared" si="0"/>
        <v>0</v>
      </c>
      <c r="K8" s="9">
        <f t="shared" si="1"/>
        <v>0</v>
      </c>
      <c r="L8" s="9">
        <f t="shared" si="2"/>
        <v>0</v>
      </c>
      <c r="M8" s="27"/>
      <c r="N8" s="24"/>
      <c r="O8" s="24"/>
    </row>
    <row r="9" spans="1:15" ht="36" customHeight="1" x14ac:dyDescent="0.25">
      <c r="A9" s="8">
        <f t="shared" si="3"/>
        <v>4</v>
      </c>
      <c r="B9" s="8" t="s">
        <v>85</v>
      </c>
      <c r="C9" s="8" t="s">
        <v>43</v>
      </c>
      <c r="D9" s="8" t="s">
        <v>4</v>
      </c>
      <c r="E9" s="8" t="s">
        <v>52</v>
      </c>
      <c r="F9" s="8" t="s">
        <v>62</v>
      </c>
      <c r="G9" s="8">
        <v>2</v>
      </c>
      <c r="H9" s="25"/>
      <c r="I9" s="26"/>
      <c r="J9" s="9">
        <f t="shared" si="0"/>
        <v>0</v>
      </c>
      <c r="K9" s="9">
        <f t="shared" si="1"/>
        <v>0</v>
      </c>
      <c r="L9" s="9">
        <f t="shared" si="2"/>
        <v>0</v>
      </c>
      <c r="M9" s="27"/>
      <c r="N9" s="24"/>
      <c r="O9" s="24"/>
    </row>
    <row r="10" spans="1:15" ht="31.5" customHeight="1" x14ac:dyDescent="0.25">
      <c r="A10" s="8">
        <f t="shared" si="3"/>
        <v>5</v>
      </c>
      <c r="B10" s="8" t="s">
        <v>86</v>
      </c>
      <c r="C10" s="8" t="s">
        <v>43</v>
      </c>
      <c r="D10" s="8" t="s">
        <v>4</v>
      </c>
      <c r="E10" s="8" t="s">
        <v>52</v>
      </c>
      <c r="F10" s="8" t="s">
        <v>62</v>
      </c>
      <c r="G10" s="8">
        <v>2</v>
      </c>
      <c r="H10" s="25"/>
      <c r="I10" s="26"/>
      <c r="J10" s="9">
        <f t="shared" si="0"/>
        <v>0</v>
      </c>
      <c r="K10" s="9">
        <f t="shared" si="1"/>
        <v>0</v>
      </c>
      <c r="L10" s="9">
        <f t="shared" si="2"/>
        <v>0</v>
      </c>
      <c r="M10" s="27"/>
      <c r="N10" s="24"/>
      <c r="O10" s="24"/>
    </row>
    <row r="11" spans="1:15" ht="41.25" customHeight="1" x14ac:dyDescent="0.25">
      <c r="A11" s="8">
        <f t="shared" si="3"/>
        <v>6</v>
      </c>
      <c r="B11" s="14" t="s">
        <v>107</v>
      </c>
      <c r="C11" s="8" t="s">
        <v>106</v>
      </c>
      <c r="D11" s="8" t="s">
        <v>4</v>
      </c>
      <c r="E11" s="8" t="s">
        <v>0</v>
      </c>
      <c r="F11" s="8" t="s">
        <v>102</v>
      </c>
      <c r="G11" s="8">
        <v>2</v>
      </c>
      <c r="H11" s="25"/>
      <c r="I11" s="26"/>
      <c r="J11" s="9">
        <f t="shared" si="0"/>
        <v>0</v>
      </c>
      <c r="K11" s="9">
        <f t="shared" si="1"/>
        <v>0</v>
      </c>
      <c r="L11" s="9">
        <f t="shared" si="2"/>
        <v>0</v>
      </c>
      <c r="M11" s="27"/>
      <c r="N11" s="24"/>
      <c r="O11" s="24"/>
    </row>
    <row r="12" spans="1:15" ht="57" customHeight="1" x14ac:dyDescent="0.25">
      <c r="A12" s="8">
        <f t="shared" si="3"/>
        <v>7</v>
      </c>
      <c r="B12" s="8" t="s">
        <v>121</v>
      </c>
      <c r="C12" s="8" t="s">
        <v>43</v>
      </c>
      <c r="D12" s="8" t="s">
        <v>2</v>
      </c>
      <c r="E12" s="8" t="s">
        <v>52</v>
      </c>
      <c r="F12" s="8" t="s">
        <v>63</v>
      </c>
      <c r="G12" s="8">
        <v>2</v>
      </c>
      <c r="H12" s="25"/>
      <c r="I12" s="26"/>
      <c r="J12" s="9">
        <f t="shared" si="0"/>
        <v>0</v>
      </c>
      <c r="K12" s="9">
        <f t="shared" si="1"/>
        <v>0</v>
      </c>
      <c r="L12" s="9">
        <f t="shared" si="2"/>
        <v>0</v>
      </c>
      <c r="M12" s="27"/>
      <c r="N12" s="24"/>
      <c r="O12" s="24"/>
    </row>
    <row r="13" spans="1:15" ht="51.75" customHeight="1" x14ac:dyDescent="0.25">
      <c r="A13" s="8">
        <f t="shared" si="3"/>
        <v>8</v>
      </c>
      <c r="B13" s="8" t="s">
        <v>101</v>
      </c>
      <c r="C13" s="8" t="s">
        <v>43</v>
      </c>
      <c r="D13" s="8" t="s">
        <v>3</v>
      </c>
      <c r="E13" s="8" t="s">
        <v>52</v>
      </c>
      <c r="F13" s="8" t="s">
        <v>62</v>
      </c>
      <c r="G13" s="8">
        <v>1</v>
      </c>
      <c r="H13" s="25"/>
      <c r="I13" s="26"/>
      <c r="J13" s="9">
        <f t="shared" si="0"/>
        <v>0</v>
      </c>
      <c r="K13" s="9">
        <f t="shared" si="1"/>
        <v>0</v>
      </c>
      <c r="L13" s="9">
        <f t="shared" si="2"/>
        <v>0</v>
      </c>
      <c r="M13" s="27"/>
      <c r="N13" s="24"/>
      <c r="O13" s="24"/>
    </row>
    <row r="14" spans="1:15" ht="67.150000000000006" customHeight="1" x14ac:dyDescent="0.25">
      <c r="A14" s="8">
        <f t="shared" si="3"/>
        <v>9</v>
      </c>
      <c r="B14" s="8" t="s">
        <v>56</v>
      </c>
      <c r="C14" s="8" t="s">
        <v>43</v>
      </c>
      <c r="D14" s="8" t="s">
        <v>2</v>
      </c>
      <c r="E14" s="8" t="s">
        <v>0</v>
      </c>
      <c r="F14" s="8" t="s">
        <v>64</v>
      </c>
      <c r="G14" s="8">
        <v>5</v>
      </c>
      <c r="H14" s="25"/>
      <c r="I14" s="26"/>
      <c r="J14" s="9">
        <f t="shared" si="0"/>
        <v>0</v>
      </c>
      <c r="K14" s="9">
        <f t="shared" si="1"/>
        <v>0</v>
      </c>
      <c r="L14" s="9">
        <f t="shared" si="2"/>
        <v>0</v>
      </c>
      <c r="M14" s="27"/>
      <c r="N14" s="24"/>
      <c r="O14" s="24"/>
    </row>
    <row r="15" spans="1:15" ht="93" customHeight="1" x14ac:dyDescent="0.25">
      <c r="A15" s="8">
        <f t="shared" si="3"/>
        <v>10</v>
      </c>
      <c r="B15" s="8" t="s">
        <v>57</v>
      </c>
      <c r="C15" s="8" t="s">
        <v>43</v>
      </c>
      <c r="D15" s="8" t="s">
        <v>3</v>
      </c>
      <c r="E15" s="8" t="s">
        <v>0</v>
      </c>
      <c r="F15" s="8" t="s">
        <v>65</v>
      </c>
      <c r="G15" s="8">
        <v>12</v>
      </c>
      <c r="H15" s="25"/>
      <c r="I15" s="26"/>
      <c r="J15" s="9">
        <f t="shared" si="0"/>
        <v>0</v>
      </c>
      <c r="K15" s="9">
        <f t="shared" si="1"/>
        <v>0</v>
      </c>
      <c r="L15" s="9">
        <f t="shared" si="2"/>
        <v>0</v>
      </c>
      <c r="M15" s="27"/>
      <c r="N15" s="24"/>
      <c r="O15" s="24"/>
    </row>
    <row r="16" spans="1:15" ht="77.25" customHeight="1" x14ac:dyDescent="0.25">
      <c r="A16" s="8">
        <f t="shared" si="3"/>
        <v>11</v>
      </c>
      <c r="B16" s="8" t="s">
        <v>58</v>
      </c>
      <c r="C16" s="8" t="s">
        <v>43</v>
      </c>
      <c r="D16" s="8" t="s">
        <v>3</v>
      </c>
      <c r="E16" s="8" t="s">
        <v>66</v>
      </c>
      <c r="F16" s="8" t="s">
        <v>64</v>
      </c>
      <c r="G16" s="8">
        <v>5</v>
      </c>
      <c r="H16" s="25"/>
      <c r="I16" s="26"/>
      <c r="J16" s="9">
        <f t="shared" si="0"/>
        <v>0</v>
      </c>
      <c r="K16" s="9">
        <f t="shared" si="1"/>
        <v>0</v>
      </c>
      <c r="L16" s="9">
        <f t="shared" si="2"/>
        <v>0</v>
      </c>
      <c r="M16" s="27"/>
      <c r="N16" s="24"/>
      <c r="O16" s="24"/>
    </row>
    <row r="17" spans="1:15" ht="75" customHeight="1" x14ac:dyDescent="0.25">
      <c r="A17" s="8">
        <f t="shared" si="3"/>
        <v>12</v>
      </c>
      <c r="B17" s="8" t="s">
        <v>59</v>
      </c>
      <c r="C17" s="8" t="s">
        <v>43</v>
      </c>
      <c r="D17" s="8" t="s">
        <v>3</v>
      </c>
      <c r="E17" s="8" t="s">
        <v>0</v>
      </c>
      <c r="F17" s="8" t="s">
        <v>64</v>
      </c>
      <c r="G17" s="8">
        <v>3</v>
      </c>
      <c r="H17" s="25"/>
      <c r="I17" s="26"/>
      <c r="J17" s="9">
        <f t="shared" si="0"/>
        <v>0</v>
      </c>
      <c r="K17" s="9">
        <f t="shared" si="1"/>
        <v>0</v>
      </c>
      <c r="L17" s="9">
        <f t="shared" si="2"/>
        <v>0</v>
      </c>
      <c r="M17" s="27"/>
      <c r="N17" s="24"/>
      <c r="O17" s="24"/>
    </row>
    <row r="18" spans="1:15" ht="36.75" customHeight="1" x14ac:dyDescent="0.25">
      <c r="A18" s="8">
        <f t="shared" si="3"/>
        <v>13</v>
      </c>
      <c r="B18" s="8" t="s">
        <v>60</v>
      </c>
      <c r="C18" s="8" t="s">
        <v>43</v>
      </c>
      <c r="D18" s="8" t="s">
        <v>92</v>
      </c>
      <c r="E18" s="8" t="s">
        <v>0</v>
      </c>
      <c r="F18" s="8"/>
      <c r="G18" s="8">
        <v>5</v>
      </c>
      <c r="H18" s="25"/>
      <c r="I18" s="26"/>
      <c r="J18" s="9">
        <f t="shared" si="0"/>
        <v>0</v>
      </c>
      <c r="K18" s="9">
        <f t="shared" si="1"/>
        <v>0</v>
      </c>
      <c r="L18" s="9">
        <f t="shared" si="2"/>
        <v>0</v>
      </c>
      <c r="M18" s="27"/>
      <c r="N18" s="24"/>
      <c r="O18" s="24"/>
    </row>
    <row r="19" spans="1:15" ht="47.45" customHeight="1" x14ac:dyDescent="0.25">
      <c r="A19" s="8">
        <f t="shared" si="3"/>
        <v>14</v>
      </c>
      <c r="B19" s="8" t="s">
        <v>100</v>
      </c>
      <c r="C19" s="8" t="s">
        <v>43</v>
      </c>
      <c r="D19" s="8" t="s">
        <v>3</v>
      </c>
      <c r="E19" s="8" t="s">
        <v>0</v>
      </c>
      <c r="F19" s="8" t="s">
        <v>68</v>
      </c>
      <c r="G19" s="8">
        <v>6</v>
      </c>
      <c r="H19" s="25"/>
      <c r="I19" s="26"/>
      <c r="J19" s="9">
        <f t="shared" si="0"/>
        <v>0</v>
      </c>
      <c r="K19" s="9">
        <f t="shared" si="1"/>
        <v>0</v>
      </c>
      <c r="L19" s="9">
        <f t="shared" si="2"/>
        <v>0</v>
      </c>
      <c r="M19" s="27"/>
      <c r="N19" s="24"/>
      <c r="O19" s="24"/>
    </row>
    <row r="20" spans="1:15" ht="37.5" customHeight="1" x14ac:dyDescent="0.25">
      <c r="A20" s="8">
        <f t="shared" si="3"/>
        <v>15</v>
      </c>
      <c r="B20" s="8" t="s">
        <v>61</v>
      </c>
      <c r="C20" s="8" t="s">
        <v>43</v>
      </c>
      <c r="D20" s="8" t="s">
        <v>2</v>
      </c>
      <c r="E20" s="8" t="s">
        <v>0</v>
      </c>
      <c r="F20" s="8" t="s">
        <v>69</v>
      </c>
      <c r="G20" s="8">
        <v>1</v>
      </c>
      <c r="H20" s="25"/>
      <c r="I20" s="26"/>
      <c r="J20" s="9">
        <f t="shared" si="0"/>
        <v>0</v>
      </c>
      <c r="K20" s="9">
        <f t="shared" si="1"/>
        <v>0</v>
      </c>
      <c r="L20" s="9">
        <f t="shared" si="2"/>
        <v>0</v>
      </c>
      <c r="M20" s="27"/>
      <c r="N20" s="24"/>
      <c r="O20" s="24"/>
    </row>
    <row r="21" spans="1:15" ht="37.5" customHeight="1" x14ac:dyDescent="0.25">
      <c r="A21" s="16"/>
      <c r="B21" s="16"/>
      <c r="C21" s="16"/>
      <c r="D21" s="16"/>
      <c r="E21" s="16"/>
      <c r="F21" s="16"/>
      <c r="G21" s="16"/>
      <c r="H21" s="18"/>
      <c r="I21" s="19"/>
      <c r="J21" s="18" t="s">
        <v>127</v>
      </c>
      <c r="K21" s="34">
        <f>SUM(K6:K20)</f>
        <v>0</v>
      </c>
      <c r="L21" s="34">
        <f>SUM(L6:L20)</f>
        <v>0</v>
      </c>
      <c r="M21" s="17"/>
      <c r="N21" s="16"/>
      <c r="O21" s="16"/>
    </row>
    <row r="22" spans="1:15" x14ac:dyDescent="0.25">
      <c r="H22" s="10"/>
      <c r="I22" s="11"/>
      <c r="J22" s="10"/>
      <c r="K22" s="10"/>
      <c r="L22" s="10"/>
    </row>
    <row r="23" spans="1:15" x14ac:dyDescent="0.25">
      <c r="A23" s="41" t="s">
        <v>87</v>
      </c>
      <c r="B23" s="41"/>
      <c r="C23" s="41"/>
      <c r="D23" s="41"/>
      <c r="E23" s="41"/>
      <c r="F23" s="41"/>
      <c r="G23" s="41"/>
      <c r="H23" s="42"/>
      <c r="I23" s="43"/>
      <c r="J23" s="42"/>
      <c r="K23" s="42"/>
      <c r="L23" s="42"/>
      <c r="M23" s="41"/>
      <c r="N23" s="41"/>
      <c r="O23" s="41"/>
    </row>
    <row r="24" spans="1:15" ht="253.5" customHeight="1" x14ac:dyDescent="0.25">
      <c r="A24" s="38" t="s">
        <v>124</v>
      </c>
      <c r="B24" s="38"/>
      <c r="C24" s="38"/>
      <c r="D24" s="38"/>
      <c r="E24" s="38"/>
      <c r="F24" s="38"/>
      <c r="G24" s="38"/>
      <c r="H24" s="39"/>
      <c r="I24" s="40"/>
      <c r="J24" s="39"/>
      <c r="K24" s="39"/>
      <c r="L24" s="39"/>
      <c r="M24" s="38"/>
      <c r="N24" s="38"/>
      <c r="O24" s="38"/>
    </row>
    <row r="25" spans="1:15" x14ac:dyDescent="0.25">
      <c r="H25" s="10"/>
      <c r="I25" s="11"/>
      <c r="J25" s="10"/>
      <c r="K25" s="10"/>
      <c r="L25" s="10"/>
    </row>
    <row r="26" spans="1:15" x14ac:dyDescent="0.25">
      <c r="H26" s="10"/>
      <c r="I26" s="11"/>
      <c r="J26" s="10"/>
      <c r="K26" s="10"/>
      <c r="L26" s="10"/>
    </row>
    <row r="27" spans="1:15" x14ac:dyDescent="0.25">
      <c r="H27" s="10"/>
      <c r="I27" s="11"/>
      <c r="J27" s="10"/>
      <c r="K27" s="10"/>
      <c r="L27" s="10"/>
    </row>
    <row r="28" spans="1:15" x14ac:dyDescent="0.25">
      <c r="H28" s="10"/>
      <c r="I28" s="11"/>
      <c r="J28" s="10"/>
      <c r="K28" s="10"/>
      <c r="L28" s="10"/>
    </row>
    <row r="29" spans="1:15" x14ac:dyDescent="0.25">
      <c r="H29" s="10"/>
      <c r="I29" s="11"/>
      <c r="J29" s="10"/>
      <c r="K29" s="10"/>
      <c r="L29" s="10"/>
    </row>
    <row r="30" spans="1:15" x14ac:dyDescent="0.25">
      <c r="H30" s="10"/>
      <c r="I30" s="11"/>
      <c r="J30" s="10"/>
      <c r="K30" s="10"/>
      <c r="L30" s="10"/>
    </row>
    <row r="31" spans="1:15" x14ac:dyDescent="0.25">
      <c r="H31" s="10"/>
      <c r="I31" s="11"/>
      <c r="J31" s="10"/>
      <c r="K31" s="10"/>
      <c r="L31" s="10"/>
    </row>
    <row r="32" spans="1:15" x14ac:dyDescent="0.25">
      <c r="H32" s="10"/>
      <c r="I32" s="11"/>
      <c r="J32" s="10"/>
      <c r="K32" s="10"/>
      <c r="L32" s="10"/>
    </row>
    <row r="33" spans="8:12" x14ac:dyDescent="0.25">
      <c r="H33" s="10"/>
      <c r="I33" s="11"/>
      <c r="J33" s="10"/>
      <c r="K33" s="10"/>
      <c r="L33" s="10"/>
    </row>
    <row r="34" spans="8:12" x14ac:dyDescent="0.25">
      <c r="H34" s="10"/>
      <c r="I34" s="11"/>
      <c r="J34" s="10"/>
      <c r="K34" s="10"/>
      <c r="L34" s="10"/>
    </row>
    <row r="35" spans="8:12" x14ac:dyDescent="0.25">
      <c r="H35" s="10"/>
      <c r="I35" s="11"/>
      <c r="J35" s="10"/>
      <c r="K35" s="10"/>
      <c r="L35" s="10"/>
    </row>
    <row r="36" spans="8:12" x14ac:dyDescent="0.25">
      <c r="H36" s="10"/>
      <c r="I36" s="11"/>
      <c r="J36" s="10"/>
      <c r="K36" s="10"/>
      <c r="L36" s="10"/>
    </row>
    <row r="37" spans="8:12" x14ac:dyDescent="0.25">
      <c r="H37" s="10"/>
      <c r="I37" s="11"/>
      <c r="J37" s="10"/>
      <c r="K37" s="10"/>
      <c r="L37" s="10"/>
    </row>
  </sheetData>
  <sheetProtection algorithmName="SHA-512" hashValue="OVV36osJw8u8ijJ0bNRc4X9cgER9dfGydmfP3UkLZ6KK9WzOOISpk67Hcb/E5Y23v06PPVnv1sNUv0Dkt1yTwA==" saltValue="GA3kpsWEbeEMdiHrwb8BIw==" spinCount="100000" sheet="1" objects="1" scenarios="1"/>
  <sortState xmlns:xlrd2="http://schemas.microsoft.com/office/spreadsheetml/2017/richdata2" ref="A6:O20">
    <sortCondition ref="B6:B20"/>
  </sortState>
  <mergeCells count="6">
    <mergeCell ref="A24:O24"/>
    <mergeCell ref="B1:C1"/>
    <mergeCell ref="N1:O1"/>
    <mergeCell ref="N2:O2"/>
    <mergeCell ref="A3:O3"/>
    <mergeCell ref="A23:O23"/>
  </mergeCells>
  <pageMargins left="0.25" right="0.25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1"/>
  <sheetViews>
    <sheetView zoomScale="92" zoomScaleNormal="92" workbookViewId="0">
      <selection activeCell="H7" sqref="H7"/>
    </sheetView>
  </sheetViews>
  <sheetFormatPr defaultColWidth="9.140625" defaultRowHeight="15" x14ac:dyDescent="0.25"/>
  <cols>
    <col min="1" max="1" width="9.140625" style="4"/>
    <col min="2" max="2" width="40.42578125" style="4" customWidth="1"/>
    <col min="3" max="3" width="25.42578125" style="4" customWidth="1"/>
    <col min="4" max="4" width="17.85546875" style="4" customWidth="1"/>
    <col min="5" max="5" width="12.140625" style="4" customWidth="1"/>
    <col min="6" max="6" width="13.28515625" style="4" customWidth="1"/>
    <col min="7" max="7" width="12" style="4" customWidth="1"/>
    <col min="8" max="8" width="16.28515625" style="4" customWidth="1"/>
    <col min="9" max="9" width="11.28515625" style="4" customWidth="1"/>
    <col min="10" max="10" width="16.28515625" style="4" customWidth="1"/>
    <col min="11" max="11" width="19.42578125" style="4" customWidth="1"/>
    <col min="12" max="12" width="21" style="4" customWidth="1"/>
    <col min="13" max="13" width="17.140625" style="4" customWidth="1"/>
    <col min="14" max="14" width="21" style="4" customWidth="1"/>
    <col min="15" max="15" width="30.7109375" style="4" customWidth="1"/>
    <col min="16" max="16384" width="9.140625" style="4"/>
  </cols>
  <sheetData>
    <row r="1" spans="1:15" ht="45" customHeight="1" x14ac:dyDescent="0.25">
      <c r="A1" s="2"/>
      <c r="B1" s="36"/>
      <c r="C1" s="36"/>
      <c r="N1" s="36" t="s">
        <v>130</v>
      </c>
      <c r="O1" s="36"/>
    </row>
    <row r="2" spans="1:15" ht="16.5" customHeight="1" x14ac:dyDescent="0.25">
      <c r="A2" s="2"/>
      <c r="B2" s="3"/>
      <c r="C2" s="3"/>
      <c r="M2" s="5"/>
      <c r="N2" s="36" t="s">
        <v>131</v>
      </c>
      <c r="O2" s="36"/>
    </row>
    <row r="3" spans="1:15" ht="21" x14ac:dyDescent="0.35">
      <c r="A3" s="37" t="s">
        <v>19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5" spans="1:15" ht="63.75" x14ac:dyDescent="0.25">
      <c r="A5" s="6" t="s">
        <v>18</v>
      </c>
      <c r="B5" s="6" t="s">
        <v>17</v>
      </c>
      <c r="C5" s="7" t="s">
        <v>109</v>
      </c>
      <c r="D5" s="6" t="s">
        <v>16</v>
      </c>
      <c r="E5" s="6" t="s">
        <v>15</v>
      </c>
      <c r="F5" s="6" t="s">
        <v>99</v>
      </c>
      <c r="G5" s="6" t="s">
        <v>14</v>
      </c>
      <c r="H5" s="6" t="s">
        <v>9</v>
      </c>
      <c r="I5" s="6" t="s">
        <v>10</v>
      </c>
      <c r="J5" s="6" t="s">
        <v>8</v>
      </c>
      <c r="K5" s="6" t="s">
        <v>11</v>
      </c>
      <c r="L5" s="6" t="s">
        <v>12</v>
      </c>
      <c r="M5" s="7" t="s">
        <v>88</v>
      </c>
      <c r="N5" s="6" t="s">
        <v>13</v>
      </c>
      <c r="O5" s="6" t="s">
        <v>20</v>
      </c>
    </row>
    <row r="6" spans="1:15" ht="47.45" customHeight="1" x14ac:dyDescent="0.25">
      <c r="A6" s="8">
        <v>1</v>
      </c>
      <c r="B6" s="8" t="s">
        <v>104</v>
      </c>
      <c r="C6" s="8" t="s">
        <v>43</v>
      </c>
      <c r="D6" s="8" t="s">
        <v>3</v>
      </c>
      <c r="E6" s="8" t="s">
        <v>0</v>
      </c>
      <c r="F6" s="8" t="s">
        <v>69</v>
      </c>
      <c r="G6" s="8">
        <v>1</v>
      </c>
      <c r="H6" s="25"/>
      <c r="I6" s="26"/>
      <c r="J6" s="9">
        <f t="shared" ref="J6:J10" si="0">H6+(I6*H6)</f>
        <v>0</v>
      </c>
      <c r="K6" s="9">
        <f t="shared" ref="K6:K10" si="1">H6*G6</f>
        <v>0</v>
      </c>
      <c r="L6" s="9">
        <f t="shared" ref="L6:L10" si="2">J6*G6</f>
        <v>0</v>
      </c>
      <c r="M6" s="27"/>
      <c r="N6" s="24"/>
      <c r="O6" s="24"/>
    </row>
    <row r="7" spans="1:15" ht="76.5" customHeight="1" x14ac:dyDescent="0.25">
      <c r="A7" s="8">
        <v>2</v>
      </c>
      <c r="B7" s="8" t="s">
        <v>71</v>
      </c>
      <c r="C7" s="8" t="s">
        <v>43</v>
      </c>
      <c r="D7" s="8" t="s">
        <v>53</v>
      </c>
      <c r="E7" s="8" t="s">
        <v>0</v>
      </c>
      <c r="F7" s="8" t="s">
        <v>73</v>
      </c>
      <c r="G7" s="8">
        <v>1</v>
      </c>
      <c r="H7" s="25"/>
      <c r="I7" s="26"/>
      <c r="J7" s="9">
        <f t="shared" si="0"/>
        <v>0</v>
      </c>
      <c r="K7" s="9">
        <f t="shared" si="1"/>
        <v>0</v>
      </c>
      <c r="L7" s="9">
        <f t="shared" si="2"/>
        <v>0</v>
      </c>
      <c r="M7" s="27"/>
      <c r="N7" s="24"/>
      <c r="O7" s="24"/>
    </row>
    <row r="8" spans="1:15" ht="49.5" customHeight="1" x14ac:dyDescent="0.25">
      <c r="A8" s="8">
        <v>3</v>
      </c>
      <c r="B8" s="8" t="s">
        <v>110</v>
      </c>
      <c r="C8" s="8" t="s">
        <v>43</v>
      </c>
      <c r="D8" s="8" t="s">
        <v>3</v>
      </c>
      <c r="E8" s="8" t="s">
        <v>54</v>
      </c>
      <c r="F8" s="8" t="s">
        <v>43</v>
      </c>
      <c r="G8" s="8">
        <v>1000</v>
      </c>
      <c r="H8" s="25"/>
      <c r="I8" s="26"/>
      <c r="J8" s="9">
        <f t="shared" si="0"/>
        <v>0</v>
      </c>
      <c r="K8" s="9">
        <f t="shared" si="1"/>
        <v>0</v>
      </c>
      <c r="L8" s="9">
        <f t="shared" si="2"/>
        <v>0</v>
      </c>
      <c r="M8" s="27"/>
      <c r="N8" s="24"/>
      <c r="O8" s="24"/>
    </row>
    <row r="9" spans="1:15" ht="46.15" customHeight="1" x14ac:dyDescent="0.25">
      <c r="A9" s="8">
        <v>4</v>
      </c>
      <c r="B9" s="8" t="s">
        <v>103</v>
      </c>
      <c r="C9" s="8" t="s">
        <v>43</v>
      </c>
      <c r="D9" s="8" t="s">
        <v>3</v>
      </c>
      <c r="E9" s="8" t="s">
        <v>54</v>
      </c>
      <c r="F9" s="8" t="s">
        <v>43</v>
      </c>
      <c r="G9" s="8">
        <v>20</v>
      </c>
      <c r="H9" s="25"/>
      <c r="I9" s="26"/>
      <c r="J9" s="9">
        <f t="shared" si="0"/>
        <v>0</v>
      </c>
      <c r="K9" s="9">
        <f t="shared" si="1"/>
        <v>0</v>
      </c>
      <c r="L9" s="9">
        <f t="shared" si="2"/>
        <v>0</v>
      </c>
      <c r="M9" s="27"/>
      <c r="N9" s="24"/>
      <c r="O9" s="24"/>
    </row>
    <row r="10" spans="1:15" ht="67.900000000000006" customHeight="1" x14ac:dyDescent="0.25">
      <c r="A10" s="8">
        <v>5</v>
      </c>
      <c r="B10" s="8" t="s">
        <v>72</v>
      </c>
      <c r="C10" s="8" t="s">
        <v>43</v>
      </c>
      <c r="D10" s="8" t="s">
        <v>3</v>
      </c>
      <c r="E10" s="8" t="s">
        <v>54</v>
      </c>
      <c r="F10" s="8" t="s">
        <v>43</v>
      </c>
      <c r="G10" s="8">
        <v>1000</v>
      </c>
      <c r="H10" s="25"/>
      <c r="I10" s="26"/>
      <c r="J10" s="9">
        <f t="shared" si="0"/>
        <v>0</v>
      </c>
      <c r="K10" s="9">
        <f t="shared" si="1"/>
        <v>0</v>
      </c>
      <c r="L10" s="9">
        <f t="shared" si="2"/>
        <v>0</v>
      </c>
      <c r="M10" s="27"/>
      <c r="N10" s="24"/>
      <c r="O10" s="24"/>
    </row>
    <row r="11" spans="1:15" ht="28.5" customHeight="1" x14ac:dyDescent="0.25">
      <c r="A11" s="16"/>
      <c r="B11" s="16"/>
      <c r="C11" s="16"/>
      <c r="D11" s="16"/>
      <c r="E11" s="16"/>
      <c r="F11" s="16"/>
      <c r="G11" s="16"/>
      <c r="H11" s="18"/>
      <c r="I11" s="19"/>
      <c r="J11" s="18" t="s">
        <v>127</v>
      </c>
      <c r="K11" s="20">
        <f>SUM(K6:K10)</f>
        <v>0</v>
      </c>
      <c r="L11" s="20">
        <f>SUM(L6:L10)</f>
        <v>0</v>
      </c>
      <c r="M11" s="17"/>
      <c r="N11" s="16"/>
      <c r="O11" s="16"/>
    </row>
    <row r="12" spans="1:15" x14ac:dyDescent="0.25">
      <c r="H12" s="10"/>
      <c r="I12" s="11"/>
      <c r="J12" s="10"/>
      <c r="K12" s="10"/>
      <c r="L12" s="10"/>
    </row>
    <row r="13" spans="1:15" x14ac:dyDescent="0.25">
      <c r="A13" s="41" t="s">
        <v>87</v>
      </c>
      <c r="B13" s="41"/>
      <c r="C13" s="41"/>
      <c r="D13" s="41"/>
      <c r="E13" s="41"/>
      <c r="F13" s="41"/>
      <c r="G13" s="41"/>
      <c r="H13" s="42"/>
      <c r="I13" s="43"/>
      <c r="J13" s="42"/>
      <c r="K13" s="42"/>
      <c r="L13" s="42"/>
      <c r="M13" s="41"/>
      <c r="N13" s="41"/>
      <c r="O13" s="41"/>
    </row>
    <row r="14" spans="1:15" ht="117" customHeight="1" x14ac:dyDescent="0.25">
      <c r="A14" s="38" t="s">
        <v>111</v>
      </c>
      <c r="B14" s="38"/>
      <c r="C14" s="38"/>
      <c r="D14" s="38"/>
      <c r="E14" s="38"/>
      <c r="F14" s="38"/>
      <c r="G14" s="38"/>
      <c r="H14" s="39"/>
      <c r="I14" s="40"/>
      <c r="J14" s="39"/>
      <c r="K14" s="39"/>
      <c r="L14" s="39"/>
      <c r="M14" s="38"/>
      <c r="N14" s="38"/>
      <c r="O14" s="38"/>
    </row>
    <row r="15" spans="1:15" x14ac:dyDescent="0.25">
      <c r="H15" s="10"/>
      <c r="I15" s="11"/>
      <c r="J15" s="10"/>
      <c r="K15" s="10"/>
      <c r="L15" s="10"/>
    </row>
    <row r="16" spans="1:15" x14ac:dyDescent="0.25">
      <c r="H16" s="10"/>
      <c r="I16" s="11"/>
      <c r="J16" s="10"/>
      <c r="K16" s="10"/>
      <c r="L16" s="10"/>
    </row>
    <row r="17" spans="8:12" x14ac:dyDescent="0.25">
      <c r="H17" s="10"/>
      <c r="I17" s="11"/>
      <c r="J17" s="10"/>
      <c r="K17" s="10"/>
      <c r="L17" s="10"/>
    </row>
    <row r="18" spans="8:12" x14ac:dyDescent="0.25">
      <c r="H18" s="10"/>
      <c r="I18" s="11"/>
      <c r="J18" s="10"/>
      <c r="K18" s="10"/>
      <c r="L18" s="10"/>
    </row>
    <row r="19" spans="8:12" x14ac:dyDescent="0.25">
      <c r="H19" s="10"/>
      <c r="I19" s="11"/>
      <c r="J19" s="10"/>
      <c r="K19" s="10"/>
      <c r="L19" s="10"/>
    </row>
    <row r="20" spans="8:12" x14ac:dyDescent="0.25">
      <c r="H20" s="10"/>
      <c r="I20" s="11"/>
      <c r="J20" s="10"/>
      <c r="K20" s="10"/>
      <c r="L20" s="10"/>
    </row>
    <row r="21" spans="8:12" x14ac:dyDescent="0.25">
      <c r="H21" s="10"/>
      <c r="I21" s="11"/>
      <c r="J21" s="10"/>
      <c r="K21" s="10"/>
      <c r="L21" s="10"/>
    </row>
    <row r="22" spans="8:12" x14ac:dyDescent="0.25">
      <c r="H22" s="10"/>
      <c r="I22" s="11"/>
      <c r="J22" s="10"/>
      <c r="K22" s="10"/>
      <c r="L22" s="10"/>
    </row>
    <row r="23" spans="8:12" x14ac:dyDescent="0.25">
      <c r="H23" s="10"/>
      <c r="I23" s="11"/>
      <c r="J23" s="10"/>
      <c r="K23" s="10"/>
      <c r="L23" s="10"/>
    </row>
    <row r="24" spans="8:12" x14ac:dyDescent="0.25">
      <c r="H24" s="10"/>
      <c r="I24" s="11"/>
      <c r="J24" s="10"/>
      <c r="K24" s="10"/>
      <c r="L24" s="10"/>
    </row>
    <row r="25" spans="8:12" x14ac:dyDescent="0.25">
      <c r="H25" s="10"/>
      <c r="I25" s="11"/>
      <c r="J25" s="10"/>
      <c r="K25" s="10"/>
      <c r="L25" s="10"/>
    </row>
    <row r="26" spans="8:12" x14ac:dyDescent="0.25">
      <c r="H26" s="10"/>
      <c r="I26" s="11"/>
      <c r="J26" s="10"/>
      <c r="K26" s="10"/>
      <c r="L26" s="10"/>
    </row>
    <row r="27" spans="8:12" x14ac:dyDescent="0.25">
      <c r="H27" s="10"/>
      <c r="I27" s="11"/>
      <c r="J27" s="10"/>
      <c r="K27" s="10"/>
      <c r="L27" s="10"/>
    </row>
    <row r="28" spans="8:12" x14ac:dyDescent="0.25">
      <c r="H28" s="10"/>
      <c r="I28" s="11"/>
      <c r="J28" s="10"/>
      <c r="K28" s="10"/>
      <c r="L28" s="10"/>
    </row>
    <row r="29" spans="8:12" x14ac:dyDescent="0.25">
      <c r="H29" s="10"/>
      <c r="I29" s="11"/>
      <c r="J29" s="10"/>
      <c r="K29" s="10"/>
      <c r="L29" s="10"/>
    </row>
    <row r="30" spans="8:12" x14ac:dyDescent="0.25">
      <c r="H30" s="10"/>
      <c r="I30" s="11"/>
      <c r="J30" s="10"/>
      <c r="K30" s="10"/>
      <c r="L30" s="10"/>
    </row>
    <row r="31" spans="8:12" x14ac:dyDescent="0.25">
      <c r="H31" s="10"/>
      <c r="I31" s="11"/>
      <c r="J31" s="10"/>
      <c r="K31" s="10"/>
      <c r="L31" s="10"/>
    </row>
  </sheetData>
  <sheetProtection algorithmName="SHA-512" hashValue="eE/MOOujpW0QwgQNuMEpBoW9l4qdoe3vs+FtnBEAuYv3Qnx+J0h5HpvxqtmPV/VMoh93TJRyq9JgIHHCMLwBrQ==" saltValue="i2CBBGKpP9HtM+BiGO11Hg==" spinCount="100000" sheet="1" objects="1" scenarios="1"/>
  <sortState xmlns:xlrd2="http://schemas.microsoft.com/office/spreadsheetml/2017/richdata2" ref="A6:O10">
    <sortCondition ref="B6:B10"/>
  </sortState>
  <mergeCells count="6">
    <mergeCell ref="A14:O14"/>
    <mergeCell ref="B1:C1"/>
    <mergeCell ref="N1:O1"/>
    <mergeCell ref="N2:O2"/>
    <mergeCell ref="A3:O3"/>
    <mergeCell ref="A13:O13"/>
  </mergeCells>
  <pageMargins left="0.25" right="0.25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37"/>
  <sheetViews>
    <sheetView zoomScale="92" zoomScaleNormal="92" workbookViewId="0">
      <selection activeCell="H8" sqref="H8"/>
    </sheetView>
  </sheetViews>
  <sheetFormatPr defaultColWidth="9.140625" defaultRowHeight="15" x14ac:dyDescent="0.25"/>
  <cols>
    <col min="1" max="1" width="9.140625" style="4"/>
    <col min="2" max="2" width="47.85546875" style="4" customWidth="1"/>
    <col min="3" max="3" width="31.28515625" style="4" customWidth="1"/>
    <col min="4" max="4" width="17.85546875" style="4" customWidth="1"/>
    <col min="5" max="5" width="12.140625" style="4" customWidth="1"/>
    <col min="6" max="6" width="13.28515625" style="4" customWidth="1"/>
    <col min="7" max="7" width="12" style="4" customWidth="1"/>
    <col min="8" max="8" width="16.28515625" style="4" customWidth="1"/>
    <col min="9" max="9" width="11.28515625" style="4" customWidth="1"/>
    <col min="10" max="12" width="16.28515625" style="4" customWidth="1"/>
    <col min="13" max="13" width="17.140625" style="4" customWidth="1"/>
    <col min="14" max="14" width="21" style="4" customWidth="1"/>
    <col min="15" max="15" width="30.7109375" style="4" customWidth="1"/>
    <col min="16" max="16384" width="9.140625" style="4"/>
  </cols>
  <sheetData>
    <row r="1" spans="1:15" ht="45" customHeight="1" x14ac:dyDescent="0.25">
      <c r="A1" s="2"/>
      <c r="B1" s="36"/>
      <c r="C1" s="36"/>
      <c r="N1" s="36" t="s">
        <v>128</v>
      </c>
      <c r="O1" s="36"/>
    </row>
    <row r="2" spans="1:15" ht="16.5" customHeight="1" x14ac:dyDescent="0.25">
      <c r="A2" s="2"/>
      <c r="B2" s="3"/>
      <c r="C2" s="3"/>
      <c r="M2" s="5"/>
      <c r="N2" s="36" t="s">
        <v>129</v>
      </c>
      <c r="O2" s="36"/>
    </row>
    <row r="3" spans="1:15" ht="21" x14ac:dyDescent="0.35">
      <c r="A3" s="37" t="s">
        <v>19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5" spans="1:15" ht="63.75" x14ac:dyDescent="0.25">
      <c r="A5" s="6" t="s">
        <v>18</v>
      </c>
      <c r="B5" s="6" t="s">
        <v>17</v>
      </c>
      <c r="C5" s="7" t="s">
        <v>109</v>
      </c>
      <c r="D5" s="6" t="s">
        <v>16</v>
      </c>
      <c r="E5" s="6" t="s">
        <v>15</v>
      </c>
      <c r="F5" s="6" t="s">
        <v>99</v>
      </c>
      <c r="G5" s="6" t="s">
        <v>14</v>
      </c>
      <c r="H5" s="6" t="s">
        <v>9</v>
      </c>
      <c r="I5" s="6" t="s">
        <v>10</v>
      </c>
      <c r="J5" s="6" t="s">
        <v>8</v>
      </c>
      <c r="K5" s="6" t="s">
        <v>11</v>
      </c>
      <c r="L5" s="6" t="s">
        <v>12</v>
      </c>
      <c r="M5" s="7" t="s">
        <v>88</v>
      </c>
      <c r="N5" s="6" t="s">
        <v>13</v>
      </c>
      <c r="O5" s="6" t="s">
        <v>20</v>
      </c>
    </row>
    <row r="6" spans="1:15" ht="32.25" customHeight="1" x14ac:dyDescent="0.25">
      <c r="A6" s="8">
        <v>1</v>
      </c>
      <c r="B6" s="8" t="s">
        <v>74</v>
      </c>
      <c r="C6" s="8" t="s">
        <v>119</v>
      </c>
      <c r="D6" s="8" t="s">
        <v>3</v>
      </c>
      <c r="E6" s="8" t="s">
        <v>0</v>
      </c>
      <c r="F6" s="8" t="s">
        <v>76</v>
      </c>
      <c r="G6" s="8">
        <v>110</v>
      </c>
      <c r="H6" s="25"/>
      <c r="I6" s="26"/>
      <c r="J6" s="9">
        <f>H6+(I6*H6)</f>
        <v>0</v>
      </c>
      <c r="K6" s="9">
        <f>H6*G6</f>
        <v>0</v>
      </c>
      <c r="L6" s="9">
        <f>J6*G6</f>
        <v>0</v>
      </c>
      <c r="M6" s="27"/>
      <c r="N6" s="24"/>
      <c r="O6" s="24"/>
    </row>
    <row r="7" spans="1:15" ht="33.75" customHeight="1" x14ac:dyDescent="0.25">
      <c r="A7" s="8">
        <f>A6+1</f>
        <v>2</v>
      </c>
      <c r="B7" s="8" t="s">
        <v>75</v>
      </c>
      <c r="C7" s="8" t="s">
        <v>119</v>
      </c>
      <c r="D7" s="8" t="s">
        <v>3</v>
      </c>
      <c r="E7" s="8" t="s">
        <v>0</v>
      </c>
      <c r="F7" s="8" t="s">
        <v>77</v>
      </c>
      <c r="G7" s="8">
        <v>2</v>
      </c>
      <c r="H7" s="25"/>
      <c r="I7" s="26"/>
      <c r="J7" s="9">
        <f t="shared" ref="J7:J14" si="0">H7+(I7*H7)</f>
        <v>0</v>
      </c>
      <c r="K7" s="9">
        <f t="shared" ref="K7:K14" si="1">H7*G7</f>
        <v>0</v>
      </c>
      <c r="L7" s="9">
        <f t="shared" ref="L7:L14" si="2">J7*G7</f>
        <v>0</v>
      </c>
      <c r="M7" s="27"/>
      <c r="N7" s="24"/>
      <c r="O7" s="24"/>
    </row>
    <row r="8" spans="1:15" ht="60" customHeight="1" x14ac:dyDescent="0.25">
      <c r="A8" s="8">
        <v>3</v>
      </c>
      <c r="B8" s="8" t="s">
        <v>112</v>
      </c>
      <c r="C8" s="8" t="s">
        <v>43</v>
      </c>
      <c r="D8" s="8" t="s">
        <v>3</v>
      </c>
      <c r="E8" s="8" t="s">
        <v>78</v>
      </c>
      <c r="F8" s="8" t="s">
        <v>43</v>
      </c>
      <c r="G8" s="8">
        <v>2</v>
      </c>
      <c r="H8" s="25"/>
      <c r="I8" s="26"/>
      <c r="J8" s="9">
        <f t="shared" si="0"/>
        <v>0</v>
      </c>
      <c r="K8" s="9">
        <f t="shared" si="1"/>
        <v>0</v>
      </c>
      <c r="L8" s="9">
        <f t="shared" si="2"/>
        <v>0</v>
      </c>
      <c r="M8" s="27"/>
      <c r="N8" s="24"/>
      <c r="O8" s="24"/>
    </row>
    <row r="9" spans="1:15" ht="55.5" customHeight="1" x14ac:dyDescent="0.25">
      <c r="A9" s="8">
        <f>A8+1</f>
        <v>4</v>
      </c>
      <c r="B9" s="8" t="s">
        <v>113</v>
      </c>
      <c r="C9" s="8" t="s">
        <v>43</v>
      </c>
      <c r="D9" s="8" t="s">
        <v>3</v>
      </c>
      <c r="E9" s="8" t="s">
        <v>78</v>
      </c>
      <c r="F9" s="8" t="s">
        <v>43</v>
      </c>
      <c r="G9" s="8">
        <v>10</v>
      </c>
      <c r="H9" s="25"/>
      <c r="I9" s="26"/>
      <c r="J9" s="9">
        <f t="shared" si="0"/>
        <v>0</v>
      </c>
      <c r="K9" s="9">
        <f t="shared" si="1"/>
        <v>0</v>
      </c>
      <c r="L9" s="9">
        <f t="shared" si="2"/>
        <v>0</v>
      </c>
      <c r="M9" s="27"/>
      <c r="N9" s="24"/>
      <c r="O9" s="24"/>
    </row>
    <row r="10" spans="1:15" ht="52.5" customHeight="1" x14ac:dyDescent="0.25">
      <c r="A10" s="8">
        <f>A9+1</f>
        <v>5</v>
      </c>
      <c r="B10" s="8" t="s">
        <v>114</v>
      </c>
      <c r="C10" s="8" t="s">
        <v>43</v>
      </c>
      <c r="D10" s="8" t="s">
        <v>5</v>
      </c>
      <c r="E10" s="8" t="s">
        <v>0</v>
      </c>
      <c r="F10" s="8" t="s">
        <v>79</v>
      </c>
      <c r="G10" s="8">
        <v>1</v>
      </c>
      <c r="H10" s="25"/>
      <c r="I10" s="26"/>
      <c r="J10" s="9">
        <f t="shared" si="0"/>
        <v>0</v>
      </c>
      <c r="K10" s="9">
        <f t="shared" si="1"/>
        <v>0</v>
      </c>
      <c r="L10" s="9">
        <f t="shared" si="2"/>
        <v>0</v>
      </c>
      <c r="M10" s="27"/>
      <c r="N10" s="24"/>
      <c r="O10" s="24"/>
    </row>
    <row r="11" spans="1:15" ht="58.5" customHeight="1" x14ac:dyDescent="0.25">
      <c r="A11" s="8">
        <f>A10+1</f>
        <v>6</v>
      </c>
      <c r="B11" s="8" t="s">
        <v>115</v>
      </c>
      <c r="C11" s="8" t="s">
        <v>43</v>
      </c>
      <c r="D11" s="8" t="s">
        <v>82</v>
      </c>
      <c r="E11" s="8" t="s">
        <v>0</v>
      </c>
      <c r="F11" s="8" t="s">
        <v>80</v>
      </c>
      <c r="G11" s="8">
        <v>4</v>
      </c>
      <c r="H11" s="25"/>
      <c r="I11" s="26"/>
      <c r="J11" s="9">
        <f t="shared" si="0"/>
        <v>0</v>
      </c>
      <c r="K11" s="9">
        <f t="shared" si="1"/>
        <v>0</v>
      </c>
      <c r="L11" s="9">
        <f t="shared" si="2"/>
        <v>0</v>
      </c>
      <c r="M11" s="27"/>
      <c r="N11" s="24"/>
      <c r="O11" s="24"/>
    </row>
    <row r="12" spans="1:15" ht="57" customHeight="1" x14ac:dyDescent="0.25">
      <c r="A12" s="8">
        <f>A11+1</f>
        <v>7</v>
      </c>
      <c r="B12" s="8" t="s">
        <v>116</v>
      </c>
      <c r="C12" s="8" t="s">
        <v>43</v>
      </c>
      <c r="D12" s="8" t="s">
        <v>3</v>
      </c>
      <c r="E12" s="8" t="s">
        <v>0</v>
      </c>
      <c r="F12" s="8" t="s">
        <v>80</v>
      </c>
      <c r="G12" s="8">
        <v>1</v>
      </c>
      <c r="H12" s="25"/>
      <c r="I12" s="26"/>
      <c r="J12" s="9">
        <f t="shared" si="0"/>
        <v>0</v>
      </c>
      <c r="K12" s="9">
        <f t="shared" si="1"/>
        <v>0</v>
      </c>
      <c r="L12" s="9">
        <f t="shared" si="2"/>
        <v>0</v>
      </c>
      <c r="M12" s="27"/>
      <c r="N12" s="24"/>
      <c r="O12" s="24"/>
    </row>
    <row r="13" spans="1:15" ht="69.75" customHeight="1" x14ac:dyDescent="0.25">
      <c r="A13" s="8">
        <f>A12+1</f>
        <v>8</v>
      </c>
      <c r="B13" s="8" t="s">
        <v>117</v>
      </c>
      <c r="C13" s="8" t="s">
        <v>43</v>
      </c>
      <c r="D13" s="8" t="s">
        <v>2</v>
      </c>
      <c r="E13" s="8" t="s">
        <v>0</v>
      </c>
      <c r="F13" s="8" t="s">
        <v>81</v>
      </c>
      <c r="G13" s="8">
        <v>3</v>
      </c>
      <c r="H13" s="25"/>
      <c r="I13" s="26"/>
      <c r="J13" s="9">
        <f t="shared" si="0"/>
        <v>0</v>
      </c>
      <c r="K13" s="9">
        <f t="shared" si="1"/>
        <v>0</v>
      </c>
      <c r="L13" s="9">
        <f t="shared" si="2"/>
        <v>0</v>
      </c>
      <c r="M13" s="27"/>
      <c r="N13" s="24"/>
      <c r="O13" s="24"/>
    </row>
    <row r="14" spans="1:15" s="12" customFormat="1" ht="52.15" customHeight="1" x14ac:dyDescent="0.25">
      <c r="A14" s="8">
        <v>9</v>
      </c>
      <c r="B14" s="8" t="s">
        <v>118</v>
      </c>
      <c r="C14" s="8" t="s">
        <v>43</v>
      </c>
      <c r="D14" s="8" t="s">
        <v>83</v>
      </c>
      <c r="E14" s="8" t="s">
        <v>0</v>
      </c>
      <c r="F14" s="8" t="s">
        <v>67</v>
      </c>
      <c r="G14" s="8">
        <v>1</v>
      </c>
      <c r="H14" s="25"/>
      <c r="I14" s="26"/>
      <c r="J14" s="9">
        <f t="shared" si="0"/>
        <v>0</v>
      </c>
      <c r="K14" s="9">
        <f t="shared" si="1"/>
        <v>0</v>
      </c>
      <c r="L14" s="9">
        <f t="shared" si="2"/>
        <v>0</v>
      </c>
      <c r="M14" s="27"/>
      <c r="N14" s="24"/>
      <c r="O14" s="24"/>
    </row>
    <row r="15" spans="1:15" s="12" customFormat="1" ht="44.25" customHeight="1" x14ac:dyDescent="0.25">
      <c r="A15" s="16"/>
      <c r="B15" s="16"/>
      <c r="C15" s="16"/>
      <c r="D15" s="16"/>
      <c r="E15" s="16"/>
      <c r="F15" s="16"/>
      <c r="G15" s="16"/>
      <c r="H15" s="18"/>
      <c r="I15" s="19"/>
      <c r="J15" s="18" t="s">
        <v>127</v>
      </c>
      <c r="K15" s="34">
        <f>SUM(K6:K14)</f>
        <v>0</v>
      </c>
      <c r="L15" s="34">
        <f>SUM(L6:L14)</f>
        <v>0</v>
      </c>
      <c r="M15" s="17"/>
      <c r="N15" s="16"/>
      <c r="O15" s="16"/>
    </row>
    <row r="16" spans="1:15" x14ac:dyDescent="0.25">
      <c r="H16" s="10"/>
      <c r="I16" s="11"/>
      <c r="J16" s="10"/>
      <c r="K16" s="10"/>
      <c r="L16" s="10"/>
    </row>
    <row r="17" spans="1:15" x14ac:dyDescent="0.25">
      <c r="A17" s="41" t="s">
        <v>87</v>
      </c>
      <c r="B17" s="41"/>
      <c r="C17" s="41"/>
      <c r="D17" s="41"/>
      <c r="E17" s="41"/>
      <c r="F17" s="41"/>
      <c r="G17" s="41"/>
      <c r="H17" s="42"/>
      <c r="I17" s="43"/>
      <c r="J17" s="42"/>
      <c r="K17" s="42"/>
      <c r="L17" s="42"/>
      <c r="M17" s="41"/>
      <c r="N17" s="41"/>
      <c r="O17" s="41"/>
    </row>
    <row r="18" spans="1:15" ht="268.5" customHeight="1" x14ac:dyDescent="0.25">
      <c r="A18" s="38" t="s">
        <v>120</v>
      </c>
      <c r="B18" s="38"/>
      <c r="C18" s="38"/>
      <c r="D18" s="38"/>
      <c r="E18" s="38"/>
      <c r="F18" s="38"/>
      <c r="G18" s="38"/>
      <c r="H18" s="39"/>
      <c r="I18" s="40"/>
      <c r="J18" s="39"/>
      <c r="K18" s="39"/>
      <c r="L18" s="39"/>
      <c r="M18" s="38"/>
      <c r="N18" s="38"/>
      <c r="O18" s="38"/>
    </row>
    <row r="19" spans="1:15" x14ac:dyDescent="0.25">
      <c r="H19" s="10"/>
      <c r="I19" s="11"/>
      <c r="J19" s="10"/>
      <c r="K19" s="10"/>
      <c r="L19" s="10"/>
    </row>
    <row r="20" spans="1:15" x14ac:dyDescent="0.25">
      <c r="H20" s="10"/>
      <c r="I20" s="11"/>
      <c r="J20" s="10"/>
      <c r="K20" s="10"/>
      <c r="L20" s="10"/>
    </row>
    <row r="21" spans="1:15" x14ac:dyDescent="0.25">
      <c r="H21" s="10"/>
      <c r="I21" s="11"/>
      <c r="J21" s="10"/>
      <c r="K21" s="10"/>
      <c r="L21" s="10"/>
    </row>
    <row r="22" spans="1:15" x14ac:dyDescent="0.25">
      <c r="H22" s="10"/>
      <c r="I22" s="11"/>
      <c r="J22" s="10"/>
      <c r="K22" s="10"/>
      <c r="L22" s="10"/>
    </row>
    <row r="23" spans="1:15" x14ac:dyDescent="0.25">
      <c r="H23" s="10"/>
      <c r="I23" s="11"/>
      <c r="J23" s="10"/>
      <c r="K23" s="10"/>
      <c r="L23" s="10"/>
    </row>
    <row r="24" spans="1:15" x14ac:dyDescent="0.25">
      <c r="H24" s="10"/>
      <c r="I24" s="11"/>
      <c r="J24" s="10"/>
      <c r="K24" s="10"/>
      <c r="L24" s="10"/>
    </row>
    <row r="25" spans="1:15" x14ac:dyDescent="0.25">
      <c r="H25" s="10"/>
      <c r="I25" s="11"/>
      <c r="J25" s="10"/>
      <c r="K25" s="10"/>
      <c r="L25" s="10"/>
    </row>
    <row r="26" spans="1:15" x14ac:dyDescent="0.25">
      <c r="H26" s="10"/>
      <c r="I26" s="11"/>
      <c r="J26" s="10"/>
      <c r="K26" s="10"/>
      <c r="L26" s="10"/>
    </row>
    <row r="27" spans="1:15" x14ac:dyDescent="0.25">
      <c r="H27" s="10"/>
      <c r="I27" s="11"/>
      <c r="J27" s="10"/>
      <c r="K27" s="10"/>
      <c r="L27" s="10"/>
    </row>
    <row r="28" spans="1:15" x14ac:dyDescent="0.25">
      <c r="H28" s="10"/>
      <c r="I28" s="11"/>
      <c r="J28" s="10"/>
      <c r="K28" s="10"/>
      <c r="L28" s="10"/>
    </row>
    <row r="29" spans="1:15" x14ac:dyDescent="0.25">
      <c r="H29" s="10"/>
      <c r="I29" s="11"/>
      <c r="J29" s="10"/>
      <c r="K29" s="10"/>
      <c r="L29" s="10"/>
    </row>
    <row r="30" spans="1:15" x14ac:dyDescent="0.25">
      <c r="H30" s="10"/>
      <c r="I30" s="11"/>
      <c r="J30" s="10"/>
      <c r="K30" s="10"/>
      <c r="L30" s="10"/>
    </row>
    <row r="31" spans="1:15" x14ac:dyDescent="0.25">
      <c r="H31" s="10"/>
      <c r="I31" s="11"/>
      <c r="J31" s="10"/>
      <c r="K31" s="10"/>
      <c r="L31" s="10"/>
    </row>
    <row r="32" spans="1:15" x14ac:dyDescent="0.25">
      <c r="H32" s="10"/>
      <c r="I32" s="11"/>
      <c r="J32" s="10"/>
      <c r="K32" s="10"/>
      <c r="L32" s="10"/>
    </row>
    <row r="33" spans="8:12" x14ac:dyDescent="0.25">
      <c r="H33" s="10"/>
      <c r="I33" s="11"/>
      <c r="J33" s="10"/>
      <c r="K33" s="10"/>
      <c r="L33" s="10"/>
    </row>
    <row r="34" spans="8:12" x14ac:dyDescent="0.25">
      <c r="H34" s="10"/>
      <c r="I34" s="11"/>
      <c r="J34" s="10"/>
      <c r="K34" s="10"/>
      <c r="L34" s="10"/>
    </row>
    <row r="35" spans="8:12" x14ac:dyDescent="0.25">
      <c r="H35" s="10"/>
      <c r="I35" s="11"/>
      <c r="J35" s="10"/>
      <c r="K35" s="10"/>
      <c r="L35" s="10"/>
    </row>
    <row r="36" spans="8:12" x14ac:dyDescent="0.25">
      <c r="H36" s="10"/>
      <c r="I36" s="11"/>
      <c r="J36" s="10"/>
      <c r="K36" s="10"/>
      <c r="L36" s="10"/>
    </row>
    <row r="37" spans="8:12" x14ac:dyDescent="0.25">
      <c r="H37" s="10"/>
      <c r="I37" s="11"/>
      <c r="J37" s="10"/>
      <c r="K37" s="10"/>
      <c r="L37" s="10"/>
    </row>
  </sheetData>
  <sheetProtection algorithmName="SHA-512" hashValue="lc3UcpsT27EMOIJOWjAsblmFD/2bR1ENt4M8tfiuaL7HB26yOKJrkE+0ToSBIqDwQpiqkXlQkC28UlnqpxaROA==" saltValue="u0XswBZ8wNwxtNgvlrmwDg==" spinCount="100000" sheet="1" objects="1" scenarios="1"/>
  <sortState xmlns:xlrd2="http://schemas.microsoft.com/office/spreadsheetml/2017/richdata2" ref="A6:O14">
    <sortCondition ref="B6:B14"/>
  </sortState>
  <mergeCells count="6">
    <mergeCell ref="A18:O18"/>
    <mergeCell ref="B1:C1"/>
    <mergeCell ref="N1:O1"/>
    <mergeCell ref="N2:O2"/>
    <mergeCell ref="A3:O3"/>
    <mergeCell ref="A17:O17"/>
  </mergeCells>
  <pageMargins left="0.25" right="0.25" top="0.75" bottom="0.75" header="0.3" footer="0.3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2888-2F25-4350-A62C-827CC5A4E098}">
  <sheetPr>
    <pageSetUpPr fitToPage="1"/>
  </sheetPr>
  <dimension ref="A1:O26"/>
  <sheetViews>
    <sheetView zoomScale="92" zoomScaleNormal="92" workbookViewId="0">
      <selection activeCell="J6" sqref="J6"/>
    </sheetView>
  </sheetViews>
  <sheetFormatPr defaultColWidth="9.140625" defaultRowHeight="15" x14ac:dyDescent="0.25"/>
  <cols>
    <col min="1" max="1" width="9.140625" style="4"/>
    <col min="2" max="2" width="40.42578125" style="4" customWidth="1"/>
    <col min="3" max="3" width="25.42578125" style="4" customWidth="1"/>
    <col min="4" max="4" width="17.85546875" style="4" customWidth="1"/>
    <col min="5" max="5" width="12.140625" style="4" customWidth="1"/>
    <col min="6" max="6" width="13.28515625" style="4" customWidth="1"/>
    <col min="7" max="7" width="12" style="4" customWidth="1"/>
    <col min="8" max="8" width="16.28515625" style="4" customWidth="1"/>
    <col min="9" max="9" width="11.28515625" style="4" customWidth="1"/>
    <col min="10" max="12" width="16.28515625" style="4" customWidth="1"/>
    <col min="13" max="13" width="17.140625" style="4" customWidth="1"/>
    <col min="14" max="14" width="21" style="4" customWidth="1"/>
    <col min="15" max="15" width="30.7109375" style="4" customWidth="1"/>
    <col min="16" max="16384" width="9.140625" style="4"/>
  </cols>
  <sheetData>
    <row r="1" spans="1:15" ht="45" customHeight="1" x14ac:dyDescent="0.25">
      <c r="A1" s="2"/>
      <c r="B1" s="36"/>
      <c r="C1" s="36"/>
      <c r="N1" s="36" t="s">
        <v>143</v>
      </c>
      <c r="O1" s="36"/>
    </row>
    <row r="2" spans="1:15" ht="16.5" customHeight="1" x14ac:dyDescent="0.25">
      <c r="A2" s="2"/>
      <c r="B2" s="3"/>
      <c r="C2" s="3"/>
      <c r="M2" s="5"/>
      <c r="N2" s="36" t="s">
        <v>144</v>
      </c>
      <c r="O2" s="36"/>
    </row>
    <row r="3" spans="1:15" ht="21" x14ac:dyDescent="0.35">
      <c r="A3" s="37" t="s">
        <v>19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5" spans="1:15" ht="63.75" x14ac:dyDescent="0.25">
      <c r="A5" s="6" t="s">
        <v>18</v>
      </c>
      <c r="B5" s="6" t="s">
        <v>17</v>
      </c>
      <c r="C5" s="7" t="s">
        <v>109</v>
      </c>
      <c r="D5" s="6" t="s">
        <v>16</v>
      </c>
      <c r="E5" s="6" t="s">
        <v>15</v>
      </c>
      <c r="F5" s="6" t="s">
        <v>99</v>
      </c>
      <c r="G5" s="6" t="s">
        <v>14</v>
      </c>
      <c r="H5" s="6" t="s">
        <v>9</v>
      </c>
      <c r="I5" s="6" t="s">
        <v>10</v>
      </c>
      <c r="J5" s="6" t="s">
        <v>8</v>
      </c>
      <c r="K5" s="6" t="s">
        <v>11</v>
      </c>
      <c r="L5" s="6" t="s">
        <v>12</v>
      </c>
      <c r="M5" s="7" t="s">
        <v>88</v>
      </c>
      <c r="N5" s="6" t="s">
        <v>13</v>
      </c>
      <c r="O5" s="6" t="s">
        <v>20</v>
      </c>
    </row>
    <row r="6" spans="1:15" ht="105.75" customHeight="1" x14ac:dyDescent="0.25">
      <c r="A6" s="8">
        <v>1</v>
      </c>
      <c r="B6" s="8" t="s">
        <v>142</v>
      </c>
      <c r="C6" s="8" t="s">
        <v>43</v>
      </c>
      <c r="D6" s="8" t="s">
        <v>141</v>
      </c>
      <c r="E6" s="8" t="s">
        <v>54</v>
      </c>
      <c r="F6" s="8" t="s">
        <v>140</v>
      </c>
      <c r="G6" s="8">
        <v>1800</v>
      </c>
      <c r="H6" s="25"/>
      <c r="I6" s="26"/>
      <c r="J6" s="9">
        <f>H6+(I6*H6)</f>
        <v>0</v>
      </c>
      <c r="K6" s="9">
        <f>H6*G6</f>
        <v>0</v>
      </c>
      <c r="L6" s="9">
        <f>J6*G6</f>
        <v>0</v>
      </c>
      <c r="M6" s="27"/>
      <c r="N6" s="24"/>
      <c r="O6" s="24"/>
    </row>
    <row r="7" spans="1:15" ht="36" customHeight="1" x14ac:dyDescent="0.25">
      <c r="H7" s="10"/>
      <c r="I7" s="11"/>
      <c r="J7" s="13" t="s">
        <v>127</v>
      </c>
      <c r="K7" s="35">
        <f>SUM(K6)</f>
        <v>0</v>
      </c>
      <c r="L7" s="35">
        <f>SUM(L6)</f>
        <v>0</v>
      </c>
    </row>
    <row r="8" spans="1:15" x14ac:dyDescent="0.25">
      <c r="A8" s="41" t="s">
        <v>87</v>
      </c>
      <c r="B8" s="41"/>
      <c r="C8" s="41"/>
      <c r="D8" s="41"/>
      <c r="E8" s="41"/>
      <c r="F8" s="41"/>
      <c r="G8" s="41"/>
      <c r="H8" s="42"/>
      <c r="I8" s="43"/>
      <c r="J8" s="42"/>
      <c r="K8" s="42"/>
      <c r="L8" s="42"/>
      <c r="M8" s="41"/>
      <c r="N8" s="41"/>
      <c r="O8" s="41"/>
    </row>
    <row r="9" spans="1:15" ht="229.5" customHeight="1" x14ac:dyDescent="0.25">
      <c r="A9" s="38" t="s">
        <v>139</v>
      </c>
      <c r="B9" s="38"/>
      <c r="C9" s="38"/>
      <c r="D9" s="38"/>
      <c r="E9" s="38"/>
      <c r="F9" s="38"/>
      <c r="G9" s="38"/>
      <c r="H9" s="39"/>
      <c r="I9" s="40"/>
      <c r="J9" s="39"/>
      <c r="K9" s="39"/>
      <c r="L9" s="39"/>
      <c r="M9" s="38"/>
      <c r="N9" s="38"/>
      <c r="O9" s="38"/>
    </row>
    <row r="10" spans="1:15" x14ac:dyDescent="0.25">
      <c r="H10" s="10"/>
      <c r="I10" s="11"/>
      <c r="J10" s="10"/>
      <c r="K10" s="10"/>
      <c r="L10" s="10"/>
    </row>
    <row r="11" spans="1:15" x14ac:dyDescent="0.25">
      <c r="H11" s="10"/>
      <c r="I11" s="11"/>
      <c r="J11" s="10"/>
      <c r="K11" s="10"/>
      <c r="L11" s="10"/>
    </row>
    <row r="12" spans="1:15" x14ac:dyDescent="0.25">
      <c r="H12" s="10"/>
      <c r="I12" s="11"/>
      <c r="J12" s="10"/>
      <c r="K12" s="10"/>
      <c r="L12" s="10"/>
    </row>
    <row r="13" spans="1:15" x14ac:dyDescent="0.25">
      <c r="H13" s="10"/>
      <c r="I13" s="11"/>
      <c r="J13" s="10"/>
      <c r="K13" s="10"/>
      <c r="L13" s="10"/>
    </row>
    <row r="14" spans="1:15" x14ac:dyDescent="0.25">
      <c r="H14" s="10"/>
      <c r="I14" s="11"/>
      <c r="J14" s="10"/>
      <c r="K14" s="10"/>
      <c r="L14" s="10"/>
    </row>
    <row r="15" spans="1:15" x14ac:dyDescent="0.25">
      <c r="H15" s="10"/>
      <c r="I15" s="11"/>
      <c r="J15" s="10"/>
      <c r="K15" s="10"/>
      <c r="L15" s="10"/>
    </row>
    <row r="16" spans="1:15" x14ac:dyDescent="0.25">
      <c r="H16" s="10"/>
      <c r="I16" s="11"/>
      <c r="J16" s="10"/>
      <c r="K16" s="10"/>
      <c r="L16" s="10"/>
    </row>
    <row r="17" spans="2:12" x14ac:dyDescent="0.25">
      <c r="H17" s="10"/>
      <c r="I17" s="11"/>
      <c r="J17" s="10"/>
      <c r="K17" s="10"/>
      <c r="L17" s="10"/>
    </row>
    <row r="18" spans="2:12" x14ac:dyDescent="0.25">
      <c r="H18" s="10"/>
      <c r="I18" s="11"/>
      <c r="J18" s="10"/>
      <c r="K18" s="10"/>
      <c r="L18" s="10"/>
    </row>
    <row r="19" spans="2:12" x14ac:dyDescent="0.25">
      <c r="H19" s="10"/>
      <c r="I19" s="11"/>
      <c r="J19" s="10"/>
      <c r="K19" s="10"/>
      <c r="L19" s="10"/>
    </row>
    <row r="20" spans="2:12" x14ac:dyDescent="0.25">
      <c r="B20" s="4" t="s">
        <v>138</v>
      </c>
      <c r="H20" s="10"/>
      <c r="I20" s="11"/>
      <c r="J20" s="10"/>
      <c r="K20" s="10"/>
      <c r="L20" s="10"/>
    </row>
    <row r="21" spans="2:12" x14ac:dyDescent="0.25">
      <c r="H21" s="10"/>
      <c r="I21" s="11"/>
      <c r="J21" s="10"/>
      <c r="K21" s="10"/>
      <c r="L21" s="10"/>
    </row>
    <row r="22" spans="2:12" x14ac:dyDescent="0.25">
      <c r="H22" s="10"/>
      <c r="I22" s="11"/>
      <c r="J22" s="10"/>
      <c r="K22" s="10"/>
      <c r="L22" s="10"/>
    </row>
    <row r="23" spans="2:12" x14ac:dyDescent="0.25">
      <c r="H23" s="10"/>
      <c r="I23" s="11"/>
      <c r="J23" s="10"/>
      <c r="K23" s="10"/>
      <c r="L23" s="10"/>
    </row>
    <row r="24" spans="2:12" x14ac:dyDescent="0.25">
      <c r="H24" s="10"/>
      <c r="I24" s="11"/>
      <c r="J24" s="10"/>
      <c r="K24" s="10"/>
      <c r="L24" s="10"/>
    </row>
    <row r="25" spans="2:12" x14ac:dyDescent="0.25">
      <c r="H25" s="10"/>
      <c r="I25" s="11"/>
      <c r="J25" s="10"/>
      <c r="K25" s="10"/>
      <c r="L25" s="10"/>
    </row>
    <row r="26" spans="2:12" x14ac:dyDescent="0.25">
      <c r="H26" s="10"/>
      <c r="I26" s="11"/>
      <c r="J26" s="10"/>
      <c r="K26" s="10"/>
      <c r="L26" s="10"/>
    </row>
  </sheetData>
  <sheetProtection algorithmName="SHA-512" hashValue="jGuRYhETQpchV3kJrkMLk+PmMwlWEDW8LVL9i7IrGzo2PbGQYhu64fgRexPNmF+6Lj4vRU0wg4FkOsQ9h6rLuQ==" saltValue="1YWhfh2+0e+rs8Q/1zwsMg==" spinCount="100000" sheet="1" objects="1" scenarios="1"/>
  <mergeCells count="6">
    <mergeCell ref="A9:O9"/>
    <mergeCell ref="B1:C1"/>
    <mergeCell ref="N1:O1"/>
    <mergeCell ref="N2:O2"/>
    <mergeCell ref="A3:O3"/>
    <mergeCell ref="A8:O8"/>
  </mergeCells>
  <pageMargins left="0.25" right="0.25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Zał. 1 - Pożywki III</vt:lpstr>
      <vt:lpstr>Zał. 2 - Pożywki IV</vt:lpstr>
      <vt:lpstr>Zał. 3 -Testy do mikrobiologii</vt:lpstr>
      <vt:lpstr>Zał. 4 - Materiały pomoc.</vt:lpstr>
      <vt:lpstr>Zał. 5 -Wskaźniki sterylizacji</vt:lpstr>
      <vt:lpstr>Zał. 6 - Mat. do pob. wody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</dc:creator>
  <cp:lastModifiedBy>PSSE Leszno - Dominik Kraczewski</cp:lastModifiedBy>
  <cp:lastPrinted>2024-03-04T07:47:05Z</cp:lastPrinted>
  <dcterms:created xsi:type="dcterms:W3CDTF">2012-09-17T07:11:41Z</dcterms:created>
  <dcterms:modified xsi:type="dcterms:W3CDTF">2024-03-20T10:42:58Z</dcterms:modified>
</cp:coreProperties>
</file>