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I_ 2023" sheetId="78" r:id="rId14"/>
    <sheet name="Eksport_I-II_ 2023" sheetId="77" r:id="rId15"/>
    <sheet name="Import_I-II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'Eksport_I-II_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'Import_I-II_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Z596" i="36"/>
  <c r="W596" i="36"/>
  <c r="V596" i="36"/>
  <c r="S596" i="36"/>
  <c r="R596" i="36"/>
  <c r="Q596" i="36"/>
  <c r="P596" i="36"/>
  <c r="M596" i="36"/>
  <c r="L596" i="36"/>
  <c r="K596" i="36"/>
  <c r="J596" i="36"/>
  <c r="I596" i="36"/>
  <c r="H596" i="36"/>
  <c r="G596" i="36"/>
  <c r="F596" i="36"/>
  <c r="E596" i="36"/>
  <c r="C596" i="36"/>
  <c r="Z595" i="36"/>
  <c r="W595" i="36"/>
  <c r="V595" i="36"/>
  <c r="S595" i="36"/>
  <c r="R595" i="36"/>
  <c r="Q595" i="36"/>
  <c r="P595" i="36"/>
  <c r="M595" i="36"/>
  <c r="L595" i="36"/>
  <c r="K595" i="36"/>
  <c r="J595" i="36"/>
  <c r="I595" i="36"/>
  <c r="H595" i="36"/>
  <c r="G595" i="36"/>
  <c r="F595" i="36"/>
  <c r="E595" i="36"/>
  <c r="C595" i="36"/>
  <c r="Z594" i="36"/>
  <c r="W594" i="36"/>
  <c r="V594" i="36"/>
  <c r="S594" i="36"/>
  <c r="R594" i="36"/>
  <c r="Q594" i="36"/>
  <c r="P594" i="36"/>
  <c r="M594" i="36"/>
  <c r="L594" i="36"/>
  <c r="K594" i="36"/>
  <c r="J594" i="36"/>
  <c r="I594" i="36"/>
  <c r="H594" i="36"/>
  <c r="G594" i="36"/>
  <c r="F594" i="36"/>
  <c r="E594" i="36"/>
  <c r="Z593" i="36"/>
  <c r="W593" i="36"/>
  <c r="V593" i="36"/>
  <c r="S593" i="36"/>
  <c r="R593" i="36"/>
  <c r="Q593" i="36"/>
  <c r="P593" i="36"/>
  <c r="M593" i="36"/>
  <c r="L593" i="36"/>
  <c r="K593" i="36"/>
  <c r="J593" i="36"/>
  <c r="I593" i="36"/>
  <c r="H593" i="36"/>
  <c r="G593" i="36"/>
  <c r="F593" i="36"/>
  <c r="E593" i="36"/>
  <c r="Z592" i="36"/>
  <c r="W592" i="36"/>
  <c r="V592" i="36"/>
  <c r="S592" i="36"/>
  <c r="R592" i="36"/>
  <c r="Q592" i="36"/>
  <c r="P592" i="36"/>
  <c r="M592" i="36"/>
  <c r="L592" i="36"/>
  <c r="K592" i="36"/>
  <c r="J592" i="36"/>
  <c r="I592" i="36"/>
  <c r="H592" i="36"/>
  <c r="G592" i="36"/>
  <c r="F592" i="36"/>
  <c r="E592" i="36"/>
  <c r="C592" i="36"/>
  <c r="Z591" i="36"/>
  <c r="W591" i="36"/>
  <c r="V591" i="36"/>
  <c r="S591" i="36"/>
  <c r="R591" i="36"/>
  <c r="Q591" i="36"/>
  <c r="P591" i="36"/>
  <c r="M591" i="36"/>
  <c r="L591" i="36"/>
  <c r="K591" i="36"/>
  <c r="J591" i="36"/>
  <c r="I591" i="36"/>
  <c r="H591" i="36"/>
  <c r="G591" i="36"/>
  <c r="F591" i="36"/>
  <c r="E591" i="36"/>
  <c r="Z403" i="36"/>
  <c r="W403" i="36"/>
  <c r="V403" i="36"/>
  <c r="S403" i="36"/>
  <c r="R403" i="36"/>
  <c r="Q403" i="36"/>
  <c r="P403" i="36"/>
  <c r="M403" i="36"/>
  <c r="L403" i="36"/>
  <c r="K403" i="36"/>
  <c r="J403" i="36"/>
  <c r="I403" i="36"/>
  <c r="H403" i="36"/>
  <c r="G403" i="36"/>
  <c r="F403" i="36"/>
  <c r="E403" i="36"/>
  <c r="D403" i="36"/>
  <c r="D597" i="36" s="1"/>
  <c r="C403" i="36"/>
  <c r="C597" i="36" s="1"/>
  <c r="B403" i="36"/>
  <c r="B597" i="36" s="1"/>
  <c r="Z402" i="36"/>
  <c r="W402" i="36"/>
  <c r="V402" i="36"/>
  <c r="S402" i="36"/>
  <c r="R402" i="36"/>
  <c r="Q402" i="36"/>
  <c r="P402" i="36"/>
  <c r="M402" i="36"/>
  <c r="L402" i="36"/>
  <c r="K402" i="36"/>
  <c r="J402" i="36"/>
  <c r="I402" i="36"/>
  <c r="H402" i="36"/>
  <c r="G402" i="36"/>
  <c r="F402" i="36"/>
  <c r="E402" i="36"/>
  <c r="D402" i="36"/>
  <c r="D596" i="36" s="1"/>
  <c r="C402" i="36"/>
  <c r="B402" i="36"/>
  <c r="B596" i="36" s="1"/>
  <c r="Z401" i="36"/>
  <c r="W401" i="36"/>
  <c r="V401" i="36"/>
  <c r="S401" i="36"/>
  <c r="R401" i="36"/>
  <c r="Q401" i="36"/>
  <c r="P401" i="36"/>
  <c r="M401" i="36"/>
  <c r="L401" i="36"/>
  <c r="K401" i="36"/>
  <c r="J401" i="36"/>
  <c r="I401" i="36"/>
  <c r="H401" i="36"/>
  <c r="G401" i="36"/>
  <c r="F401" i="36"/>
  <c r="E401" i="36"/>
  <c r="D401" i="36"/>
  <c r="D595" i="36" s="1"/>
  <c r="C401" i="36"/>
  <c r="B401" i="36"/>
  <c r="B595" i="36" s="1"/>
  <c r="Z400" i="36"/>
  <c r="W400" i="36"/>
  <c r="V400" i="36"/>
  <c r="S400" i="36"/>
  <c r="R400" i="36"/>
  <c r="Q400" i="36"/>
  <c r="P400" i="36"/>
  <c r="M400" i="36"/>
  <c r="L400" i="36"/>
  <c r="K400" i="36"/>
  <c r="J400" i="36"/>
  <c r="I400" i="36"/>
  <c r="H400" i="36"/>
  <c r="G400" i="36"/>
  <c r="F400" i="36"/>
  <c r="E400" i="36"/>
  <c r="D400" i="36"/>
  <c r="D594" i="36" s="1"/>
  <c r="C400" i="36"/>
  <c r="C594" i="36" s="1"/>
  <c r="B400" i="36"/>
  <c r="B594" i="36" s="1"/>
  <c r="Z399" i="36"/>
  <c r="W399" i="36"/>
  <c r="V399" i="36"/>
  <c r="S399" i="36"/>
  <c r="R399" i="36"/>
  <c r="Q399" i="36"/>
  <c r="P399" i="36"/>
  <c r="M399" i="36"/>
  <c r="L399" i="36"/>
  <c r="K399" i="36"/>
  <c r="J399" i="36"/>
  <c r="I399" i="36"/>
  <c r="H399" i="36"/>
  <c r="G399" i="36"/>
  <c r="F399" i="36"/>
  <c r="E399" i="36"/>
  <c r="D399" i="36"/>
  <c r="D593" i="36" s="1"/>
  <c r="C399" i="36"/>
  <c r="C593" i="36" s="1"/>
  <c r="B399" i="36"/>
  <c r="B593" i="36" s="1"/>
  <c r="Z398" i="36"/>
  <c r="W398" i="36"/>
  <c r="V398" i="36"/>
  <c r="S398" i="36"/>
  <c r="R398" i="36"/>
  <c r="Q398" i="36"/>
  <c r="P398" i="36"/>
  <c r="M398" i="36"/>
  <c r="L398" i="36"/>
  <c r="K398" i="36"/>
  <c r="J398" i="36"/>
  <c r="I398" i="36"/>
  <c r="H398" i="36"/>
  <c r="G398" i="36"/>
  <c r="F398" i="36"/>
  <c r="E398" i="36"/>
  <c r="D398" i="36"/>
  <c r="D592" i="36" s="1"/>
  <c r="C398" i="36"/>
  <c r="B398" i="36"/>
  <c r="B592" i="36" s="1"/>
  <c r="Z397" i="36"/>
  <c r="W397" i="36"/>
  <c r="V397" i="36"/>
  <c r="S397" i="36"/>
  <c r="R397" i="36"/>
  <c r="Q397" i="36"/>
  <c r="P397" i="36"/>
  <c r="M397" i="36"/>
  <c r="L397" i="36"/>
  <c r="K397" i="36"/>
  <c r="J397" i="36"/>
  <c r="I397" i="36"/>
  <c r="H397" i="36"/>
  <c r="G397" i="36"/>
  <c r="F397" i="36"/>
  <c r="E397" i="36"/>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<sst xmlns="http://schemas.openxmlformats.org/spreadsheetml/2006/main" count="7311" uniqueCount="540">
  <si>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</si>
  <si>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</si>
  <si>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</si>
  <si>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</si>
  <si>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</si>
  <si>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</si>
  <si>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</si>
  <si>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</si>
  <si>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</si>
  <si>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</si>
  <si>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</si>
  <si>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</si>
  <si>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</si>
  <si>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</si>
  <si>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</si>
  <si>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</si>
  <si>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</si>
  <si>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</si>
  <si>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</si>
  <si>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</si>
  <si>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</si>
  <si>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</si>
  <si>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</si>
  <si>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</si>
  <si>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</si>
  <si>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</si>
  <si>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</si>
  <si>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</si>
  <si>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</si>
  <si>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</si>
  <si>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</si>
  <si>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</si>
  <si>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</si>
  <si>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</si>
  <si>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</si>
  <si>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</si>
  <si>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</si>
  <si>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</si>
  <si>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</si>
  <si>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</si>
  <si>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</si>
  <si>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</si>
  <si>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</si>
  <si>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</si>
  <si>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</si>
  <si>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</si>
  <si>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</si>
  <si>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</si>
  <si>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</si>
  <si>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</si>
  <si>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</si>
  <si>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</si>
  <si>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</si>
  <si>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</si>
  <si>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</si>
  <si>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</si>
  <si>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</si>
  <si>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</si>
  <si>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</si>
  <si>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</si>
  <si>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</si>
  <si>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</si>
  <si>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</si>
  <si>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</si>
  <si>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</si>
  <si>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</si>
  <si>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</si>
  <si>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</si>
  <si>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</si>
  <si>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</si>
  <si>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</si>
  <si>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</si>
  <si>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</si>
  <si>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</si>
  <si>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</si>
  <si>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</si>
  <si>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</si>
  <si>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</si>
  <si>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</si>
  <si>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</si>
  <si>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</si>
  <si>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</si>
  <si>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</si>
  <si>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</si>
  <si>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</si>
  <si>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</si>
  <si>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</si>
  <si>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</si>
  <si>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</si>
  <si>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</si>
  <si>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</si>
  <si>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</si>
  <si>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</si>
  <si>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</si>
  <si>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</si>
  <si>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</si>
  <si>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</si>
  <si>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</si>
  <si>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</si>
  <si>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</si>
  <si>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</si>
  <si>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</si>
  <si>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</si>
  <si>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</si>
  <si>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</si>
  <si>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</si>
  <si>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</si>
  <si>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</si>
  <si>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</si>
  <si>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</si>
  <si>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</si>
  <si>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</si>
  <si>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</si>
  <si>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</si>
  <si>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</si>
  <si>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</si>
  <si>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</si>
  <si>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</si>
  <si>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</si>
  <si>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</si>
  <si>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</si>
  <si>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</si>
  <si>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</si>
  <si>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</si>
  <si>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</si>
  <si>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</si>
  <si>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</si>
  <si>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</si>
  <si>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</si>
  <si>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</si>
  <si>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</si>
  <si>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</si>
  <si>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</si>
  <si>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</si>
  <si>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</si>
  <si>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</si>
  <si>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</si>
  <si>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</si>
  <si>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</si>
  <si>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</si>
  <si>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</si>
  <si>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</si>
  <si>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</si>
  <si>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</si>
  <si>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</si>
  <si>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</si>
  <si>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</si>
  <si>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</si>
  <si>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</si>
  <si>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</si>
  <si>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</si>
  <si>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</si>
  <si>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</si>
  <si>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</si>
  <si>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</si>
  <si>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</si>
  <si>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</si>
  <si>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</si>
  <si>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</si>
  <si>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</si>
  <si>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</si>
  <si>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</si>
  <si>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</si>
  <si>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</si>
  <si>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</si>
  <si>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</si>
  <si>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</si>
  <si>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</si>
  <si>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</si>
  <si>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</si>
  <si>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</si>
  <si>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</si>
  <si>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</si>
  <si>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</si>
  <si>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</si>
  <si>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</si>
  <si>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</si>
  <si>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</si>
  <si>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</si>
  <si>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</si>
  <si>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</si>
  <si>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</si>
  <si>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</si>
  <si>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</si>
  <si>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</si>
  <si>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</si>
  <si>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</si>
  <si>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</si>
  <si>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</si>
  <si>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</si>
  <si>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</si>
  <si>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</si>
  <si>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</si>
  <si>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</si>
  <si>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</si>
  <si>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</si>
  <si>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</si>
  <si>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</si>
  <si>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</si>
  <si>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</si>
  <si>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</si>
  <si>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</si>
  <si>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</si>
  <si>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</si>
  <si>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</si>
  <si>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</si>
  <si>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</si>
  <si>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</si>
  <si>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</si>
  <si>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</si>
  <si>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</si>
  <si>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</si>
  <si>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</si>
  <si>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</si>
  <si>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</si>
  <si>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</si>
  <si>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</si>
  <si>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</si>
  <si>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</si>
  <si>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</si>
  <si>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</si>
  <si>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</si>
  <si>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</si>
  <si>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</si>
  <si>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</si>
  <si>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</si>
  <si>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</si>
  <si>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</si>
  <si>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</si>
  <si>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</si>
  <si>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</si>
  <si>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</si>
  <si>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</si>
  <si>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</si>
  <si>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</si>
  <si>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</si>
  <si>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</si>
  <si>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</si>
  <si>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</si>
  <si>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</si>
  <si>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</si>
  <si>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</si>
  <si>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</si>
  <si>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</si>
  <si>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</si>
  <si>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</si>
  <si>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</si>
  <si>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</si>
  <si>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</si>
  <si>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</si>
  <si>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</si>
  <si>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</si>
  <si>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</si>
  <si>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</si>
  <si>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</si>
  <si>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</si>
  <si>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</si>
  <si>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</si>
  <si>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</si>
  <si>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</si>
  <si>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</si>
  <si>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</si>
  <si>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</si>
  <si>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</si>
  <si>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</si>
  <si>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</si>
  <si>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</si>
  <si>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</si>
  <si>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</si>
  <si>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</si>
  <si>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</si>
  <si>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</si>
  <si>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</si>
  <si>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</si>
  <si>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</si>
  <si>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</si>
  <si>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</si>
  <si>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</si>
  <si>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</si>
  <si>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</si>
  <si>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</si>
  <si>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</si>
  <si>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</si>
  <si>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</si>
  <si>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</si>
  <si>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</si>
  <si>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</si>
  <si>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</si>
  <si>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</si>
  <si>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</si>
  <si>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</si>
  <si>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</si>
  <si>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</si>
  <si>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</si>
  <si>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</si>
  <si>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</si>
  <si>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</si>
  <si>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</si>
  <si>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</si>
  <si>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</si>
  <si>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</si>
  <si>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</si>
  <si>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</si>
  <si>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</si>
  <si>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</si>
  <si>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</si>
  <si>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</si>
  <si>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</si>
  <si>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</si>
  <si>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</si>
  <si>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</si>
  <si>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</si>
  <si>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</si>
  <si>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</si>
  <si>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</si>
  <si>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</si>
  <si>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</si>
  <si>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</si>
  <si>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</si>
  <si>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</si>
  <si>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</si>
  <si>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</si>
  <si>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</si>
  <si>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</si>
  <si>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</si>
  <si>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</si>
  <si>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</si>
  <si>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</si>
  <si>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</si>
  <si>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</si>
  <si>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</si>
  <si>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</si>
  <si>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</si>
  <si>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</si>
  <si>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</si>
  <si>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</si>
  <si>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</si>
  <si>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</si>
  <si>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</si>
  <si>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</si>
  <si>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</si>
  <si>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</si>
  <si>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</si>
  <si>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</si>
  <si>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</si>
  <si>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</si>
  <si>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</si>
  <si>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</si>
  <si>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</si>
  <si>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</si>
  <si>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</si>
  <si>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</si>
  <si>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</si>
  <si>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</si>
  <si>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</si>
  <si>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</si>
  <si>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</si>
  <si>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</si>
  <si>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</si>
  <si>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</si>
  <si>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</si>
  <si>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</si>
  <si>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</si>
  <si>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</si>
  <si>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</si>
  <si>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</si>
  <si>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</si>
  <si>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</si>
  <si>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</si>
  <si>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</si>
  <si>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</si>
  <si>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</si>
  <si>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</si>
  <si>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</si>
  <si>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</si>
  <si>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</si>
  <si>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</si>
  <si>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</si>
  <si>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</si>
  <si>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</si>
  <si>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</si>
  <si>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</si>
  <si>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</si>
  <si>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</si>
  <si>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</si>
  <si>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</si>
  <si>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</si>
  <si>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</si>
  <si>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</si>
  <si>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</si>
  <si>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</si>
  <si>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</si>
  <si>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</si>
  <si>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</si>
  <si>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</si>
  <si>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</si>
  <si>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</si>
  <si>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</si>
  <si>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</si>
  <si>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</si>
  <si>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</si>
  <si>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</si>
  <si>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</si>
  <si>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</si>
  <si>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</si>
  <si>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</si>
  <si>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</si>
  <si>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</si>
  <si>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</si>
  <si>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</si>
  <si>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</si>
  <si>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</si>
  <si>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</si>
  <si>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</si>
  <si>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</si>
  <si>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</si>
  <si>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</si>
  <si>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</si>
  <si>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</si>
  <si>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</si>
  <si>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</si>
  <si>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</si>
  <si>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</si>
  <si>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</si>
  <si>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</si>
  <si>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</si>
  <si>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</si>
  <si>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</si>
  <si>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</si>
  <si>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</si>
  <si>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</si>
  <si>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</si>
  <si>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</si>
  <si>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</si>
  <si>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</si>
  <si>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</si>
  <si>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</si>
  <si>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</si>
  <si>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</si>
  <si>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</si>
  <si>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</si>
  <si>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</si>
  <si>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</si>
  <si>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</si>
  <si>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</si>
  <si>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</si>
  <si>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</si>
  <si>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</si>
  <si>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</si>
  <si>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</si>
  <si>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</si>
  <si>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</si>
  <si>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</si>
  <si>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</si>
  <si>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</si>
  <si>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</si>
  <si>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</si>
  <si>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</si>
  <si>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</si>
  <si>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</si>
  <si>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</si>
  <si>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</si>
  <si>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</si>
  <si>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</si>
  <si>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</si>
  <si>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</si>
  <si>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</si>
  <si>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</si>
  <si>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</si>
  <si>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</si>
  <si>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</si>
  <si>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</si>
  <si>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</si>
  <si>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</si>
  <si>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</si>
  <si>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</si>
  <si>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</si>
  <si>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</si>
  <si>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</si>
  <si>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</si>
  <si>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</si>
  <si>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</si>
  <si>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</si>
  <si>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</si>
  <si>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</si>
  <si>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</si>
  <si>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</si>
  <si>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</si>
  <si>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</si>
  <si>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</si>
  <si>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</si>
  <si>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</si>
  <si>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</si>
  <si>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</si>
  <si>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</si>
  <si>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</si>
  <si>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</si>
  <si>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</si>
  <si>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</si>
  <si>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</si>
  <si>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</si>
  <si>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</si>
  <si>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</si>
  <si>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</si>
  <si>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</si>
  <si>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</si>
  <si>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</si>
  <si>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</si>
  <si>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</si>
  <si>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</si>
  <si>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</si>
  <si>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</si>
  <si>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</si>
  <si>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</si>
  <si>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nld</t>
  </si>
  <si>
    <t>anna.pankiewicz@minrol.gov.pl</t>
  </si>
  <si>
    <t>Prices not received - Same prices as last week : EL</t>
  </si>
  <si>
    <t>I-II 2023 r. (wstępne)</t>
  </si>
  <si>
    <t>I-II 2022 r.</t>
  </si>
  <si>
    <t>zm. w stos. do  I-II 2022r.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</si>
  <si>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2023 r. (dane wstępne)  </t>
    </r>
    <r>
      <rPr>
        <b/>
        <sz val="11"/>
        <rFont val="Calibri"/>
        <family val="2"/>
        <charset val="238"/>
        <scheme val="minor"/>
      </rPr>
      <t>w porównaniu do I-II 2022 r.  (</t>
    </r>
    <r>
      <rPr>
        <i/>
        <sz val="11"/>
        <rFont val="Calibri"/>
        <family val="2"/>
        <charset val="238"/>
        <scheme val="minor"/>
      </rPr>
      <t>wg wstępnych danych Min. Finansów</t>
    </r>
    <r>
      <rPr>
        <b/>
        <sz val="11"/>
        <rFont val="Calibri"/>
        <family val="2"/>
        <charset val="238"/>
        <scheme val="minor"/>
      </rPr>
      <t>).</t>
    </r>
  </si>
  <si>
    <t>I-II  2023 r. (wstępne)</t>
  </si>
  <si>
    <t>zm. w stos. do I-II 2022r. (%)</t>
  </si>
  <si>
    <t>09.04.2023</t>
  </si>
  <si>
    <r>
      <t>Tablica 6. Średnie ceny sprzedaży netto (bez VAT) elementów mięsa wołowego (kraj) wg makroregionów:</t>
    </r>
    <r>
      <rPr>
        <b/>
        <sz val="14"/>
        <color rgb="FF0000FF"/>
        <rFont val="Calibri"/>
        <family val="2"/>
        <charset val="238"/>
        <scheme val="minor"/>
      </rPr>
      <t xml:space="preserve"> 10.04 - 16.04.2023 r.</t>
    </r>
  </si>
  <si>
    <t>NR 15/2023</t>
  </si>
  <si>
    <t>21 kwietnia 2023r.</t>
  </si>
  <si>
    <t>10 kwietnia - 16 kwietnia 2023 r.</t>
  </si>
  <si>
    <r>
      <t>Tablica 7. Średnie ceny sprzedaży netto (bez VAT) elementów mięsa wołowego (zagranica):</t>
    </r>
    <r>
      <rPr>
        <b/>
        <sz val="14"/>
        <color rgb="FF0000FF"/>
        <rFont val="Calibri"/>
        <family val="2"/>
        <charset val="238"/>
        <scheme val="minor"/>
      </rPr>
      <t xml:space="preserve"> 10.04 -16.04.2023 r.</t>
    </r>
  </si>
  <si>
    <r>
      <t>Tablica 5. Ceny sprzedaży netto (bez VAT) ćwierci wołowych (zagranica):</t>
    </r>
    <r>
      <rPr>
        <b/>
        <sz val="14"/>
        <color rgb="FF0000FF"/>
        <rFont val="Calibri"/>
        <family val="2"/>
        <charset val="238"/>
        <scheme val="minor"/>
      </rPr>
      <t xml:space="preserve"> 10.04 - 16.04.2023 r.</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</si>
  <si>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 2023 r.</t>
    </r>
    <r>
      <rPr>
        <b/>
        <sz val="14"/>
        <color indexed="8"/>
        <rFont val="Calibri"/>
        <family val="2"/>
        <charset val="238"/>
        <scheme val="minor"/>
      </rPr>
      <t xml:space="preserve"> (dane wstępne)</t>
    </r>
  </si>
  <si>
    <t>OKRES: I-II 2023 r. (wstępne) - ważniejsze państwa</t>
  </si>
  <si>
    <t>2023-04-16</t>
  </si>
  <si>
    <t>2023-04-10 - 2023-04-16</t>
  </si>
  <si>
    <r>
      <t>Tablica 9. Średnie ceny zakupu mięsa wołowego płacone przez podmioty handlu detalicznego w okresie:</t>
    </r>
    <r>
      <rPr>
        <b/>
        <sz val="16"/>
        <color rgb="FF0000FF"/>
        <rFont val="Calibri"/>
        <family val="2"/>
        <charset val="238"/>
        <scheme val="minor"/>
      </rPr>
      <t xml:space="preserve"> 10.04 - 16.04.2023 r.</t>
    </r>
  </si>
  <si>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  2023 r.</t>
    </r>
    <r>
      <rPr>
        <b/>
        <sz val="14"/>
        <color indexed="8"/>
        <rFont val="Calibri"/>
        <family val="2"/>
        <charset val="238"/>
        <scheme val="minor"/>
      </rPr>
      <t xml:space="preserve"> (dane wstępne)</t>
    </r>
  </si>
  <si>
    <t>OKRES: I - 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</si>
  <si>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2023 r. (dane wstępne) </t>
    </r>
    <r>
      <rPr>
        <b/>
        <sz val="11"/>
        <rFont val="Calibri"/>
        <family val="2"/>
        <charset val="238"/>
        <scheme val="minor"/>
      </rPr>
      <t xml:space="preserve">w porównaniu do I - II 2022 r. </t>
    </r>
    <r>
      <rPr>
        <i/>
        <sz val="11"/>
        <rFont val="Calibri"/>
        <family val="2"/>
        <charset val="238"/>
        <scheme val="minor"/>
      </rPr>
      <t>(wg wstępnych danych Min. Finansów).</t>
    </r>
  </si>
  <si>
    <t>20.04.2023</t>
  </si>
  <si>
    <t>Week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</si>
</sst>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00">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20" xfId="0" applyFont="1" applyBorder="1"/>
    <xf numFmtId="0" fontId="197" fillId="0" borderId="22" xfId="0" applyFont="1" applyBorder="1" applyAlignment="1">
      <alignment wrapText="1"/>
    </xf>
    <xf numFmtId="0" fontId="197" fillId="0" borderId="0" xfId="51" applyFont="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49" fontId="198" fillId="0" borderId="31" xfId="0" applyNumberFormat="1" applyFont="1" applyBorder="1" applyAlignment="1">
      <alignment horizontal="centerContinuous" vertical="center"/>
    </xf>
    <xf numFmtId="0" fontId="198" fillId="0" borderId="20" xfId="0" applyFont="1" applyBorder="1"/>
    <xf numFmtId="0" fontId="198" fillId="0" borderId="14" xfId="0" applyFont="1" applyBorder="1"/>
    <xf numFmtId="0" fontId="197" fillId="0" borderId="20" xfId="0" applyFont="1" applyBorder="1" applyAlignment="1">
      <alignment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0" borderId="57" xfId="0" applyFont="1" applyBorder="1" applyAlignment="1">
      <alignment horizontal="centerContinuous" vertical="center"/>
    </xf>
    <xf numFmtId="0" fontId="211" fillId="60" borderId="36" xfId="0" applyFont="1" applyFill="1" applyBorder="1" applyAlignment="1">
      <alignment horizontal="center" vertical="center" wrapText="1"/>
    </xf>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14" fontId="176" fillId="0" borderId="47" xfId="0" applyNumberFormat="1" applyFont="1" applyBorder="1" applyAlignment="1">
      <alignment vertical="center" wrapText="1"/>
    </xf>
    <xf numFmtId="0" fontId="177" fillId="60" borderId="40"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59" borderId="33" xfId="0" applyNumberFormat="1" applyFont="1" applyFill="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3" fontId="176" fillId="0" borderId="47" xfId="0" applyNumberFormat="1" applyFont="1" applyBorder="1"/>
    <xf numFmtId="165" fontId="177" fillId="60" borderId="78"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3" fontId="178" fillId="0" borderId="47" xfId="0" applyNumberFormat="1" applyFont="1" applyBorder="1"/>
    <xf numFmtId="165" fontId="179" fillId="60" borderId="79" xfId="0" applyNumberFormat="1" applyFont="1" applyFill="1" applyBorder="1"/>
    <xf numFmtId="2" fontId="178" fillId="0" borderId="46" xfId="0" applyNumberFormat="1" applyFont="1" applyFill="1" applyBorder="1"/>
    <xf numFmtId="2" fontId="178" fillId="0" borderId="21"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3" fontId="178" fillId="0" borderId="60" xfId="0" applyNumberFormat="1" applyFont="1" applyBorder="1"/>
    <xf numFmtId="165" fontId="179" fillId="60" borderId="8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3" fontId="176" fillId="0" borderId="53" xfId="0" applyNumberFormat="1" applyFont="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59" borderId="33" xfId="0" applyNumberFormat="1" applyFont="1" applyFill="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5" fontId="177" fillId="60" borderId="81" xfId="0" applyNumberFormat="1" applyFont="1" applyFill="1" applyBorder="1"/>
    <xf numFmtId="167" fontId="176" fillId="0" borderId="47" xfId="0" applyNumberFormat="1" applyFont="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28" fillId="0" borderId="0" xfId="96" applyFont="1" applyAlignment="1">
      <alignment vertical="center"/>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0" fontId="128" fillId="59" borderId="0" xfId="96" applyFont="1" applyFill="1" applyAlignment="1">
      <alignment vertical="center"/>
    </xf>
    <xf numFmtId="10" fontId="136" fillId="59" borderId="33" xfId="96" applyNumberFormat="1"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3" fontId="178" fillId="0" borderId="46" xfId="0" applyNumberFormat="1" applyFont="1" applyFill="1" applyBorder="1" applyAlignment="1">
      <alignmen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8"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0" fontId="141" fillId="62" borderId="0" xfId="96" applyFont="1" applyFill="1" applyAlignment="1">
      <alignment horizontal="center" vertical="center"/>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0" fontId="132" fillId="62" borderId="41" xfId="96" applyFont="1" applyFill="1" applyBorder="1" applyAlignment="1" applyProtection="1">
      <alignment horizontal="center" vertical="center"/>
      <protection locked="0"/>
    </xf>
    <xf numFmtId="0" fontId="132" fillId="62" borderId="41" xfId="96" applyFont="1" applyFill="1" applyBorder="1" applyAlignment="1">
      <alignment horizontal="center" vertical="center"/>
    </xf>
    <xf numFmtId="0" fontId="132" fillId="62" borderId="33" xfId="96" applyFont="1" applyFill="1" applyBorder="1" applyAlignment="1" applyProtection="1">
      <alignment horizontal="center" vertical="center"/>
      <protection locked="0"/>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0" fontId="243" fillId="0" borderId="0" xfId="0" applyFont="1" applyAlignment="1">
      <alignment vertical="center"/>
    </xf>
    <xf numFmtId="0" fontId="0" fillId="0" borderId="0" xfId="0" applyAlignment="1">
      <alignment vertical="center"/>
    </xf>
    <xf numFmtId="0" fontId="244" fillId="0" borderId="0" xfId="0" applyFont="1" applyAlignment="1">
      <alignment vertical="center"/>
    </xf>
    <xf numFmtId="0" fontId="245" fillId="0" borderId="0" xfId="0" applyFont="1" applyAlignment="1">
      <alignment vertical="center"/>
    </xf>
    <xf numFmtId="0" fontId="246" fillId="0" borderId="0" xfId="0" quotePrefix="1" applyFont="1" applyAlignment="1">
      <alignment vertical="center"/>
    </xf>
    <xf numFmtId="0" fontId="247" fillId="0" borderId="2" xfId="0" applyFont="1" applyBorder="1" applyAlignment="1">
      <alignment horizontal="centerContinuous"/>
    </xf>
    <xf numFmtId="0" fontId="248" fillId="0" borderId="3" xfId="0" applyFont="1" applyBorder="1" applyAlignment="1">
      <alignment horizontal="centerContinuous"/>
    </xf>
    <xf numFmtId="0" fontId="248" fillId="0" borderId="4" xfId="0" applyFont="1" applyBorder="1" applyAlignment="1">
      <alignment horizontal="centerContinuous"/>
    </xf>
    <xf numFmtId="0" fontId="249" fillId="0" borderId="5" xfId="0" applyFont="1" applyBorder="1" applyAlignment="1">
      <alignment horizontal="center" vertical="center" wrapText="1"/>
    </xf>
    <xf numFmtId="0" fontId="249" fillId="0" borderId="6" xfId="0" applyFont="1" applyBorder="1" applyAlignment="1">
      <alignment horizontal="center" vertical="center" wrapText="1"/>
    </xf>
    <xf numFmtId="0" fontId="249" fillId="0" borderId="1" xfId="0" applyFont="1" applyBorder="1" applyAlignment="1">
      <alignment horizontal="centerContinuous" vertical="center"/>
    </xf>
    <xf numFmtId="0" fontId="249" fillId="0" borderId="7" xfId="0" applyFont="1" applyFill="1" applyBorder="1" applyAlignment="1">
      <alignment horizontal="centerContinuous" vertical="center" wrapText="1"/>
    </xf>
    <xf numFmtId="0" fontId="249" fillId="0" borderId="32" xfId="0" applyFont="1" applyFill="1" applyBorder="1" applyAlignment="1">
      <alignment horizontal="center" vertical="center" wrapText="1"/>
    </xf>
    <xf numFmtId="0" fontId="249" fillId="0" borderId="6" xfId="0" applyFont="1" applyFill="1" applyBorder="1" applyAlignment="1">
      <alignment horizontal="center" vertical="center" wrapText="1"/>
    </xf>
    <xf numFmtId="0" fontId="249" fillId="0" borderId="8" xfId="0" applyFont="1" applyFill="1" applyBorder="1" applyAlignment="1">
      <alignment horizontal="centerContinuous" vertical="center"/>
    </xf>
    <xf numFmtId="0" fontId="249" fillId="0" borderId="8" xfId="0" applyFont="1" applyFill="1" applyBorder="1" applyAlignment="1">
      <alignment horizontal="centerContinuous" vertical="center" wrapText="1"/>
    </xf>
    <xf numFmtId="0" fontId="249" fillId="0" borderId="9" xfId="0" applyFont="1" applyFill="1" applyBorder="1" applyAlignment="1">
      <alignment horizontal="centerContinuous" vertical="center" wrapText="1"/>
    </xf>
    <xf numFmtId="0" fontId="250" fillId="0" borderId="10" xfId="0" applyFont="1" applyBorder="1" applyAlignment="1">
      <alignment horizontal="center" vertical="center" wrapText="1"/>
    </xf>
    <xf numFmtId="0" fontId="250" fillId="0" borderId="11" xfId="0" applyFont="1" applyBorder="1" applyAlignment="1">
      <alignment horizontal="center" vertical="center" wrapText="1"/>
    </xf>
    <xf numFmtId="0" fontId="249" fillId="0" borderId="12" xfId="0" applyFont="1" applyBorder="1" applyAlignment="1">
      <alignment horizontal="centerContinuous" vertical="center"/>
    </xf>
    <xf numFmtId="0" fontId="249" fillId="2" borderId="52" xfId="0" applyFont="1" applyFill="1" applyBorder="1" applyAlignment="1">
      <alignment horizontal="centerContinuous" vertical="center"/>
    </xf>
    <xf numFmtId="0" fontId="249" fillId="2" borderId="12" xfId="0" applyFont="1" applyFill="1" applyBorder="1" applyAlignment="1">
      <alignment horizontal="centerContinuous" vertical="center"/>
    </xf>
    <xf numFmtId="0" fontId="249" fillId="0" borderId="0" xfId="0" applyFont="1" applyFill="1" applyBorder="1" applyAlignment="1">
      <alignment horizontal="center" vertical="center" wrapText="1"/>
    </xf>
    <xf numFmtId="0" fontId="249" fillId="0" borderId="66" xfId="0" applyFont="1" applyFill="1" applyBorder="1" applyAlignment="1">
      <alignment horizontal="center" vertical="center" wrapText="1"/>
    </xf>
    <xf numFmtId="0" fontId="249" fillId="0" borderId="54" xfId="0" applyFont="1" applyFill="1" applyBorder="1" applyAlignment="1">
      <alignment horizontal="center" vertical="center" wrapText="1"/>
    </xf>
    <xf numFmtId="0" fontId="249" fillId="0" borderId="52" xfId="0" applyFont="1" applyFill="1" applyBorder="1" applyAlignment="1">
      <alignment horizontal="centerContinuous" vertical="center"/>
    </xf>
    <xf numFmtId="0" fontId="249" fillId="0" borderId="54" xfId="0" applyFont="1" applyFill="1" applyBorder="1" applyAlignment="1">
      <alignment horizontal="centerContinuous" vertical="center" wrapText="1"/>
    </xf>
    <xf numFmtId="0" fontId="249" fillId="0" borderId="13" xfId="0" applyFont="1" applyFill="1" applyBorder="1" applyAlignment="1">
      <alignment horizontal="centerContinuous" vertical="center" wrapText="1"/>
    </xf>
    <xf numFmtId="0" fontId="250" fillId="0" borderId="14" xfId="0" applyFont="1" applyBorder="1" applyAlignment="1">
      <alignment horizontal="center" vertical="center"/>
    </xf>
    <xf numFmtId="0" fontId="250" fillId="0" borderId="15" xfId="0" applyFont="1" applyBorder="1" applyAlignment="1">
      <alignment horizontal="center" vertical="center"/>
    </xf>
    <xf numFmtId="14" fontId="249" fillId="0" borderId="46" xfId="0" applyNumberFormat="1" applyFont="1" applyBorder="1" applyAlignment="1">
      <alignment horizontal="center" vertical="center" wrapText="1"/>
    </xf>
    <xf numFmtId="14" fontId="249" fillId="0" borderId="47" xfId="0" applyNumberFormat="1" applyFont="1" applyBorder="1" applyAlignment="1">
      <alignment horizontal="center" vertical="center" wrapText="1"/>
    </xf>
    <xf numFmtId="14" fontId="249" fillId="2" borderId="51" xfId="0" applyNumberFormat="1" applyFont="1" applyFill="1" applyBorder="1" applyAlignment="1">
      <alignment horizontal="center" vertical="center" wrapText="1"/>
    </xf>
    <xf numFmtId="14" fontId="249" fillId="2" borderId="21" xfId="0" applyNumberFormat="1" applyFont="1" applyFill="1" applyBorder="1" applyAlignment="1">
      <alignment horizontal="center" vertical="center" wrapText="1"/>
    </xf>
    <xf numFmtId="0" fontId="249" fillId="0" borderId="13" xfId="0" applyFont="1" applyFill="1" applyBorder="1" applyAlignment="1">
      <alignment horizontal="center" vertical="center" wrapText="1"/>
    </xf>
    <xf numFmtId="0" fontId="249" fillId="0" borderId="12" xfId="0" applyFont="1" applyFill="1" applyBorder="1" applyAlignment="1">
      <alignment horizontal="center" vertical="center" wrapText="1"/>
    </xf>
    <xf numFmtId="14" fontId="249" fillId="0" borderId="12" xfId="0" applyNumberFormat="1" applyFont="1" applyFill="1" applyBorder="1" applyAlignment="1">
      <alignment horizontal="center" vertical="center" wrapText="1"/>
    </xf>
    <xf numFmtId="14" fontId="249" fillId="0" borderId="29" xfId="0" applyNumberFormat="1" applyFont="1" applyFill="1" applyBorder="1" applyAlignment="1">
      <alignment horizontal="center" vertical="center" wrapText="1"/>
    </xf>
    <xf numFmtId="0" fontId="251" fillId="0" borderId="16" xfId="0" applyFont="1" applyBorder="1"/>
    <xf numFmtId="0" fontId="251" fillId="0" borderId="17" xfId="0" applyFont="1" applyBorder="1" applyAlignment="1">
      <alignment horizontal="center"/>
    </xf>
    <xf numFmtId="3" fontId="249" fillId="0" borderId="55" xfId="0" applyNumberFormat="1" applyFont="1" applyBorder="1"/>
    <xf numFmtId="3" fontId="249" fillId="2" borderId="43" xfId="0" applyNumberFormat="1" applyFont="1" applyFill="1" applyBorder="1"/>
    <xf numFmtId="3" fontId="249" fillId="2" borderId="55" xfId="0" applyNumberFormat="1" applyFont="1" applyFill="1" applyBorder="1"/>
    <xf numFmtId="2" fontId="249" fillId="0" borderId="4" xfId="0" applyNumberFormat="1" applyFont="1" applyFill="1" applyBorder="1"/>
    <xf numFmtId="165" fontId="249" fillId="0" borderId="56" xfId="0" applyNumberFormat="1" applyFont="1" applyFill="1" applyBorder="1"/>
    <xf numFmtId="165" fontId="249" fillId="0" borderId="3" xfId="0" applyNumberFormat="1" applyFont="1" applyFill="1" applyBorder="1"/>
    <xf numFmtId="165" fontId="249" fillId="0" borderId="27" xfId="0" applyNumberFormat="1" applyFont="1" applyFill="1" applyBorder="1"/>
    <xf numFmtId="0" fontId="251" fillId="0" borderId="2" xfId="0" applyFont="1" applyFill="1" applyBorder="1"/>
    <xf numFmtId="0" fontId="251" fillId="0" borderId="3" xfId="0" applyFont="1" applyFill="1" applyBorder="1" applyAlignment="1">
      <alignment horizontal="center"/>
    </xf>
    <xf numFmtId="3" fontId="249" fillId="0" borderId="3" xfId="0" applyNumberFormat="1" applyFont="1" applyFill="1" applyBorder="1"/>
    <xf numFmtId="2" fontId="249" fillId="0" borderId="3" xfId="0" applyNumberFormat="1" applyFont="1" applyFill="1" applyBorder="1"/>
    <xf numFmtId="165" fontId="249" fillId="0" borderId="4" xfId="0" applyNumberFormat="1" applyFont="1" applyFill="1" applyBorder="1"/>
    <xf numFmtId="0" fontId="241" fillId="0" borderId="18" xfId="0" applyFont="1" applyBorder="1"/>
    <xf numFmtId="0" fontId="241" fillId="0" borderId="19" xfId="0" applyFont="1" applyBorder="1" applyAlignment="1">
      <alignment horizontal="center"/>
    </xf>
    <xf numFmtId="3" fontId="252" fillId="0" borderId="1" xfId="0" applyNumberFormat="1" applyFont="1" applyBorder="1"/>
    <xf numFmtId="3" fontId="252" fillId="2" borderId="1" xfId="0" applyNumberFormat="1" applyFont="1" applyFill="1" applyBorder="1"/>
    <xf numFmtId="2" fontId="252" fillId="0" borderId="35" xfId="0" applyNumberFormat="1" applyFont="1" applyFill="1" applyBorder="1"/>
    <xf numFmtId="165" fontId="252" fillId="0" borderId="57" xfId="0" applyNumberFormat="1" applyFont="1" applyFill="1" applyBorder="1"/>
    <xf numFmtId="165" fontId="252" fillId="0" borderId="7" xfId="0" applyNumberFormat="1" applyFont="1" applyFill="1" applyBorder="1"/>
    <xf numFmtId="0" fontId="241" fillId="0" borderId="14" xfId="0" applyFont="1" applyBorder="1"/>
    <xf numFmtId="0" fontId="241" fillId="0" borderId="15" xfId="0" applyFont="1" applyBorder="1" applyAlignment="1">
      <alignment horizontal="center"/>
    </xf>
    <xf numFmtId="3" fontId="252" fillId="0" borderId="12" xfId="0" applyNumberFormat="1" applyFont="1" applyBorder="1"/>
    <xf numFmtId="3" fontId="252" fillId="2" borderId="12" xfId="0" applyNumberFormat="1" applyFont="1" applyFill="1" applyBorder="1"/>
    <xf numFmtId="2" fontId="252" fillId="0" borderId="13" xfId="0" applyNumberFormat="1" applyFont="1" applyFill="1" applyBorder="1"/>
    <xf numFmtId="165" fontId="252" fillId="0" borderId="53" xfId="0" applyNumberFormat="1" applyFont="1" applyFill="1" applyBorder="1"/>
    <xf numFmtId="165" fontId="252" fillId="0" borderId="28" xfId="0" applyNumberFormat="1" applyFont="1" applyFill="1" applyBorder="1"/>
    <xf numFmtId="0" fontId="241" fillId="0" borderId="20" xfId="0" applyFont="1" applyBorder="1"/>
    <xf numFmtId="0" fontId="241" fillId="0" borderId="21" xfId="0" applyFont="1" applyBorder="1" applyAlignment="1">
      <alignment horizontal="center"/>
    </xf>
    <xf numFmtId="3" fontId="252" fillId="0" borderId="46" xfId="0" applyNumberFormat="1" applyFont="1" applyBorder="1"/>
    <xf numFmtId="3" fontId="252" fillId="2" borderId="46" xfId="0" applyNumberFormat="1" applyFont="1" applyFill="1" applyBorder="1"/>
    <xf numFmtId="2" fontId="252" fillId="0" borderId="58" xfId="0" applyNumberFormat="1" applyFont="1" applyFill="1" applyBorder="1"/>
    <xf numFmtId="165" fontId="252" fillId="0" borderId="47" xfId="0" applyNumberFormat="1" applyFont="1" applyFill="1" applyBorder="1"/>
    <xf numFmtId="165" fontId="252" fillId="0" borderId="29" xfId="0" applyNumberFormat="1" applyFont="1" applyFill="1" applyBorder="1"/>
    <xf numFmtId="2" fontId="252" fillId="0" borderId="58" xfId="0" quotePrefix="1" applyNumberFormat="1" applyFont="1" applyFill="1" applyBorder="1"/>
    <xf numFmtId="0" fontId="241" fillId="0" borderId="22" xfId="0" applyFont="1" applyBorder="1"/>
    <xf numFmtId="0" fontId="241" fillId="0" borderId="23" xfId="0" applyFont="1" applyBorder="1" applyAlignment="1">
      <alignment horizontal="center"/>
    </xf>
    <xf numFmtId="3" fontId="252" fillId="0" borderId="51" xfId="0" applyNumberFormat="1" applyFont="1" applyBorder="1"/>
    <xf numFmtId="3" fontId="252" fillId="2" borderId="51" xfId="0" applyNumberFormat="1" applyFont="1" applyFill="1" applyBorder="1"/>
    <xf numFmtId="2" fontId="252" fillId="0" borderId="59" xfId="0" applyNumberFormat="1" applyFont="1" applyFill="1" applyBorder="1"/>
    <xf numFmtId="165" fontId="252" fillId="0" borderId="60" xfId="0" applyNumberFormat="1" applyFont="1" applyFill="1" applyBorder="1"/>
    <xf numFmtId="165" fontId="252" fillId="0" borderId="30" xfId="0" applyNumberFormat="1" applyFont="1" applyFill="1" applyBorder="1"/>
    <xf numFmtId="0" fontId="251" fillId="0" borderId="3" xfId="0" applyFont="1" applyFill="1" applyBorder="1"/>
    <xf numFmtId="0" fontId="251" fillId="0" borderId="14" xfId="0" applyFont="1" applyBorder="1"/>
    <xf numFmtId="0" fontId="251" fillId="0" borderId="15" xfId="0" applyFont="1" applyBorder="1"/>
    <xf numFmtId="3" fontId="249" fillId="0" borderId="12" xfId="0" applyNumberFormat="1" applyFont="1" applyBorder="1"/>
    <xf numFmtId="3" fontId="249" fillId="2" borderId="12" xfId="0" applyNumberFormat="1" applyFont="1" applyFill="1" applyBorder="1"/>
    <xf numFmtId="2" fontId="249" fillId="0" borderId="13" xfId="0" applyNumberFormat="1" applyFont="1" applyFill="1" applyBorder="1"/>
    <xf numFmtId="165" fontId="249" fillId="0" borderId="53" xfId="0" applyNumberFormat="1" applyFont="1" applyFill="1" applyBorder="1"/>
    <xf numFmtId="165" fontId="249" fillId="0" borderId="49" xfId="0" applyNumberFormat="1" applyFont="1" applyFill="1" applyBorder="1"/>
    <xf numFmtId="165" fontId="249" fillId="0" borderId="37" xfId="0" applyNumberFormat="1" applyFont="1" applyFill="1" applyBorder="1"/>
    <xf numFmtId="0" fontId="241" fillId="0" borderId="21" xfId="0" applyFont="1" applyBorder="1"/>
    <xf numFmtId="165" fontId="252" fillId="0" borderId="61" xfId="0" applyNumberFormat="1" applyFont="1" applyFill="1" applyBorder="1"/>
    <xf numFmtId="165" fontId="252" fillId="0" borderId="62" xfId="0" applyNumberFormat="1" applyFont="1" applyFill="1" applyBorder="1"/>
    <xf numFmtId="0" fontId="251" fillId="0" borderId="21" xfId="0" applyFont="1" applyBorder="1"/>
    <xf numFmtId="3" fontId="249" fillId="0" borderId="46" xfId="0" applyNumberFormat="1" applyFont="1" applyBorder="1"/>
    <xf numFmtId="3" fontId="249" fillId="2" borderId="46" xfId="0" applyNumberFormat="1" applyFont="1" applyFill="1" applyBorder="1"/>
    <xf numFmtId="2" fontId="249" fillId="0" borderId="58" xfId="0" applyNumberFormat="1" applyFont="1" applyFill="1" applyBorder="1"/>
    <xf numFmtId="165" fontId="249" fillId="0" borderId="47" xfId="0" applyNumberFormat="1" applyFont="1" applyFill="1" applyBorder="1"/>
    <xf numFmtId="165" fontId="249" fillId="0" borderId="61" xfId="0" applyNumberFormat="1" applyFont="1" applyFill="1" applyBorder="1"/>
    <xf numFmtId="165" fontId="249" fillId="0" borderId="62" xfId="0" applyNumberFormat="1" applyFont="1" applyFill="1" applyBorder="1"/>
    <xf numFmtId="0" fontId="241" fillId="0" borderId="10" xfId="0" applyFont="1" applyBorder="1"/>
    <xf numFmtId="0" fontId="241" fillId="0" borderId="24" xfId="0" applyFont="1" applyBorder="1"/>
    <xf numFmtId="3" fontId="252" fillId="0" borderId="48" xfId="0" applyNumberFormat="1" applyFont="1" applyBorder="1"/>
    <xf numFmtId="3" fontId="252" fillId="2" borderId="48" xfId="0" applyNumberFormat="1" applyFont="1" applyFill="1" applyBorder="1"/>
    <xf numFmtId="2" fontId="252" fillId="0" borderId="63" xfId="0" applyNumberFormat="1" applyFont="1" applyFill="1" applyBorder="1"/>
    <xf numFmtId="0" fontId="241" fillId="0" borderId="2" xfId="0" applyFont="1" applyFill="1" applyBorder="1"/>
    <xf numFmtId="0" fontId="241" fillId="0" borderId="3" xfId="0" applyFont="1" applyFill="1" applyBorder="1"/>
    <xf numFmtId="3" fontId="252" fillId="0" borderId="3" xfId="0" applyNumberFormat="1" applyFont="1" applyFill="1" applyBorder="1"/>
    <xf numFmtId="2" fontId="252" fillId="0" borderId="3" xfId="0" applyNumberFormat="1" applyFont="1" applyFill="1" applyBorder="1"/>
    <xf numFmtId="165" fontId="252" fillId="0" borderId="3" xfId="0" applyNumberFormat="1" applyFont="1" applyFill="1" applyBorder="1"/>
    <xf numFmtId="165" fontId="252" fillId="0" borderId="4" xfId="0" applyNumberFormat="1" applyFont="1" applyFill="1" applyBorder="1"/>
    <xf numFmtId="0" fontId="241" fillId="0" borderId="11" xfId="0" applyFont="1" applyBorder="1"/>
    <xf numFmtId="3" fontId="252" fillId="0" borderId="52" xfId="0" applyNumberFormat="1" applyFont="1" applyBorder="1"/>
    <xf numFmtId="3" fontId="252" fillId="2" borderId="52" xfId="0" applyNumberFormat="1" applyFont="1" applyFill="1" applyBorder="1"/>
    <xf numFmtId="2" fontId="252" fillId="0" borderId="64" xfId="0" applyNumberFormat="1" applyFont="1" applyFill="1" applyBorder="1"/>
    <xf numFmtId="165" fontId="252" fillId="0" borderId="49" xfId="0" applyNumberFormat="1" applyFont="1" applyFill="1" applyBorder="1"/>
    <xf numFmtId="165" fontId="252" fillId="0" borderId="37" xfId="0" applyNumberFormat="1" applyFont="1" applyFill="1" applyBorder="1"/>
    <xf numFmtId="0" fontId="251" fillId="0" borderId="20" xfId="0" applyFont="1" applyBorder="1"/>
    <xf numFmtId="0" fontId="241" fillId="0" borderId="25"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61" xfId="0" applyNumberFormat="1" applyFont="1" applyFill="1" applyBorder="1"/>
    <xf numFmtId="165" fontId="253" fillId="0" borderId="62" xfId="0" applyNumberFormat="1" applyFont="1" applyFill="1" applyBorder="1"/>
    <xf numFmtId="0" fontId="241" fillId="0" borderId="26" xfId="0" applyFont="1" applyBorder="1"/>
    <xf numFmtId="0" fontId="241" fillId="0" borderId="23" xfId="0" applyFont="1" applyBorder="1"/>
    <xf numFmtId="0" fontId="252" fillId="0" borderId="0" xfId="0" applyFont="1"/>
    <xf numFmtId="4" fontId="252" fillId="0" borderId="0" xfId="0" applyNumberFormat="1" applyFont="1"/>
    <xf numFmtId="0" fontId="252" fillId="0" borderId="0" xfId="0" applyFont="1" applyFill="1"/>
    <xf numFmtId="0" fontId="0" fillId="0" borderId="0" xfId="0" applyFill="1"/>
    <xf numFmtId="0" fontId="0" fillId="0" borderId="41" xfId="0" applyFill="1" applyBorder="1"/>
    <xf numFmtId="0" fontId="248" fillId="0" borderId="3" xfId="0" applyFont="1" applyFill="1" applyBorder="1" applyAlignment="1">
      <alignment horizontal="centerContinuous"/>
    </xf>
    <xf numFmtId="0" fontId="248" fillId="0" borderId="4" xfId="0" applyFont="1" applyFill="1" applyBorder="1" applyAlignment="1">
      <alignment horizontal="centerContinuous"/>
    </xf>
    <xf numFmtId="0" fontId="249" fillId="0" borderId="53" xfId="0" applyFont="1" applyFill="1" applyBorder="1" applyAlignment="1">
      <alignment horizontal="center" vertical="center" wrapText="1"/>
    </xf>
    <xf numFmtId="14" fontId="249" fillId="0" borderId="46" xfId="0" applyNumberFormat="1" applyFont="1" applyFill="1" applyBorder="1" applyAlignment="1">
      <alignment horizontal="center" vertical="center" wrapText="1"/>
    </xf>
    <xf numFmtId="0" fontId="0" fillId="0" borderId="0" xfId="0" applyFill="1" applyBorder="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178" fontId="151" fillId="0" borderId="0" xfId="96" applyNumberFormat="1" applyFont="1" applyAlignment="1">
      <alignment horizontal="right" vertical="center"/>
    </xf>
    <xf numFmtId="0" fontId="27" fillId="0" borderId="0" xfId="96" applyAlignment="1">
      <alignment vertical="center"/>
    </xf>
    <xf numFmtId="0" fontId="165" fillId="0" borderId="0" xfId="96" applyFont="1" applyAlignment="1">
      <alignment horizontal="right"/>
    </xf>
    <xf numFmtId="179" fontId="151" fillId="0" borderId="0" xfId="96" applyNumberFormat="1" applyFont="1" applyAlignment="1">
      <alignment horizontal="right"/>
    </xf>
    <xf numFmtId="0" fontId="165" fillId="0" borderId="0" xfId="96" applyFont="1" applyAlignment="1">
      <alignment horizontal="right" vertical="top"/>
    </xf>
    <xf numFmtId="179" fontId="151" fillId="0" borderId="0" xfId="96" applyNumberFormat="1" applyFont="1" applyAlignment="1">
      <alignment horizontal="right" vertical="top"/>
    </xf>
    <xf numFmtId="0" fontId="128" fillId="59" borderId="0" xfId="96" applyFont="1" applyFill="1" applyAlignment="1">
      <alignment horizontal="center" vertical="center"/>
    </xf>
    <xf numFmtId="0" fontId="130" fillId="59" borderId="0" xfId="96" applyFont="1" applyFill="1" applyAlignment="1">
      <alignment vertical="center"/>
    </xf>
    <xf numFmtId="0" fontId="129" fillId="62" borderId="0" xfId="96" quotePrefix="1" applyFont="1" applyFill="1" applyAlignment="1">
      <alignment horizontal="center" vertical="center"/>
    </xf>
    <xf numFmtId="0" fontId="132" fillId="62" borderId="0" xfId="96" applyFont="1" applyFill="1" applyAlignment="1" applyProtection="1">
      <alignment horizontal="center" vertical="center"/>
      <protection locked="0"/>
    </xf>
    <xf numFmtId="0" fontId="132" fillId="62" borderId="0" xfId="96" applyFont="1" applyFill="1" applyAlignment="1" applyProtection="1">
      <alignment horizontal="center"/>
      <protection locked="0"/>
    </xf>
    <xf numFmtId="0" fontId="133" fillId="62" borderId="0" xfId="96" applyFont="1" applyFill="1" applyAlignment="1" applyProtection="1">
      <alignment horizontal="center"/>
      <protection locked="0"/>
    </xf>
    <xf numFmtId="0" fontId="132" fillId="62" borderId="0" xfId="96" applyFont="1" applyFill="1" applyAlignment="1">
      <alignment horizontal="center" vertical="center"/>
    </xf>
    <xf numFmtId="0" fontId="132" fillId="62" borderId="0" xfId="96" applyFont="1" applyFill="1" applyAlignment="1">
      <alignment horizontal="center"/>
    </xf>
    <xf numFmtId="0" fontId="129" fillId="62" borderId="0" xfId="96" applyFont="1" applyFill="1" applyAlignment="1" applyProtection="1">
      <alignment horizontal="center"/>
      <protection locked="0"/>
    </xf>
    <xf numFmtId="0" fontId="132" fillId="62" borderId="0" xfId="96" applyFont="1" applyFill="1" applyAlignment="1" applyProtection="1">
      <alignment horizontal="center" vertical="top"/>
      <protection locked="0"/>
    </xf>
    <xf numFmtId="0" fontId="133" fillId="62" borderId="0" xfId="96" applyFont="1" applyFill="1" applyAlignment="1" applyProtection="1">
      <alignment horizontal="center" vertical="top"/>
      <protection locked="0"/>
    </xf>
    <xf numFmtId="0" fontId="132" fillId="59" borderId="0" xfId="96" applyFont="1" applyFill="1" applyAlignment="1" applyProtection="1">
      <alignment horizontal="center" vertical="center"/>
      <protection locked="0"/>
    </xf>
    <xf numFmtId="0" fontId="132" fillId="62" borderId="0" xfId="96" applyFont="1" applyFill="1" applyAlignment="1">
      <alignment horizontal="center" vertical="top"/>
    </xf>
    <xf numFmtId="0" fontId="129" fillId="62" borderId="0" xfId="96" applyFont="1" applyFill="1" applyAlignment="1" applyProtection="1">
      <alignment horizontal="center" vertical="top"/>
      <protection locked="0"/>
    </xf>
    <xf numFmtId="2" fontId="132" fillId="59" borderId="0" xfId="96" applyNumberFormat="1" applyFont="1" applyFill="1" applyAlignment="1" applyProtection="1">
      <alignment horizontal="center" vertical="center"/>
      <protection locked="0"/>
    </xf>
    <xf numFmtId="2" fontId="131" fillId="59" borderId="0" xfId="96" applyNumberFormat="1" applyFont="1" applyFill="1" applyAlignment="1">
      <alignment horizontal="center" vertical="center"/>
    </xf>
    <xf numFmtId="0" fontId="132" fillId="59" borderId="0" xfId="96" applyFont="1" applyFill="1" applyAlignment="1">
      <alignment horizontal="center" vertical="center"/>
    </xf>
    <xf numFmtId="169" fontId="128" fillId="59" borderId="0" xfId="96" applyNumberFormat="1" applyFont="1" applyFill="1" applyAlignment="1">
      <alignment horizontal="center" vertical="center"/>
    </xf>
    <xf numFmtId="0" fontId="132" fillId="62" borderId="0" xfId="96" applyFont="1" applyFill="1" applyAlignment="1" applyProtection="1">
      <alignment horizontal="center" vertical="center"/>
      <protection locked="0"/>
    </xf>
    <xf numFmtId="0" fontId="128" fillId="62" borderId="0" xfId="96" applyFont="1" applyFill="1" applyAlignment="1">
      <alignment horizontal="center" vertical="center"/>
    </xf>
    <xf numFmtId="0" fontId="132" fillId="62" borderId="0" xfId="96" applyFont="1" applyFill="1" applyAlignment="1">
      <alignment horizontal="center" vertical="center"/>
    </xf>
    <xf numFmtId="169" fontId="132" fillId="59" borderId="0" xfId="96" applyNumberFormat="1" applyFont="1" applyFill="1" applyAlignment="1" applyProtection="1">
      <alignment horizontal="center" vertical="center"/>
      <protection locked="0"/>
    </xf>
    <xf numFmtId="169" fontId="132" fillId="59" borderId="0" xfId="96" applyNumberFormat="1" applyFont="1" applyFill="1" applyAlignment="1">
      <alignment horizontal="center" vertical="center"/>
    </xf>
    <xf numFmtId="0" fontId="129" fillId="0" borderId="0" xfId="96" applyFont="1" applyAlignment="1" applyProtection="1">
      <alignment horizontal="left" vertical="center"/>
      <protection locked="0"/>
    </xf>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5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76200</xdr:rowOff>
    </xdr:to>
    <xdr:pic>
      <xdr:nvPicPr>
        <xdr:cNvPr id="4" name="Obraz 3"/>
        <xdr:cNvPicPr>
          <a:picLocks noChangeAspect="1"/>
        </xdr:cNvPicPr>
      </xdr:nvPicPr>
      <xdr:blipFill>
        <a:blip xmlns:r="http://schemas.openxmlformats.org/officeDocument/2006/relationships" r:embed="rId2"/>
        <a:stretch>
          <a:fillRect/>
        </a:stretch>
      </xdr:blipFill>
      <xdr:spPr>
        <a:xfrm>
          <a:off x="6705600" y="0"/>
          <a:ext cx="6645216" cy="3629025"/>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5" name="Obraz 4"/>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6" name="Obraz 5"/>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22" sqref="I22"/>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c r="C1"/>
      <c r="D1"/>
      <c r="E1"/>
      <c r="F1"/>
      <c r="G1" s="1065"/>
      <c r="L1" s="1066"/>
      <c r="M1" s="1066"/>
      <c r="N1" s="1066"/>
      <c r="O1" s="1066"/>
      <c r="P1" s="1066"/>
      <c r="Q1" s="1066"/>
      <c r="R1" s="1066"/>
      <c r="S1" s="1066"/>
      <c r="T1" s="1066"/>
    </row>
    <row r="2" spans="2:36">
      <c r="B2" s="1238"/>
      <c r="C2" s="1238"/>
      <c r="D2" s="1238"/>
      <c r="E2" s="1239"/>
      <c r="F2" s="1239"/>
      <c r="G2" s="1065"/>
      <c r="L2" s="1066"/>
      <c r="M2" s="1066"/>
      <c r="N2" s="1066"/>
      <c r="O2" s="1066"/>
      <c r="P2" s="1066"/>
      <c r="Q2" s="1066"/>
      <c r="R2" s="1066"/>
      <c r="S2" s="1066"/>
      <c r="T2" s="1066"/>
      <c r="AI2" s="1067"/>
      <c r="AJ2" s="1067"/>
    </row>
    <row r="3" spans="2:36" ht="19.5" customHeight="1">
      <c r="B3" s="1238"/>
      <c r="C3" s="1238"/>
      <c r="D3" s="1240" t="s">
        <v>428</v>
      </c>
      <c r="E3" s="1239"/>
      <c r="F3" s="1239"/>
      <c r="G3" s="1068"/>
      <c r="H3" s="1066"/>
      <c r="I3" s="1066"/>
      <c r="J3" s="1066"/>
      <c r="K3" s="1066"/>
      <c r="L3" s="1066"/>
      <c r="M3" s="1066"/>
      <c r="N3" s="1066"/>
      <c r="O3" s="1066"/>
      <c r="P3" s="1066"/>
      <c r="Q3" s="1066"/>
      <c r="R3" s="1066"/>
      <c r="S3" s="1066"/>
      <c r="T3" s="1066"/>
      <c r="AI3" s="1067"/>
      <c r="AJ3" s="1067"/>
    </row>
    <row r="4" spans="2:36" ht="15.75">
      <c r="B4" s="1238"/>
      <c r="C4" s="1238"/>
      <c r="D4" s="1240" t="s">
        <v>496</v>
      </c>
      <c r="E4" s="1239"/>
      <c r="F4" s="1239"/>
      <c r="G4" s="1068"/>
      <c r="H4" s="1069"/>
      <c r="I4" s="1066"/>
      <c r="J4" s="1066"/>
      <c r="K4" s="1066"/>
      <c r="L4" s="1066"/>
      <c r="M4" s="1066"/>
      <c r="N4" s="1066"/>
      <c r="O4" s="1066"/>
      <c r="P4" s="1066"/>
      <c r="Q4" s="1066"/>
      <c r="R4" s="1066"/>
      <c r="S4" s="1066"/>
      <c r="T4" s="1066"/>
    </row>
    <row r="5" spans="2:36" ht="17.25">
      <c r="B5" s="1238"/>
      <c r="C5" s="1238"/>
      <c r="D5" s="1241" t="s">
        <v>481</v>
      </c>
      <c r="E5" s="1238"/>
      <c r="F5" s="1239"/>
      <c r="G5" s="1068"/>
      <c r="H5" s="1069"/>
      <c r="I5" s="1066"/>
      <c r="J5" s="1066"/>
      <c r="K5" s="1066"/>
      <c r="L5" s="1066"/>
      <c r="M5" s="1066"/>
      <c r="N5" s="1066"/>
      <c r="O5" s="1066"/>
      <c r="P5" s="1066"/>
      <c r="Q5" s="1066"/>
      <c r="R5" s="1066"/>
      <c r="S5" s="1066"/>
      <c r="T5" s="1066"/>
    </row>
    <row r="6" spans="2:36" ht="18" customHeight="1">
      <c r="B6" s="1239"/>
      <c r="C6" s="1239"/>
      <c r="D6" s="1239"/>
      <c r="E6" s="1239"/>
      <c r="F6" s="1239"/>
      <c r="G6" s="1068"/>
      <c r="H6" s="1069"/>
      <c r="I6" s="1066"/>
      <c r="J6" s="1066"/>
      <c r="K6" s="1066"/>
      <c r="L6" s="1066"/>
      <c r="M6" s="1066"/>
      <c r="N6" s="1066"/>
      <c r="O6" s="1066"/>
      <c r="P6" s="1066"/>
      <c r="Q6" s="1066"/>
      <c r="R6" s="1066"/>
      <c r="S6" s="1066"/>
      <c r="T6" s="1066"/>
    </row>
    <row r="7" spans="2:36" ht="16.5" customHeight="1">
      <c r="B7" s="1243" t="s">
        <v>0</v>
      </c>
      <c r="C7" s="1096"/>
      <c r="D7" s="1096"/>
      <c r="E7" s="1066"/>
      <c r="F7" s="1066"/>
      <c r="G7" s="1068"/>
      <c r="H7" s="1066"/>
      <c r="I7" s="1066"/>
      <c r="J7" s="1066"/>
      <c r="K7" s="1066"/>
      <c r="L7" s="1066"/>
      <c r="M7" s="1066"/>
      <c r="N7" s="1066"/>
      <c r="O7" s="1066"/>
      <c r="P7" s="1066"/>
      <c r="Q7" s="1066"/>
      <c r="R7" s="1066"/>
      <c r="S7" s="1066"/>
      <c r="T7" s="1066"/>
    </row>
    <row r="8" spans="2:36" ht="23.25" customHeight="1">
      <c r="B8" s="1242"/>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525</v>
      </c>
      <c r="C12" s="1074"/>
      <c r="D12" s="1075"/>
      <c r="E12" s="1076" t="s">
        <v>526</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44" t="s">
        <v>482</v>
      </c>
      <c r="C15" s="1245"/>
      <c r="D15" s="1247" t="s">
        <v>527</v>
      </c>
      <c r="E15" s="1248"/>
      <c r="F15" s="1245"/>
      <c r="G15" s="1246"/>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497</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494</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495</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483</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488</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484</v>
      </c>
      <c r="C28" s="1090" t="s">
        <v>515</v>
      </c>
      <c r="D28" s="1079"/>
      <c r="E28" s="1079"/>
      <c r="F28" s="1079"/>
      <c r="G28" s="1066"/>
      <c r="H28" s="1066"/>
      <c r="I28" s="1066"/>
      <c r="J28" s="1066"/>
      <c r="K28" s="1066"/>
      <c r="L28" s="1066"/>
      <c r="M28" s="1066"/>
      <c r="N28" s="1066"/>
      <c r="O28" s="1066"/>
      <c r="P28" s="1066"/>
      <c r="Q28" s="1066"/>
      <c r="R28" s="1066"/>
      <c r="S28" s="1066"/>
      <c r="T28" s="1066"/>
    </row>
    <row r="29" spans="2:20" ht="15">
      <c r="B29" s="1079" t="s">
        <v>498</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485</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486</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487</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458" t="s">
        <v>434</v>
      </c>
      <c r="B1" s="1458"/>
      <c r="C1" s="1458"/>
      <c r="D1" s="1458"/>
      <c r="E1" s="1458"/>
      <c r="F1" s="1458"/>
      <c r="G1" s="471"/>
      <c r="H1" s="471"/>
    </row>
    <row r="2" spans="1:8" ht="18.75" customHeight="1" thickBot="1">
      <c r="A2" s="1118"/>
      <c r="B2" s="1117"/>
      <c r="C2" s="1117"/>
      <c r="D2" s="1117"/>
      <c r="E2" s="1117"/>
      <c r="F2" s="1117"/>
    </row>
    <row r="3" spans="1:8" ht="27" customHeight="1">
      <c r="A3" s="1454" t="s">
        <v>53</v>
      </c>
      <c r="B3" s="1454" t="s">
        <v>90</v>
      </c>
      <c r="C3" s="1459" t="s">
        <v>59</v>
      </c>
      <c r="D3" s="1460"/>
      <c r="E3" s="1461"/>
      <c r="F3" s="1456" t="s">
        <v>91</v>
      </c>
      <c r="G3" s="1457"/>
      <c r="H3" s="3"/>
    </row>
    <row r="4" spans="1:8" ht="32.25" customHeight="1" thickBot="1">
      <c r="A4" s="1455"/>
      <c r="B4" s="1455"/>
      <c r="C4" s="901">
        <v>45032</v>
      </c>
      <c r="D4" s="902">
        <v>45025</v>
      </c>
      <c r="E4" s="903">
        <v>44668</v>
      </c>
      <c r="F4" s="904" t="s">
        <v>277</v>
      </c>
      <c r="G4" s="905" t="s">
        <v>92</v>
      </c>
      <c r="H4" s="3"/>
    </row>
    <row r="5" spans="1:8" ht="29.25" customHeight="1">
      <c r="A5" s="906" t="s">
        <v>96</v>
      </c>
      <c r="B5" s="907" t="s">
        <v>261</v>
      </c>
      <c r="C5" s="908">
        <v>857.82</v>
      </c>
      <c r="D5" s="909" t="s">
        <v>200</v>
      </c>
      <c r="E5" s="910" t="s">
        <v>200</v>
      </c>
      <c r="F5" s="1092" t="s">
        <v>73</v>
      </c>
      <c r="G5" s="1208" t="s">
        <v>73</v>
      </c>
      <c r="H5" s="3"/>
    </row>
    <row r="6" spans="1:8" ht="28.5" customHeight="1" thickBot="1">
      <c r="A6" s="911" t="s">
        <v>97</v>
      </c>
      <c r="B6" s="912" t="s">
        <v>261</v>
      </c>
      <c r="C6" s="913">
        <v>1322.67</v>
      </c>
      <c r="D6" s="914" t="s">
        <v>200</v>
      </c>
      <c r="E6" s="915" t="s">
        <v>200</v>
      </c>
      <c r="F6" s="1093" t="s">
        <v>73</v>
      </c>
      <c r="G6" s="1094" t="s">
        <v>73</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32" t="s">
        <v>38</v>
      </c>
      <c r="B9" s="1096"/>
      <c r="C9" s="3"/>
      <c r="E9" s="3"/>
      <c r="F9" s="3"/>
      <c r="G9" s="3"/>
      <c r="H9" s="3"/>
    </row>
    <row r="10" spans="1:8">
      <c r="A10" s="1233" t="s">
        <v>493</v>
      </c>
      <c r="B10" s="1096"/>
      <c r="C10" s="3"/>
      <c r="E10" s="3"/>
      <c r="F10" s="3"/>
      <c r="G10" s="3"/>
      <c r="H10" s="3"/>
    </row>
    <row r="11" spans="1:8" ht="15">
      <c r="A11" s="123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2"/>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534</v>
      </c>
      <c r="B1" s="1110"/>
      <c r="C1" s="1110"/>
      <c r="D1" s="1110"/>
      <c r="E1" s="1110"/>
      <c r="F1" s="1111"/>
      <c r="G1" s="1111"/>
      <c r="H1" s="1111"/>
      <c r="I1" s="1111"/>
      <c r="J1" s="1111"/>
      <c r="K1" s="1111"/>
      <c r="L1" s="1111"/>
      <c r="M1" s="1111"/>
      <c r="N1" s="1111"/>
    </row>
    <row r="2" spans="1:14" ht="21">
      <c r="A2" s="1112" t="s">
        <v>429</v>
      </c>
      <c r="B2" s="1110"/>
      <c r="C2" s="1110"/>
      <c r="D2" s="1110"/>
      <c r="E2" s="1110"/>
      <c r="F2" s="1111"/>
      <c r="G2" s="1111"/>
      <c r="H2" s="1111"/>
      <c r="I2" s="1111"/>
      <c r="J2" s="1111"/>
      <c r="K2" s="1111"/>
      <c r="L2" s="1111"/>
      <c r="M2" s="1111"/>
      <c r="N2" s="1111"/>
    </row>
    <row r="3" spans="1:14" ht="25.5" customHeight="1">
      <c r="A3" s="1219"/>
      <c r="B3" s="1113"/>
      <c r="C3" s="1114"/>
      <c r="D3" s="1114"/>
      <c r="E3" s="1114"/>
      <c r="F3" s="1114"/>
      <c r="G3" s="1114"/>
      <c r="H3" s="1114"/>
    </row>
    <row r="4" spans="1:14" ht="34.5" customHeight="1" thickBot="1">
      <c r="A4" s="1099"/>
      <c r="B4" s="1118"/>
    </row>
    <row r="5" spans="1:14" ht="24.95" customHeight="1">
      <c r="B5" s="1462" t="s">
        <v>95</v>
      </c>
      <c r="C5" s="1464" t="s">
        <v>430</v>
      </c>
      <c r="D5" s="1464"/>
      <c r="E5" s="1465" t="s">
        <v>431</v>
      </c>
      <c r="F5" s="1115"/>
    </row>
    <row r="6" spans="1:14" ht="24.95" customHeight="1" thickBot="1">
      <c r="B6" s="1463"/>
      <c r="C6" s="1335">
        <v>45032</v>
      </c>
      <c r="D6" s="1336">
        <v>45025</v>
      </c>
      <c r="E6" s="1466"/>
    </row>
    <row r="7" spans="1:14" ht="24.95" customHeight="1" thickBot="1">
      <c r="B7" s="1467" t="s">
        <v>447</v>
      </c>
      <c r="C7" s="1468"/>
      <c r="D7" s="1468"/>
      <c r="E7" s="1469"/>
    </row>
    <row r="8" spans="1:14" ht="24.95" customHeight="1">
      <c r="B8" s="1319" t="s">
        <v>477</v>
      </c>
      <c r="C8" s="1320" t="s">
        <v>200</v>
      </c>
      <c r="D8" s="1321" t="s">
        <v>200</v>
      </c>
      <c r="E8" s="1322" t="s">
        <v>73</v>
      </c>
    </row>
    <row r="9" spans="1:14" ht="24.95" customHeight="1">
      <c r="B9" s="1323" t="s">
        <v>448</v>
      </c>
      <c r="C9" s="1324">
        <v>35.43</v>
      </c>
      <c r="D9" s="1325">
        <v>36.57</v>
      </c>
      <c r="E9" s="1326">
        <v>-3.1173092698933567</v>
      </c>
    </row>
    <row r="10" spans="1:14" ht="24.95" customHeight="1" thickBot="1">
      <c r="B10" s="1327" t="s">
        <v>449</v>
      </c>
      <c r="C10" s="1328">
        <v>25.52</v>
      </c>
      <c r="D10" s="1329">
        <v>26.08</v>
      </c>
      <c r="E10" s="1330">
        <v>-2.1472392638036761</v>
      </c>
    </row>
    <row r="11" spans="1:14" ht="25.5" customHeight="1" thickBot="1">
      <c r="B11" s="1467" t="s">
        <v>450</v>
      </c>
      <c r="C11" s="1468"/>
      <c r="D11" s="1468"/>
      <c r="E11" s="1469"/>
    </row>
    <row r="12" spans="1:14" ht="20.25" customHeight="1" thickBot="1">
      <c r="B12" s="1331" t="s">
        <v>448</v>
      </c>
      <c r="C12" s="1332">
        <v>35.380000000000003</v>
      </c>
      <c r="D12" s="1333">
        <v>34.47</v>
      </c>
      <c r="E12" s="1334">
        <v>2.6399767914128298</v>
      </c>
    </row>
    <row r="13" spans="1:14" ht="15.75">
      <c r="B13" s="1116" t="s">
        <v>479</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51" priority="10" stopIfTrue="1" operator="lessThan">
      <formula>0</formula>
    </cfRule>
    <cfRule type="cellIs" dxfId="50" priority="11" stopIfTrue="1" operator="greaterThan">
      <formula>0</formula>
    </cfRule>
    <cfRule type="cellIs" dxfId="49" priority="12" stopIfTrue="1" operator="equal">
      <formula>0</formula>
    </cfRule>
  </conditionalFormatting>
  <conditionalFormatting sqref="E12">
    <cfRule type="cellIs" dxfId="48" priority="7" stopIfTrue="1" operator="lessThan">
      <formula>0</formula>
    </cfRule>
    <cfRule type="cellIs" dxfId="47" priority="8" stopIfTrue="1" operator="greaterThan">
      <formula>0</formula>
    </cfRule>
    <cfRule type="cellIs" dxfId="46" priority="9" stopIfTrue="1" operator="equal">
      <formula>0</formula>
    </cfRule>
  </conditionalFormatting>
  <conditionalFormatting sqref="E8">
    <cfRule type="cellIs" dxfId="45" priority="4" stopIfTrue="1" operator="lessThan">
      <formula>0</formula>
    </cfRule>
    <cfRule type="cellIs" dxfId="44" priority="5" stopIfTrue="1" operator="greaterThan">
      <formula>0</formula>
    </cfRule>
    <cfRule type="cellIs" dxfId="43" priority="6" stopIfTrue="1" operator="equal">
      <formula>0</formula>
    </cfRule>
  </conditionalFormatting>
  <conditionalFormatting sqref="E9:E10">
    <cfRule type="cellIs" dxfId="42" priority="1" stopIfTrue="1" operator="lessThan">
      <formula>0</formula>
    </cfRule>
    <cfRule type="cellIs" dxfId="41" priority="2" stopIfTrue="1" operator="greaterThan">
      <formula>0</formula>
    </cfRule>
    <cfRule type="cellIs" dxfId="4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417</v>
      </c>
      <c r="B1" s="820"/>
      <c r="C1" s="820"/>
      <c r="D1" s="1767"/>
      <c r="E1" s="1767"/>
      <c r="F1" s="820"/>
      <c r="G1" s="820"/>
      <c r="H1" s="820"/>
      <c r="I1" s="820"/>
      <c r="J1" s="820"/>
      <c r="K1" s="820"/>
      <c r="L1" s="820"/>
      <c r="M1" s="820"/>
      <c r="N1" s="820"/>
      <c r="O1" s="820"/>
      <c r="P1" s="820"/>
      <c r="Q1" s="820"/>
      <c r="R1" s="820"/>
      <c r="S1" s="820"/>
      <c r="T1" s="820"/>
      <c r="U1" s="820"/>
      <c r="V1" s="820"/>
      <c r="W1" s="820"/>
      <c r="X1" s="820"/>
      <c r="Y1" s="820"/>
      <c r="Z1" s="821"/>
      <c r="AA1" s="821" t="s">
        <v>422</v>
      </c>
      <c r="AD1" s="740">
        <v>1</v>
      </c>
      <c r="AE1" s="740"/>
      <c r="AF1" s="740"/>
      <c r="AG1" s="740">
        <v>0</v>
      </c>
      <c r="AH1" s="740">
        <v>0</v>
      </c>
      <c r="AI1" s="740">
        <v>0</v>
      </c>
    </row>
    <row r="2" spans="1:35" s="742" customFormat="1" ht="18" customHeight="1">
      <c r="A2" s="822"/>
      <c r="B2" s="823"/>
      <c r="C2" s="823"/>
      <c r="D2" s="1768"/>
      <c r="E2" s="1768"/>
      <c r="F2" s="823"/>
      <c r="G2" s="823"/>
      <c r="H2" s="823"/>
      <c r="I2" s="823"/>
      <c r="J2" s="823"/>
      <c r="K2" s="823"/>
      <c r="L2" s="823"/>
      <c r="M2" s="823"/>
      <c r="N2" s="823"/>
      <c r="O2" s="823"/>
      <c r="P2" s="823"/>
      <c r="Q2" s="823"/>
      <c r="R2" s="823"/>
      <c r="S2" s="823"/>
      <c r="T2" s="823"/>
      <c r="U2" s="823"/>
      <c r="V2" s="823"/>
      <c r="W2" s="823"/>
      <c r="X2" s="823"/>
      <c r="Y2" s="823"/>
      <c r="Z2" s="741"/>
      <c r="AA2" s="824" t="s">
        <v>538</v>
      </c>
      <c r="AD2" s="743"/>
      <c r="AF2" s="744"/>
    </row>
    <row r="3" spans="1:35" s="739" customFormat="1" ht="15" customHeight="1">
      <c r="A3" s="745"/>
      <c r="B3" s="746"/>
      <c r="C3" s="747"/>
      <c r="D3" s="1769"/>
      <c r="E3" s="1769"/>
      <c r="F3" s="747"/>
      <c r="G3" s="747"/>
      <c r="H3" s="747"/>
      <c r="I3" s="747"/>
      <c r="J3" s="747"/>
      <c r="K3" s="747"/>
      <c r="L3" s="747"/>
      <c r="M3" s="747"/>
      <c r="N3" s="747"/>
      <c r="Y3" s="748"/>
      <c r="Z3" s="749"/>
      <c r="AA3" s="750"/>
    </row>
    <row r="4" spans="1:35" ht="15">
      <c r="A4" s="745"/>
      <c r="Y4" s="1770">
        <v>15</v>
      </c>
      <c r="Z4" s="1770"/>
      <c r="AA4" s="1770"/>
    </row>
    <row r="5" spans="1:35" ht="15.75">
      <c r="A5" s="825" t="s">
        <v>516</v>
      </c>
      <c r="B5" s="751"/>
      <c r="C5" s="751"/>
      <c r="D5" s="751"/>
      <c r="E5" s="751"/>
      <c r="F5" s="751"/>
      <c r="G5" s="751"/>
      <c r="H5" s="751"/>
      <c r="I5" s="751"/>
      <c r="J5" s="751"/>
      <c r="Y5" s="1771"/>
      <c r="Z5" s="1772" t="s">
        <v>423</v>
      </c>
      <c r="AA5" s="1773">
        <v>45026</v>
      </c>
      <c r="AE5" s="739"/>
      <c r="AF5" s="739"/>
      <c r="AG5" s="739"/>
      <c r="AH5" s="739"/>
      <c r="AI5" s="739"/>
    </row>
    <row r="6" spans="1:35">
      <c r="Y6" s="1771"/>
      <c r="Z6" s="1774" t="s">
        <v>424</v>
      </c>
      <c r="AA6" s="1775">
        <v>45032</v>
      </c>
      <c r="AE6" s="739"/>
      <c r="AF6" s="739"/>
      <c r="AG6" s="739"/>
      <c r="AH6" s="739"/>
      <c r="AI6" s="739"/>
    </row>
    <row r="7" spans="1:35" s="751" customFormat="1" ht="15.75">
      <c r="A7" s="1473" t="s">
        <v>425</v>
      </c>
      <c r="B7" s="1473"/>
      <c r="C7" s="1473"/>
      <c r="D7" s="1473"/>
      <c r="E7" s="1473"/>
      <c r="F7" s="1473"/>
      <c r="G7" s="1473"/>
      <c r="H7" s="1473"/>
      <c r="I7" s="1473"/>
      <c r="J7" s="1473"/>
      <c r="K7" s="1473"/>
      <c r="L7" s="1473"/>
      <c r="M7" s="1473"/>
      <c r="N7" s="1473"/>
      <c r="O7" s="1473"/>
      <c r="P7" s="1473"/>
      <c r="Q7" s="1473"/>
      <c r="R7" s="1473"/>
      <c r="S7" s="1473"/>
      <c r="T7" s="1473"/>
      <c r="U7" s="1473"/>
      <c r="V7" s="1473"/>
      <c r="W7" s="1473"/>
      <c r="X7" s="1473"/>
      <c r="Y7" s="1473"/>
      <c r="Z7" s="1473"/>
      <c r="AA7" s="1412"/>
      <c r="AB7" s="1338"/>
      <c r="AC7" s="1338"/>
      <c r="AD7" s="1338"/>
      <c r="AE7" s="739"/>
      <c r="AF7" s="739"/>
      <c r="AG7" s="739"/>
      <c r="AH7" s="739"/>
      <c r="AI7" s="739"/>
    </row>
    <row r="8" spans="1:35" s="751" customFormat="1" ht="15.75">
      <c r="A8" s="1473" t="s">
        <v>426</v>
      </c>
      <c r="B8" s="1473"/>
      <c r="C8" s="1473"/>
      <c r="D8" s="1473"/>
      <c r="E8" s="1473"/>
      <c r="F8" s="1473"/>
      <c r="G8" s="1473"/>
      <c r="H8" s="1473"/>
      <c r="I8" s="1473"/>
      <c r="J8" s="1473"/>
      <c r="K8" s="1473"/>
      <c r="L8" s="1473"/>
      <c r="M8" s="1473"/>
      <c r="N8" s="1473"/>
      <c r="O8" s="1473"/>
      <c r="P8" s="1473"/>
      <c r="Q8" s="1473"/>
      <c r="R8" s="1473"/>
      <c r="S8" s="1473"/>
      <c r="T8" s="1473"/>
      <c r="U8" s="1473"/>
      <c r="V8" s="1473"/>
      <c r="W8" s="1473"/>
      <c r="X8" s="1473"/>
      <c r="Y8" s="1473"/>
      <c r="Z8" s="1473"/>
      <c r="AA8" s="1412"/>
      <c r="AB8" s="1338"/>
      <c r="AC8" s="1338"/>
      <c r="AD8" s="1338"/>
      <c r="AE8" s="739"/>
      <c r="AF8" s="739"/>
      <c r="AG8" s="739"/>
      <c r="AH8" s="739"/>
      <c r="AI8" s="739"/>
    </row>
    <row r="9" spans="1:35" s="751" customFormat="1" ht="13.5" thickBot="1">
      <c r="A9" s="1776"/>
      <c r="B9" s="1776"/>
      <c r="C9" s="1344"/>
      <c r="D9" s="1344"/>
      <c r="E9" s="1344"/>
      <c r="F9" s="1344"/>
      <c r="G9" s="1344"/>
      <c r="H9" s="1777"/>
      <c r="I9" s="1344"/>
      <c r="J9" s="1344"/>
      <c r="K9" s="1344"/>
      <c r="L9" s="1344"/>
      <c r="M9" s="1344"/>
      <c r="N9" s="1344"/>
      <c r="O9" s="1344"/>
      <c r="P9" s="1344"/>
      <c r="Q9" s="1344"/>
      <c r="R9" s="1344"/>
      <c r="S9" s="1344"/>
      <c r="T9" s="1344"/>
      <c r="U9" s="1344"/>
      <c r="V9" s="1344"/>
      <c r="W9" s="1344"/>
      <c r="X9" s="1344"/>
      <c r="Y9" s="1344"/>
      <c r="Z9" s="1776"/>
      <c r="AA9" s="1776"/>
      <c r="AB9" s="1338"/>
      <c r="AC9" s="1338"/>
      <c r="AD9" s="1338"/>
      <c r="AE9" s="739"/>
      <c r="AF9" s="739"/>
      <c r="AG9" s="739"/>
      <c r="AH9" s="739"/>
      <c r="AI9" s="739"/>
    </row>
    <row r="10" spans="1:35" s="751" customFormat="1" ht="13.5" thickBot="1">
      <c r="A10" s="1778" t="s">
        <v>310</v>
      </c>
      <c r="B10" s="1776"/>
      <c r="C10" s="1474" t="s">
        <v>362</v>
      </c>
      <c r="D10" s="1475"/>
      <c r="E10" s="1475"/>
      <c r="F10" s="1475"/>
      <c r="G10" s="1475"/>
      <c r="H10" s="1476"/>
      <c r="I10" s="1344"/>
      <c r="J10" s="1474" t="s">
        <v>363</v>
      </c>
      <c r="K10" s="1475"/>
      <c r="L10" s="1475"/>
      <c r="M10" s="1475"/>
      <c r="N10" s="1475"/>
      <c r="O10" s="1476"/>
      <c r="P10" s="1344"/>
      <c r="Q10" s="1474" t="s">
        <v>364</v>
      </c>
      <c r="R10" s="1475"/>
      <c r="S10" s="1475"/>
      <c r="T10" s="1475"/>
      <c r="U10" s="1475"/>
      <c r="V10" s="1476"/>
      <c r="W10" s="1344"/>
      <c r="X10" s="1477" t="s">
        <v>365</v>
      </c>
      <c r="Y10" s="1478"/>
      <c r="Z10" s="1478"/>
      <c r="AA10" s="1479"/>
      <c r="AB10" s="1338"/>
      <c r="AC10" s="1338"/>
      <c r="AD10" s="1338"/>
      <c r="AE10" s="739"/>
      <c r="AF10" s="739"/>
      <c r="AG10" s="739"/>
      <c r="AH10" s="739"/>
      <c r="AI10" s="739"/>
    </row>
    <row r="11" spans="1:35" s="751" customFormat="1" ht="12" customHeight="1">
      <c r="A11" s="1776"/>
      <c r="B11" s="1776"/>
      <c r="C11" s="1779" t="s">
        <v>311</v>
      </c>
      <c r="D11" s="1779" t="s">
        <v>312</v>
      </c>
      <c r="E11" s="1779" t="s">
        <v>313</v>
      </c>
      <c r="F11" s="1779" t="s">
        <v>314</v>
      </c>
      <c r="G11" s="1780" t="s">
        <v>357</v>
      </c>
      <c r="H11" s="1781"/>
      <c r="I11" s="1344"/>
      <c r="J11" s="1472" t="s">
        <v>315</v>
      </c>
      <c r="K11" s="1472" t="s">
        <v>316</v>
      </c>
      <c r="L11" s="1472" t="s">
        <v>317</v>
      </c>
      <c r="M11" s="1472" t="s">
        <v>314</v>
      </c>
      <c r="N11" s="1780" t="s">
        <v>357</v>
      </c>
      <c r="O11" s="1780"/>
      <c r="P11" s="1344"/>
      <c r="Q11" s="1779" t="s">
        <v>311</v>
      </c>
      <c r="R11" s="1779" t="s">
        <v>312</v>
      </c>
      <c r="S11" s="1779" t="s">
        <v>313</v>
      </c>
      <c r="T11" s="1779" t="s">
        <v>314</v>
      </c>
      <c r="U11" s="1780" t="s">
        <v>357</v>
      </c>
      <c r="V11" s="1781"/>
      <c r="W11" s="1344"/>
      <c r="X11" s="1782" t="s">
        <v>318</v>
      </c>
      <c r="Y11" s="1783" t="s">
        <v>319</v>
      </c>
      <c r="Z11" s="1780" t="s">
        <v>357</v>
      </c>
      <c r="AA11" s="1780"/>
      <c r="AB11" s="1338"/>
      <c r="AC11" s="1338"/>
      <c r="AD11" s="1338"/>
      <c r="AE11" s="739"/>
      <c r="AF11" s="739"/>
      <c r="AG11" s="739"/>
      <c r="AH11" s="739"/>
      <c r="AI11" s="739"/>
    </row>
    <row r="12" spans="1:35" s="751" customFormat="1" ht="12" customHeight="1" thickBot="1">
      <c r="A12" s="1784" t="s">
        <v>358</v>
      </c>
      <c r="B12" s="1776"/>
      <c r="C12" s="1470"/>
      <c r="D12" s="1470"/>
      <c r="E12" s="1470"/>
      <c r="F12" s="1470"/>
      <c r="G12" s="1785" t="s">
        <v>359</v>
      </c>
      <c r="H12" s="1786" t="s">
        <v>320</v>
      </c>
      <c r="I12" s="1787"/>
      <c r="J12" s="1470"/>
      <c r="K12" s="1470"/>
      <c r="L12" s="1470"/>
      <c r="M12" s="1470"/>
      <c r="N12" s="1785" t="s">
        <v>359</v>
      </c>
      <c r="O12" s="1786" t="s">
        <v>320</v>
      </c>
      <c r="P12" s="1776"/>
      <c r="Q12" s="1470"/>
      <c r="R12" s="1470"/>
      <c r="S12" s="1470"/>
      <c r="T12" s="1470"/>
      <c r="U12" s="1785" t="s">
        <v>359</v>
      </c>
      <c r="V12" s="1786" t="s">
        <v>320</v>
      </c>
      <c r="W12" s="1776"/>
      <c r="X12" s="1471"/>
      <c r="Y12" s="1788" t="s">
        <v>321</v>
      </c>
      <c r="Z12" s="1785" t="s">
        <v>359</v>
      </c>
      <c r="AA12" s="1785" t="s">
        <v>320</v>
      </c>
      <c r="AB12" s="1338"/>
      <c r="AC12" s="1338"/>
      <c r="AD12" s="1338"/>
      <c r="AE12" s="1338"/>
    </row>
    <row r="13" spans="1:35" s="751" customFormat="1" ht="15.75" thickBot="1">
      <c r="A13" s="1789" t="s">
        <v>360</v>
      </c>
      <c r="B13" s="1776"/>
      <c r="C13" s="1339">
        <v>504.089</v>
      </c>
      <c r="D13" s="1340">
        <v>495.32799999999997</v>
      </c>
      <c r="E13" s="1341"/>
      <c r="F13" s="1342">
        <v>498.74700000000001</v>
      </c>
      <c r="G13" s="752">
        <v>1.6779999999999973</v>
      </c>
      <c r="H13" s="753">
        <v>3.3757888743817244E-3</v>
      </c>
      <c r="I13" s="1787"/>
      <c r="J13" s="1339">
        <v>414.68099999999998</v>
      </c>
      <c r="K13" s="1340">
        <v>533.29700000000003</v>
      </c>
      <c r="L13" s="1341">
        <v>552.81799999999998</v>
      </c>
      <c r="M13" s="1342">
        <v>542.06700000000001</v>
      </c>
      <c r="N13" s="752">
        <v>0.20199999999999818</v>
      </c>
      <c r="O13" s="753">
        <v>3.7278657968320417E-4</v>
      </c>
      <c r="P13" s="1776"/>
      <c r="Q13" s="1339">
        <v>521.28099999999995</v>
      </c>
      <c r="R13" s="1340">
        <v>526.11</v>
      </c>
      <c r="S13" s="1341"/>
      <c r="T13" s="1342">
        <v>515.404</v>
      </c>
      <c r="U13" s="752">
        <v>-3.7110000000000127</v>
      </c>
      <c r="V13" s="753">
        <v>-7.1487050075609293E-3</v>
      </c>
      <c r="W13" s="1776"/>
      <c r="X13" s="1343">
        <v>507.12470000000002</v>
      </c>
      <c r="Y13" s="784">
        <v>228.02369604316544</v>
      </c>
      <c r="Z13" s="752">
        <v>0.46020000000004302</v>
      </c>
      <c r="AA13" s="753">
        <v>9.0829335783348952E-4</v>
      </c>
      <c r="AB13" s="1338"/>
      <c r="AC13" s="1338"/>
      <c r="AD13" s="1338"/>
      <c r="AE13" s="1338"/>
      <c r="AF13" s="754"/>
    </row>
    <row r="14" spans="1:35" s="751" customFormat="1" ht="2.1" customHeight="1">
      <c r="A14" s="1790"/>
      <c r="B14" s="1776"/>
      <c r="C14" s="1790"/>
      <c r="D14" s="1344"/>
      <c r="E14" s="1344"/>
      <c r="F14" s="1344"/>
      <c r="G14" s="1344"/>
      <c r="H14" s="755"/>
      <c r="I14" s="1344"/>
      <c r="J14" s="1344"/>
      <c r="K14" s="1344"/>
      <c r="L14" s="1344"/>
      <c r="M14" s="1344"/>
      <c r="N14" s="1344"/>
      <c r="O14" s="756"/>
      <c r="P14" s="1776"/>
      <c r="Q14" s="1790"/>
      <c r="R14" s="1344"/>
      <c r="S14" s="1344"/>
      <c r="T14" s="1344"/>
      <c r="U14" s="1344"/>
      <c r="V14" s="755"/>
      <c r="W14" s="1776"/>
      <c r="X14" s="1791"/>
      <c r="Y14" s="1345"/>
      <c r="Z14" s="1790"/>
      <c r="AA14" s="1790"/>
      <c r="AB14" s="1338"/>
      <c r="AC14" s="1338"/>
      <c r="AD14" s="1338"/>
      <c r="AE14" s="1338"/>
    </row>
    <row r="15" spans="1:35" s="751" customFormat="1" ht="2.85" customHeight="1">
      <c r="A15" s="1792"/>
      <c r="B15" s="1776"/>
      <c r="C15" s="1792"/>
      <c r="D15" s="1792"/>
      <c r="E15" s="1792"/>
      <c r="F15" s="1792"/>
      <c r="G15" s="757"/>
      <c r="H15" s="758"/>
      <c r="I15" s="1792"/>
      <c r="J15" s="1792"/>
      <c r="K15" s="1792"/>
      <c r="L15" s="1792"/>
      <c r="M15" s="1792"/>
      <c r="N15" s="1792"/>
      <c r="O15" s="759"/>
      <c r="P15" s="1792"/>
      <c r="Q15" s="1792"/>
      <c r="R15" s="1792"/>
      <c r="S15" s="1792"/>
      <c r="T15" s="1792"/>
      <c r="U15" s="757"/>
      <c r="V15" s="758"/>
      <c r="W15" s="1792"/>
      <c r="X15" s="1792"/>
      <c r="Y15" s="1792"/>
      <c r="Z15" s="1793"/>
      <c r="AA15" s="1793"/>
      <c r="AB15" s="1338"/>
      <c r="AC15" s="1338"/>
      <c r="AD15" s="1338"/>
      <c r="AE15" s="1338"/>
    </row>
    <row r="16" spans="1:35" s="751" customFormat="1" ht="13.5" thickBot="1">
      <c r="A16" s="1792"/>
      <c r="B16" s="1776"/>
      <c r="C16" s="1794" t="s">
        <v>322</v>
      </c>
      <c r="D16" s="1794" t="s">
        <v>323</v>
      </c>
      <c r="E16" s="1794" t="s">
        <v>324</v>
      </c>
      <c r="F16" s="1794" t="s">
        <v>325</v>
      </c>
      <c r="G16" s="1794"/>
      <c r="H16" s="760"/>
      <c r="I16" s="1344"/>
      <c r="J16" s="1794" t="s">
        <v>322</v>
      </c>
      <c r="K16" s="1794" t="s">
        <v>323</v>
      </c>
      <c r="L16" s="1794" t="s">
        <v>324</v>
      </c>
      <c r="M16" s="1794" t="s">
        <v>325</v>
      </c>
      <c r="N16" s="1795"/>
      <c r="O16" s="761"/>
      <c r="P16" s="1344"/>
      <c r="Q16" s="1794" t="s">
        <v>322</v>
      </c>
      <c r="R16" s="1794" t="s">
        <v>323</v>
      </c>
      <c r="S16" s="1794" t="s">
        <v>324</v>
      </c>
      <c r="T16" s="1794" t="s">
        <v>325</v>
      </c>
      <c r="U16" s="1794"/>
      <c r="V16" s="760"/>
      <c r="W16" s="1776"/>
      <c r="X16" s="1796" t="s">
        <v>318</v>
      </c>
      <c r="Y16" s="1344"/>
      <c r="Z16" s="1793"/>
      <c r="AA16" s="1793"/>
      <c r="AB16" s="1338"/>
      <c r="AC16" s="1338"/>
      <c r="AD16" s="1338"/>
      <c r="AE16" s="1338"/>
    </row>
    <row r="17" spans="1:31" s="751" customFormat="1">
      <c r="A17" s="1346" t="s">
        <v>326</v>
      </c>
      <c r="B17" s="1776"/>
      <c r="C17" s="1347">
        <v>504.96890000000002</v>
      </c>
      <c r="D17" s="1348">
        <v>456.34440000000001</v>
      </c>
      <c r="E17" s="1348" t="s">
        <v>373</v>
      </c>
      <c r="F17" s="1349">
        <v>498.70299999999997</v>
      </c>
      <c r="G17" s="762">
        <v>0.78899999999998727</v>
      </c>
      <c r="H17" s="763">
        <v>1.5846109970798494E-3</v>
      </c>
      <c r="I17" s="1797"/>
      <c r="J17" s="1347" t="s">
        <v>373</v>
      </c>
      <c r="K17" s="1348" t="s">
        <v>373</v>
      </c>
      <c r="L17" s="1348" t="s">
        <v>373</v>
      </c>
      <c r="M17" s="1349" t="s">
        <v>373</v>
      </c>
      <c r="N17" s="762"/>
      <c r="O17" s="763"/>
      <c r="P17" s="1776"/>
      <c r="Q17" s="1347" t="s">
        <v>373</v>
      </c>
      <c r="R17" s="1348" t="s">
        <v>373</v>
      </c>
      <c r="S17" s="1348" t="s">
        <v>373</v>
      </c>
      <c r="T17" s="1349" t="s">
        <v>373</v>
      </c>
      <c r="U17" s="762" t="s">
        <v>373</v>
      </c>
      <c r="V17" s="764" t="s">
        <v>373</v>
      </c>
      <c r="W17" s="1776"/>
      <c r="X17" s="1350">
        <v>498.70299999999997</v>
      </c>
      <c r="Y17" s="1351"/>
      <c r="Z17" s="765">
        <v>0.78899999999998727</v>
      </c>
      <c r="AA17" s="764">
        <v>1.5846109970798494E-3</v>
      </c>
      <c r="AB17" s="1352"/>
      <c r="AC17" s="1352"/>
      <c r="AD17" s="1352"/>
      <c r="AE17" s="1352"/>
    </row>
    <row r="18" spans="1:31" s="751" customFormat="1">
      <c r="A18" s="1353" t="s">
        <v>327</v>
      </c>
      <c r="B18" s="1776"/>
      <c r="C18" s="1354" t="s">
        <v>373</v>
      </c>
      <c r="D18" s="1355">
        <v>503.74349999999998</v>
      </c>
      <c r="E18" s="1355" t="s">
        <v>373</v>
      </c>
      <c r="F18" s="1356">
        <v>503.74349999999998</v>
      </c>
      <c r="G18" s="766"/>
      <c r="H18" s="767" t="s">
        <v>373</v>
      </c>
      <c r="I18" s="1797"/>
      <c r="J18" s="1354" t="s">
        <v>373</v>
      </c>
      <c r="K18" s="1355" t="s">
        <v>373</v>
      </c>
      <c r="L18" s="1355" t="s">
        <v>373</v>
      </c>
      <c r="M18" s="1356" t="s">
        <v>373</v>
      </c>
      <c r="N18" s="766" t="s">
        <v>373</v>
      </c>
      <c r="O18" s="768" t="s">
        <v>373</v>
      </c>
      <c r="P18" s="1776"/>
      <c r="Q18" s="1354" t="s">
        <v>373</v>
      </c>
      <c r="R18" s="1355" t="s">
        <v>373</v>
      </c>
      <c r="S18" s="1355" t="s">
        <v>373</v>
      </c>
      <c r="T18" s="1356" t="s">
        <v>373</v>
      </c>
      <c r="U18" s="766" t="s">
        <v>373</v>
      </c>
      <c r="V18" s="768" t="s">
        <v>373</v>
      </c>
      <c r="W18" s="1776"/>
      <c r="X18" s="1357">
        <v>503.74349999999998</v>
      </c>
      <c r="Y18" s="1344"/>
      <c r="Z18" s="769">
        <v>503.74349999999998</v>
      </c>
      <c r="AA18" s="768" t="s">
        <v>373</v>
      </c>
      <c r="AB18" s="1352"/>
      <c r="AC18" s="1352"/>
      <c r="AD18" s="1352"/>
      <c r="AE18" s="1352"/>
    </row>
    <row r="19" spans="1:31" s="751" customFormat="1">
      <c r="A19" s="1353" t="s">
        <v>328</v>
      </c>
      <c r="B19" s="1776"/>
      <c r="C19" s="1354">
        <v>453.99059999999997</v>
      </c>
      <c r="D19" s="1355">
        <v>457.55259999999998</v>
      </c>
      <c r="E19" s="1355" t="s">
        <v>512</v>
      </c>
      <c r="F19" s="1356" t="s">
        <v>512</v>
      </c>
      <c r="G19" s="766" t="s">
        <v>373</v>
      </c>
      <c r="H19" s="767" t="s">
        <v>373</v>
      </c>
      <c r="I19" s="1797"/>
      <c r="J19" s="1354" t="s">
        <v>373</v>
      </c>
      <c r="K19" s="1355" t="s">
        <v>373</v>
      </c>
      <c r="L19" s="1355" t="s">
        <v>373</v>
      </c>
      <c r="M19" s="1356" t="s">
        <v>373</v>
      </c>
      <c r="N19" s="766" t="s">
        <v>373</v>
      </c>
      <c r="O19" s="768" t="s">
        <v>373</v>
      </c>
      <c r="P19" s="1776"/>
      <c r="Q19" s="1354" t="s">
        <v>373</v>
      </c>
      <c r="R19" s="1355" t="s">
        <v>512</v>
      </c>
      <c r="S19" s="1355" t="s">
        <v>512</v>
      </c>
      <c r="T19" s="1356" t="s">
        <v>512</v>
      </c>
      <c r="U19" s="766" t="s">
        <v>373</v>
      </c>
      <c r="V19" s="768" t="s">
        <v>373</v>
      </c>
      <c r="W19" s="1776"/>
      <c r="X19" s="1357" t="s">
        <v>512</v>
      </c>
      <c r="Y19" s="1344"/>
      <c r="Z19" s="769" t="s">
        <v>373</v>
      </c>
      <c r="AA19" s="768" t="s">
        <v>373</v>
      </c>
      <c r="AB19" s="1352"/>
      <c r="AC19" s="1352"/>
      <c r="AD19" s="1352"/>
      <c r="AE19" s="1352"/>
    </row>
    <row r="20" spans="1:31" s="751" customFormat="1">
      <c r="A20" s="1353" t="s">
        <v>329</v>
      </c>
      <c r="B20" s="1776"/>
      <c r="C20" s="1354" t="s">
        <v>373</v>
      </c>
      <c r="D20" s="1355">
        <v>449.98250000000002</v>
      </c>
      <c r="E20" s="1355">
        <v>441.07650000000001</v>
      </c>
      <c r="F20" s="1356">
        <v>444.3827</v>
      </c>
      <c r="G20" s="766">
        <v>8.1236999999999853</v>
      </c>
      <c r="H20" s="767">
        <v>1.8621277727221663E-2</v>
      </c>
      <c r="I20" s="1797"/>
      <c r="J20" s="1354" t="s">
        <v>373</v>
      </c>
      <c r="K20" s="1355" t="s">
        <v>373</v>
      </c>
      <c r="L20" s="1355" t="s">
        <v>373</v>
      </c>
      <c r="M20" s="1356" t="s">
        <v>373</v>
      </c>
      <c r="N20" s="766" t="s">
        <v>373</v>
      </c>
      <c r="O20" s="768" t="s">
        <v>373</v>
      </c>
      <c r="P20" s="1776"/>
      <c r="Q20" s="1354" t="s">
        <v>373</v>
      </c>
      <c r="R20" s="1355">
        <v>477.90730000000002</v>
      </c>
      <c r="S20" s="1355">
        <v>496.31569999999999</v>
      </c>
      <c r="T20" s="1356">
        <v>491.80540000000002</v>
      </c>
      <c r="U20" s="766">
        <v>7.3672000000000253</v>
      </c>
      <c r="V20" s="768">
        <v>1.5207718961882E-2</v>
      </c>
      <c r="W20" s="1776"/>
      <c r="X20" s="1358">
        <v>477.07049999999998</v>
      </c>
      <c r="Y20" s="1776"/>
      <c r="Z20" s="769">
        <v>7.602299999999957</v>
      </c>
      <c r="AA20" s="768">
        <v>1.6193429075707311E-2</v>
      </c>
      <c r="AB20" s="1352"/>
      <c r="AC20" s="1352"/>
      <c r="AD20" s="1352"/>
      <c r="AE20" s="1352"/>
    </row>
    <row r="21" spans="1:31" s="751" customFormat="1">
      <c r="A21" s="1353" t="s">
        <v>330</v>
      </c>
      <c r="B21" s="1776"/>
      <c r="C21" s="1354">
        <v>462.87389999999999</v>
      </c>
      <c r="D21" s="1355">
        <v>479.70490000000001</v>
      </c>
      <c r="E21" s="1355" t="s">
        <v>373</v>
      </c>
      <c r="F21" s="1356">
        <v>470.97370000000001</v>
      </c>
      <c r="G21" s="766">
        <v>0.31900000000001683</v>
      </c>
      <c r="H21" s="767">
        <v>6.7777927215018074E-4</v>
      </c>
      <c r="I21" s="1797"/>
      <c r="J21" s="1354" t="s">
        <v>373</v>
      </c>
      <c r="K21" s="1355" t="s">
        <v>373</v>
      </c>
      <c r="L21" s="1355" t="s">
        <v>373</v>
      </c>
      <c r="M21" s="1356" t="s">
        <v>373</v>
      </c>
      <c r="N21" s="766" t="s">
        <v>373</v>
      </c>
      <c r="O21" s="768" t="s">
        <v>373</v>
      </c>
      <c r="P21" s="1776"/>
      <c r="Q21" s="1354" t="s">
        <v>373</v>
      </c>
      <c r="R21" s="1355" t="s">
        <v>373</v>
      </c>
      <c r="S21" s="1355" t="s">
        <v>373</v>
      </c>
      <c r="T21" s="1356" t="s">
        <v>373</v>
      </c>
      <c r="U21" s="766" t="s">
        <v>373</v>
      </c>
      <c r="V21" s="768" t="s">
        <v>373</v>
      </c>
      <c r="W21" s="1776"/>
      <c r="X21" s="1358">
        <v>470.97370000000001</v>
      </c>
      <c r="Y21" s="1344"/>
      <c r="Z21" s="769">
        <v>0.31900000000001683</v>
      </c>
      <c r="AA21" s="768">
        <v>6.7777927215018074E-4</v>
      </c>
      <c r="AB21" s="1352"/>
      <c r="AC21" s="1352"/>
      <c r="AD21" s="1352"/>
      <c r="AE21" s="1352"/>
    </row>
    <row r="22" spans="1:31" s="751" customFormat="1">
      <c r="A22" s="1353" t="s">
        <v>331</v>
      </c>
      <c r="B22" s="1776"/>
      <c r="C22" s="1354" t="s">
        <v>373</v>
      </c>
      <c r="D22" s="1355" t="s">
        <v>512</v>
      </c>
      <c r="E22" s="1355" t="s">
        <v>373</v>
      </c>
      <c r="F22" s="1356" t="s">
        <v>512</v>
      </c>
      <c r="G22" s="780" t="s">
        <v>373</v>
      </c>
      <c r="H22" s="781" t="s">
        <v>373</v>
      </c>
      <c r="I22" s="1797"/>
      <c r="J22" s="1354" t="s">
        <v>373</v>
      </c>
      <c r="K22" s="1355" t="s">
        <v>373</v>
      </c>
      <c r="L22" s="1355" t="s">
        <v>373</v>
      </c>
      <c r="M22" s="1356" t="s">
        <v>373</v>
      </c>
      <c r="N22" s="766" t="s">
        <v>373</v>
      </c>
      <c r="O22" s="768" t="s">
        <v>373</v>
      </c>
      <c r="P22" s="1776"/>
      <c r="Q22" s="1354" t="s">
        <v>373</v>
      </c>
      <c r="R22" s="1355" t="s">
        <v>373</v>
      </c>
      <c r="S22" s="1355" t="s">
        <v>373</v>
      </c>
      <c r="T22" s="1356" t="s">
        <v>373</v>
      </c>
      <c r="U22" s="766" t="s">
        <v>373</v>
      </c>
      <c r="V22" s="768" t="s">
        <v>373</v>
      </c>
      <c r="W22" s="1776"/>
      <c r="X22" s="1358" t="s">
        <v>512</v>
      </c>
      <c r="Y22" s="1344"/>
      <c r="Z22" s="769"/>
      <c r="AA22" s="768"/>
      <c r="AB22" s="1352"/>
      <c r="AC22" s="1352"/>
      <c r="AD22" s="1352"/>
      <c r="AE22" s="1352"/>
    </row>
    <row r="23" spans="1:31" s="751" customFormat="1">
      <c r="A23" s="1353" t="s">
        <v>332</v>
      </c>
      <c r="B23" s="1776"/>
      <c r="C23" s="1359" t="s">
        <v>373</v>
      </c>
      <c r="D23" s="1360" t="s">
        <v>373</v>
      </c>
      <c r="E23" s="1360" t="s">
        <v>373</v>
      </c>
      <c r="F23" s="1361" t="s">
        <v>373</v>
      </c>
      <c r="G23" s="766"/>
      <c r="H23" s="767"/>
      <c r="I23" s="1798"/>
      <c r="J23" s="1359">
        <v>517.50620000000004</v>
      </c>
      <c r="K23" s="1360">
        <v>532.66570000000002</v>
      </c>
      <c r="L23" s="1360">
        <v>557.04269999999997</v>
      </c>
      <c r="M23" s="1361">
        <v>543.86710000000005</v>
      </c>
      <c r="N23" s="766">
        <v>0.47000000000002728</v>
      </c>
      <c r="O23" s="768">
        <v>8.6492916506175632E-4</v>
      </c>
      <c r="P23" s="1776"/>
      <c r="Q23" s="1359" t="s">
        <v>373</v>
      </c>
      <c r="R23" s="1360" t="s">
        <v>373</v>
      </c>
      <c r="S23" s="1360" t="s">
        <v>373</v>
      </c>
      <c r="T23" s="1361" t="s">
        <v>373</v>
      </c>
      <c r="U23" s="766" t="s">
        <v>373</v>
      </c>
      <c r="V23" s="768" t="s">
        <v>373</v>
      </c>
      <c r="W23" s="1776"/>
      <c r="X23" s="1358">
        <v>543.86710000000005</v>
      </c>
      <c r="Y23" s="1351"/>
      <c r="Z23" s="769">
        <v>0.47000000000002728</v>
      </c>
      <c r="AA23" s="768">
        <v>8.6492916506175632E-4</v>
      </c>
      <c r="AB23" s="1352"/>
      <c r="AC23" s="1352"/>
      <c r="AD23" s="1352"/>
      <c r="AE23" s="1352"/>
    </row>
    <row r="24" spans="1:31" s="751" customFormat="1">
      <c r="A24" s="1353" t="s">
        <v>333</v>
      </c>
      <c r="B24" s="1776"/>
      <c r="C24" s="1354" t="s">
        <v>373</v>
      </c>
      <c r="D24" s="1355">
        <v>440.59379999999999</v>
      </c>
      <c r="E24" s="1355">
        <v>474.46530000000001</v>
      </c>
      <c r="F24" s="1356">
        <v>464.31209999999999</v>
      </c>
      <c r="G24" s="766">
        <v>0</v>
      </c>
      <c r="H24" s="767">
        <v>0</v>
      </c>
      <c r="I24" s="1797"/>
      <c r="J24" s="1354" t="s">
        <v>373</v>
      </c>
      <c r="K24" s="1355" t="s">
        <v>373</v>
      </c>
      <c r="L24" s="1355" t="s">
        <v>373</v>
      </c>
      <c r="M24" s="1356" t="s">
        <v>373</v>
      </c>
      <c r="N24" s="766" t="s">
        <v>373</v>
      </c>
      <c r="O24" s="768" t="s">
        <v>373</v>
      </c>
      <c r="P24" s="1776"/>
      <c r="Q24" s="1354" t="s">
        <v>373</v>
      </c>
      <c r="R24" s="1355" t="s">
        <v>373</v>
      </c>
      <c r="S24" s="1355">
        <v>503.96339999999998</v>
      </c>
      <c r="T24" s="1356">
        <v>503.96460000000002</v>
      </c>
      <c r="U24" s="766" t="s">
        <v>373</v>
      </c>
      <c r="V24" s="768" t="s">
        <v>373</v>
      </c>
      <c r="W24" s="1776"/>
      <c r="X24" s="1358">
        <v>485.05329999999998</v>
      </c>
      <c r="Y24" s="1351"/>
      <c r="Z24" s="769" t="s">
        <v>373</v>
      </c>
      <c r="AA24" s="768" t="s">
        <v>373</v>
      </c>
      <c r="AB24" s="1352"/>
      <c r="AC24" s="1352"/>
      <c r="AD24" s="1352"/>
      <c r="AE24" s="1352"/>
    </row>
    <row r="25" spans="1:31" s="751" customFormat="1">
      <c r="A25" s="1353" t="s">
        <v>334</v>
      </c>
      <c r="B25" s="1776"/>
      <c r="C25" s="1354">
        <v>526.64139999999998</v>
      </c>
      <c r="D25" s="1355">
        <v>535.67060000000004</v>
      </c>
      <c r="E25" s="1355" t="s">
        <v>373</v>
      </c>
      <c r="F25" s="1356">
        <v>529.95719999999994</v>
      </c>
      <c r="G25" s="766">
        <v>11.101899999999887</v>
      </c>
      <c r="H25" s="767">
        <v>2.1396909697173561E-2</v>
      </c>
      <c r="I25" s="1797"/>
      <c r="J25" s="1354" t="s">
        <v>373</v>
      </c>
      <c r="K25" s="1355" t="s">
        <v>373</v>
      </c>
      <c r="L25" s="1355" t="s">
        <v>373</v>
      </c>
      <c r="M25" s="1356" t="s">
        <v>373</v>
      </c>
      <c r="N25" s="766" t="s">
        <v>373</v>
      </c>
      <c r="O25" s="768" t="s">
        <v>373</v>
      </c>
      <c r="P25" s="1776"/>
      <c r="Q25" s="1354">
        <v>520.35</v>
      </c>
      <c r="R25" s="1355">
        <v>538.66330000000005</v>
      </c>
      <c r="S25" s="1355">
        <v>503.96339999999998</v>
      </c>
      <c r="T25" s="1356">
        <v>531.60289999999998</v>
      </c>
      <c r="U25" s="766">
        <v>-6.7078000000000202</v>
      </c>
      <c r="V25" s="768">
        <v>-1.2460833492627943E-2</v>
      </c>
      <c r="W25" s="1776"/>
      <c r="X25" s="1358">
        <v>530.86210000000005</v>
      </c>
      <c r="Y25" s="1351"/>
      <c r="Z25" s="769">
        <v>1.3087000000000444</v>
      </c>
      <c r="AA25" s="768">
        <v>2.4713277263446187E-3</v>
      </c>
      <c r="AB25" s="1352"/>
      <c r="AC25" s="1352"/>
      <c r="AD25" s="1352"/>
      <c r="AE25" s="1352"/>
    </row>
    <row r="26" spans="1:31" s="751" customFormat="1">
      <c r="A26" s="1353" t="s">
        <v>335</v>
      </c>
      <c r="B26" s="1776"/>
      <c r="C26" s="1359">
        <v>533.02840000000003</v>
      </c>
      <c r="D26" s="1360">
        <v>539.66909999999996</v>
      </c>
      <c r="E26" s="1360">
        <v>537.64670000000001</v>
      </c>
      <c r="F26" s="1361">
        <v>535.53610000000003</v>
      </c>
      <c r="G26" s="766">
        <v>-1.641399999999976</v>
      </c>
      <c r="H26" s="767">
        <v>-3.0556008023417958E-3</v>
      </c>
      <c r="I26" s="1797"/>
      <c r="J26" s="1359" t="s">
        <v>373</v>
      </c>
      <c r="K26" s="1360">
        <v>539</v>
      </c>
      <c r="L26" s="1360" t="s">
        <v>95</v>
      </c>
      <c r="M26" s="1361">
        <v>533.69989999999996</v>
      </c>
      <c r="N26" s="766">
        <v>-1.0398000000000138</v>
      </c>
      <c r="O26" s="768">
        <v>-1.9444974816719141E-3</v>
      </c>
      <c r="P26" s="1776"/>
      <c r="Q26" s="1359" t="s">
        <v>373</v>
      </c>
      <c r="R26" s="1360" t="s">
        <v>373</v>
      </c>
      <c r="S26" s="1360" t="s">
        <v>373</v>
      </c>
      <c r="T26" s="1361" t="s">
        <v>373</v>
      </c>
      <c r="U26" s="766" t="s">
        <v>373</v>
      </c>
      <c r="V26" s="768" t="s">
        <v>373</v>
      </c>
      <c r="W26" s="1776"/>
      <c r="X26" s="1358">
        <v>535.25019999999995</v>
      </c>
      <c r="Y26" s="1344"/>
      <c r="Z26" s="769">
        <v>-1.5477000000000771</v>
      </c>
      <c r="AA26" s="768">
        <v>-2.8832080006275795E-3</v>
      </c>
      <c r="AB26" s="1352"/>
      <c r="AC26" s="1352"/>
      <c r="AD26" s="1352"/>
      <c r="AE26" s="1352"/>
    </row>
    <row r="27" spans="1:31" s="751" customFormat="1">
      <c r="A27" s="1353" t="s">
        <v>336</v>
      </c>
      <c r="B27" s="1776"/>
      <c r="C27" s="1359">
        <v>475.40940000000001</v>
      </c>
      <c r="D27" s="1360">
        <v>509.5163</v>
      </c>
      <c r="E27" s="1360" t="s">
        <v>373</v>
      </c>
      <c r="F27" s="1361">
        <v>501.0523</v>
      </c>
      <c r="G27" s="766">
        <v>5.4495999999999754</v>
      </c>
      <c r="H27" s="767">
        <v>1.0995904582440597E-2</v>
      </c>
      <c r="I27" s="1797"/>
      <c r="J27" s="1359" t="s">
        <v>373</v>
      </c>
      <c r="K27" s="1360" t="s">
        <v>373</v>
      </c>
      <c r="L27" s="1360" t="s">
        <v>373</v>
      </c>
      <c r="M27" s="1361" t="s">
        <v>373</v>
      </c>
      <c r="N27" s="766" t="s">
        <v>373</v>
      </c>
      <c r="O27" s="768" t="s">
        <v>373</v>
      </c>
      <c r="P27" s="1776"/>
      <c r="Q27" s="1359" t="s">
        <v>373</v>
      </c>
      <c r="R27" s="1360">
        <v>512</v>
      </c>
      <c r="S27" s="1360">
        <v>512</v>
      </c>
      <c r="T27" s="1361">
        <v>512</v>
      </c>
      <c r="U27" s="766">
        <v>-40.283599999999979</v>
      </c>
      <c r="V27" s="768">
        <v>-7.2940061953677415E-2</v>
      </c>
      <c r="W27" s="1776"/>
      <c r="X27" s="1358">
        <v>501.48820000000001</v>
      </c>
      <c r="Y27" s="1344"/>
      <c r="Z27" s="769">
        <v>3.6286000000000058</v>
      </c>
      <c r="AA27" s="768">
        <v>7.2884001835056278E-3</v>
      </c>
      <c r="AB27" s="1352"/>
      <c r="AC27" s="1352"/>
      <c r="AD27" s="1352"/>
      <c r="AE27" s="1352"/>
    </row>
    <row r="28" spans="1:31" s="751" customFormat="1">
      <c r="A28" s="1353" t="s">
        <v>337</v>
      </c>
      <c r="B28" s="1776"/>
      <c r="C28" s="1354">
        <v>539.46550000000002</v>
      </c>
      <c r="D28" s="1355">
        <v>445.44439999999997</v>
      </c>
      <c r="E28" s="1355">
        <v>442.92489999999998</v>
      </c>
      <c r="F28" s="1356">
        <v>527.16729999999995</v>
      </c>
      <c r="G28" s="770">
        <v>1.5692999999999984</v>
      </c>
      <c r="H28" s="767">
        <v>2.9857419548779962E-3</v>
      </c>
      <c r="I28" s="1797"/>
      <c r="J28" s="1354" t="s">
        <v>373</v>
      </c>
      <c r="K28" s="1355" t="s">
        <v>373</v>
      </c>
      <c r="L28" s="1355" t="s">
        <v>373</v>
      </c>
      <c r="M28" s="1356" t="s">
        <v>373</v>
      </c>
      <c r="N28" s="766" t="s">
        <v>373</v>
      </c>
      <c r="O28" s="768" t="s">
        <v>373</v>
      </c>
      <c r="P28" s="1776"/>
      <c r="Q28" s="1354">
        <v>530.77210000000002</v>
      </c>
      <c r="R28" s="1355">
        <v>541.88530000000003</v>
      </c>
      <c r="S28" s="1355">
        <v>617.30439999999999</v>
      </c>
      <c r="T28" s="1356">
        <v>551.86369999999999</v>
      </c>
      <c r="U28" s="766">
        <v>-8.3079000000000178</v>
      </c>
      <c r="V28" s="768">
        <v>-1.4830991074877842E-2</v>
      </c>
      <c r="W28" s="1776"/>
      <c r="X28" s="1358">
        <v>528.40470000000005</v>
      </c>
      <c r="Y28" s="1344"/>
      <c r="Z28" s="769">
        <v>1.0744000000000824</v>
      </c>
      <c r="AA28" s="768">
        <v>2.0374327058394481E-3</v>
      </c>
      <c r="AB28" s="1352"/>
      <c r="AC28" s="1352"/>
      <c r="AD28" s="1352"/>
      <c r="AE28" s="1352"/>
    </row>
    <row r="29" spans="1:31" s="751" customFormat="1">
      <c r="A29" s="1353" t="s">
        <v>338</v>
      </c>
      <c r="B29" s="1776"/>
      <c r="C29" s="1354" t="s">
        <v>373</v>
      </c>
      <c r="D29" s="1355" t="s">
        <v>373</v>
      </c>
      <c r="E29" s="1355" t="s">
        <v>373</v>
      </c>
      <c r="F29" s="1356" t="s">
        <v>373</v>
      </c>
      <c r="G29" s="766">
        <v>0</v>
      </c>
      <c r="H29" s="767">
        <v>0</v>
      </c>
      <c r="I29" s="1797"/>
      <c r="J29" s="1354" t="s">
        <v>373</v>
      </c>
      <c r="K29" s="1355" t="s">
        <v>373</v>
      </c>
      <c r="L29" s="1355" t="s">
        <v>373</v>
      </c>
      <c r="M29" s="1356" t="s">
        <v>373</v>
      </c>
      <c r="N29" s="766" t="s">
        <v>373</v>
      </c>
      <c r="O29" s="768" t="s">
        <v>373</v>
      </c>
      <c r="P29" s="1776"/>
      <c r="Q29" s="1354" t="s">
        <v>373</v>
      </c>
      <c r="R29" s="1355" t="s">
        <v>373</v>
      </c>
      <c r="S29" s="1355" t="s">
        <v>373</v>
      </c>
      <c r="T29" s="1356" t="s">
        <v>373</v>
      </c>
      <c r="U29" s="766" t="s">
        <v>373</v>
      </c>
      <c r="V29" s="768" t="s">
        <v>373</v>
      </c>
      <c r="W29" s="1776"/>
      <c r="X29" s="1358" t="s">
        <v>373</v>
      </c>
      <c r="Y29" s="1351"/>
      <c r="Z29" s="769" t="s">
        <v>373</v>
      </c>
      <c r="AA29" s="768" t="s">
        <v>373</v>
      </c>
      <c r="AB29" s="1352"/>
      <c r="AC29" s="1352"/>
      <c r="AD29" s="1352"/>
      <c r="AE29" s="1352"/>
    </row>
    <row r="30" spans="1:31" s="751" customFormat="1">
      <c r="A30" s="1353" t="s">
        <v>339</v>
      </c>
      <c r="B30" s="1776"/>
      <c r="C30" s="1354" t="s">
        <v>373</v>
      </c>
      <c r="D30" s="1355">
        <v>371.7131</v>
      </c>
      <c r="E30" s="1355" t="s">
        <v>373</v>
      </c>
      <c r="F30" s="1356">
        <v>371.7131</v>
      </c>
      <c r="G30" s="766">
        <v>-72.927599999999984</v>
      </c>
      <c r="H30" s="767">
        <v>-0.16401467521978974</v>
      </c>
      <c r="I30" s="1797"/>
      <c r="J30" s="1354" t="s">
        <v>373</v>
      </c>
      <c r="K30" s="1355" t="s">
        <v>373</v>
      </c>
      <c r="L30" s="1355" t="s">
        <v>373</v>
      </c>
      <c r="M30" s="1356" t="s">
        <v>373</v>
      </c>
      <c r="N30" s="766" t="s">
        <v>373</v>
      </c>
      <c r="O30" s="768" t="s">
        <v>373</v>
      </c>
      <c r="P30" s="1776"/>
      <c r="Q30" s="1354" t="s">
        <v>373</v>
      </c>
      <c r="R30" s="1355">
        <v>377.49540000000002</v>
      </c>
      <c r="S30" s="1355" t="s">
        <v>373</v>
      </c>
      <c r="T30" s="1356">
        <v>377.49540000000002</v>
      </c>
      <c r="U30" s="766" t="s">
        <v>373</v>
      </c>
      <c r="V30" s="768" t="s">
        <v>373</v>
      </c>
      <c r="W30" s="1776"/>
      <c r="X30" s="1358">
        <v>372.93380000000002</v>
      </c>
      <c r="Y30" s="1351"/>
      <c r="Z30" s="769">
        <v>-57.531999999999982</v>
      </c>
      <c r="AA30" s="768">
        <v>-0.13365057107904965</v>
      </c>
      <c r="AB30" s="1352"/>
      <c r="AC30" s="1352"/>
      <c r="AD30" s="1352"/>
      <c r="AE30" s="1352"/>
    </row>
    <row r="31" spans="1:31" s="751" customFormat="1">
      <c r="A31" s="1353" t="s">
        <v>340</v>
      </c>
      <c r="B31" s="1776"/>
      <c r="C31" s="1354" t="s">
        <v>373</v>
      </c>
      <c r="D31" s="1355">
        <v>420.90289999999999</v>
      </c>
      <c r="E31" s="1355">
        <v>429.15289999999999</v>
      </c>
      <c r="F31" s="1356">
        <v>426.78550000000001</v>
      </c>
      <c r="G31" s="766">
        <v>4.9470000000000027</v>
      </c>
      <c r="H31" s="767">
        <v>1.1727236845380462E-2</v>
      </c>
      <c r="I31" s="1797"/>
      <c r="J31" s="1354" t="s">
        <v>373</v>
      </c>
      <c r="K31" s="1355" t="s">
        <v>373</v>
      </c>
      <c r="L31" s="1355" t="s">
        <v>373</v>
      </c>
      <c r="M31" s="1356" t="s">
        <v>373</v>
      </c>
      <c r="N31" s="766" t="s">
        <v>373</v>
      </c>
      <c r="O31" s="768" t="s">
        <v>373</v>
      </c>
      <c r="P31" s="1776"/>
      <c r="Q31" s="1354" t="s">
        <v>373</v>
      </c>
      <c r="R31" s="1355" t="s">
        <v>512</v>
      </c>
      <c r="S31" s="1355" t="s">
        <v>373</v>
      </c>
      <c r="T31" s="1356" t="s">
        <v>512</v>
      </c>
      <c r="U31" s="766" t="s">
        <v>373</v>
      </c>
      <c r="V31" s="768" t="s">
        <v>373</v>
      </c>
      <c r="W31" s="1776"/>
      <c r="X31" s="1358" t="s">
        <v>512</v>
      </c>
      <c r="Y31" s="1351"/>
      <c r="Z31" s="769" t="s">
        <v>373</v>
      </c>
      <c r="AA31" s="768" t="s">
        <v>373</v>
      </c>
      <c r="AB31" s="1352"/>
      <c r="AC31" s="1352"/>
      <c r="AD31" s="1352"/>
      <c r="AE31" s="1352"/>
    </row>
    <row r="32" spans="1:31" s="751" customFormat="1">
      <c r="A32" s="1353" t="s">
        <v>341</v>
      </c>
      <c r="B32" s="1776"/>
      <c r="C32" s="1354" t="s">
        <v>512</v>
      </c>
      <c r="D32" s="1360" t="s">
        <v>512</v>
      </c>
      <c r="E32" s="1360" t="s">
        <v>373</v>
      </c>
      <c r="F32" s="1361" t="s">
        <v>512</v>
      </c>
      <c r="G32" s="766" t="s">
        <v>373</v>
      </c>
      <c r="H32" s="767" t="s">
        <v>373</v>
      </c>
      <c r="I32" s="1797"/>
      <c r="J32" s="1354" t="s">
        <v>373</v>
      </c>
      <c r="K32" s="1360" t="s">
        <v>373</v>
      </c>
      <c r="L32" s="1360" t="s">
        <v>373</v>
      </c>
      <c r="M32" s="1361" t="s">
        <v>373</v>
      </c>
      <c r="N32" s="766" t="s">
        <v>373</v>
      </c>
      <c r="O32" s="768" t="s">
        <v>373</v>
      </c>
      <c r="P32" s="1776"/>
      <c r="Q32" s="1354" t="s">
        <v>373</v>
      </c>
      <c r="R32" s="1360" t="s">
        <v>373</v>
      </c>
      <c r="S32" s="1360" t="s">
        <v>373</v>
      </c>
      <c r="T32" s="1361" t="s">
        <v>373</v>
      </c>
      <c r="U32" s="766" t="s">
        <v>373</v>
      </c>
      <c r="V32" s="768" t="s">
        <v>373</v>
      </c>
      <c r="W32" s="1776"/>
      <c r="X32" s="1358" t="s">
        <v>512</v>
      </c>
      <c r="Y32" s="1351"/>
      <c r="Z32" s="769" t="s">
        <v>373</v>
      </c>
      <c r="AA32" s="768" t="s">
        <v>373</v>
      </c>
      <c r="AB32" s="1352"/>
      <c r="AC32" s="1352"/>
      <c r="AD32" s="1352"/>
      <c r="AE32" s="1352"/>
    </row>
    <row r="33" spans="1:31" s="751" customFormat="1">
      <c r="A33" s="1353" t="s">
        <v>342</v>
      </c>
      <c r="B33" s="1776"/>
      <c r="C33" s="1354" t="s">
        <v>373</v>
      </c>
      <c r="D33" s="1360">
        <v>191.44659999999999</v>
      </c>
      <c r="E33" s="1360" t="s">
        <v>373</v>
      </c>
      <c r="F33" s="1361">
        <v>191.44659999999999</v>
      </c>
      <c r="G33" s="766">
        <v>-12.619799999999998</v>
      </c>
      <c r="H33" s="767">
        <v>-6.1841635859700594E-2</v>
      </c>
      <c r="I33" s="1797"/>
      <c r="J33" s="1354" t="s">
        <v>373</v>
      </c>
      <c r="K33" s="1360" t="s">
        <v>373</v>
      </c>
      <c r="L33" s="1360" t="s">
        <v>373</v>
      </c>
      <c r="M33" s="1361" t="s">
        <v>373</v>
      </c>
      <c r="N33" s="766" t="s">
        <v>373</v>
      </c>
      <c r="O33" s="768" t="s">
        <v>373</v>
      </c>
      <c r="P33" s="1776"/>
      <c r="Q33" s="1354" t="s">
        <v>373</v>
      </c>
      <c r="R33" s="1360" t="s">
        <v>373</v>
      </c>
      <c r="S33" s="1360" t="s">
        <v>373</v>
      </c>
      <c r="T33" s="1361" t="s">
        <v>373</v>
      </c>
      <c r="U33" s="766" t="s">
        <v>373</v>
      </c>
      <c r="V33" s="768" t="s">
        <v>373</v>
      </c>
      <c r="W33" s="1776"/>
      <c r="X33" s="1358">
        <v>191.44659999999999</v>
      </c>
      <c r="Y33" s="1351"/>
      <c r="Z33" s="769">
        <v>-12.619799999999998</v>
      </c>
      <c r="AA33" s="768">
        <v>-6.1841635859700594E-2</v>
      </c>
      <c r="AB33" s="1352"/>
      <c r="AC33" s="1352"/>
      <c r="AD33" s="1352"/>
      <c r="AE33" s="1352"/>
    </row>
    <row r="34" spans="1:31" s="751" customFormat="1">
      <c r="A34" s="1353" t="s">
        <v>343</v>
      </c>
      <c r="B34" s="1776"/>
      <c r="C34" s="1354" t="s">
        <v>373</v>
      </c>
      <c r="D34" s="1360">
        <v>430.82</v>
      </c>
      <c r="E34" s="1360" t="s">
        <v>373</v>
      </c>
      <c r="F34" s="1361">
        <v>430.82</v>
      </c>
      <c r="G34" s="766"/>
      <c r="H34" s="767">
        <v>0</v>
      </c>
      <c r="I34" s="1797"/>
      <c r="J34" s="1354" t="s">
        <v>373</v>
      </c>
      <c r="K34" s="1360" t="s">
        <v>373</v>
      </c>
      <c r="L34" s="1360" t="s">
        <v>373</v>
      </c>
      <c r="M34" s="1361" t="s">
        <v>373</v>
      </c>
      <c r="N34" s="766" t="s">
        <v>373</v>
      </c>
      <c r="O34" s="768" t="s">
        <v>373</v>
      </c>
      <c r="P34" s="1776"/>
      <c r="Q34" s="1354" t="s">
        <v>373</v>
      </c>
      <c r="R34" s="1360" t="s">
        <v>373</v>
      </c>
      <c r="S34" s="1360" t="s">
        <v>373</v>
      </c>
      <c r="T34" s="1361" t="s">
        <v>373</v>
      </c>
      <c r="U34" s="766" t="s">
        <v>373</v>
      </c>
      <c r="V34" s="768" t="s">
        <v>373</v>
      </c>
      <c r="W34" s="1776"/>
      <c r="X34" s="1358" t="s">
        <v>373</v>
      </c>
      <c r="Y34" s="1351"/>
      <c r="Z34" s="769" t="s">
        <v>373</v>
      </c>
      <c r="AA34" s="768" t="s">
        <v>373</v>
      </c>
      <c r="AB34" s="1352"/>
      <c r="AC34" s="1352"/>
      <c r="AD34" s="1352"/>
      <c r="AE34" s="1352"/>
    </row>
    <row r="35" spans="1:31" s="751" customFormat="1">
      <c r="A35" s="1353" t="s">
        <v>344</v>
      </c>
      <c r="B35" s="1776"/>
      <c r="C35" s="1354" t="s">
        <v>373</v>
      </c>
      <c r="D35" s="1355">
        <v>435.209</v>
      </c>
      <c r="E35" s="1355">
        <v>225.2225</v>
      </c>
      <c r="F35" s="1356">
        <v>329.61610000000002</v>
      </c>
      <c r="G35" s="766">
        <v>5.5493999999999915</v>
      </c>
      <c r="H35" s="767">
        <v>1.7124252507277005E-2</v>
      </c>
      <c r="I35" s="1797"/>
      <c r="J35" s="1354" t="s">
        <v>373</v>
      </c>
      <c r="K35" s="1355" t="s">
        <v>373</v>
      </c>
      <c r="L35" s="1355" t="s">
        <v>373</v>
      </c>
      <c r="M35" s="1356" t="s">
        <v>373</v>
      </c>
      <c r="N35" s="766" t="s">
        <v>373</v>
      </c>
      <c r="O35" s="768" t="s">
        <v>373</v>
      </c>
      <c r="P35" s="1776"/>
      <c r="Q35" s="1354" t="s">
        <v>373</v>
      </c>
      <c r="R35" s="1355">
        <v>502.04259999999999</v>
      </c>
      <c r="S35" s="1355">
        <v>498.41640000000001</v>
      </c>
      <c r="T35" s="1356">
        <v>498.98250000000002</v>
      </c>
      <c r="U35" s="766">
        <v>-0.10910000000001219</v>
      </c>
      <c r="V35" s="768">
        <v>-2.1859714729721702E-4</v>
      </c>
      <c r="W35" s="1776"/>
      <c r="X35" s="1358">
        <v>464.25549999999998</v>
      </c>
      <c r="Y35" s="1344"/>
      <c r="Z35" s="769">
        <v>1.0510999999999626</v>
      </c>
      <c r="AA35" s="768">
        <v>2.269192606978665E-3</v>
      </c>
      <c r="AB35" s="1352"/>
      <c r="AC35" s="1352"/>
      <c r="AD35" s="1352"/>
      <c r="AE35" s="1352"/>
    </row>
    <row r="36" spans="1:31" s="751" customFormat="1">
      <c r="A36" s="1353" t="s">
        <v>345</v>
      </c>
      <c r="B36" s="1776"/>
      <c r="C36" s="1354">
        <v>453.53699999999998</v>
      </c>
      <c r="D36" s="1355">
        <v>462.08120000000002</v>
      </c>
      <c r="E36" s="1355" t="s">
        <v>373</v>
      </c>
      <c r="F36" s="1356">
        <v>456.35129999999998</v>
      </c>
      <c r="G36" s="766">
        <v>-6.0689000000000419</v>
      </c>
      <c r="H36" s="767">
        <v>-1.3124210404303338E-2</v>
      </c>
      <c r="I36" s="1797"/>
      <c r="J36" s="1354" t="s">
        <v>373</v>
      </c>
      <c r="K36" s="1355" t="s">
        <v>373</v>
      </c>
      <c r="L36" s="1355" t="s">
        <v>373</v>
      </c>
      <c r="M36" s="1356" t="s">
        <v>373</v>
      </c>
      <c r="N36" s="766" t="s">
        <v>373</v>
      </c>
      <c r="O36" s="768" t="s">
        <v>373</v>
      </c>
      <c r="P36" s="1776"/>
      <c r="Q36" s="1354">
        <v>535.17499999999995</v>
      </c>
      <c r="R36" s="1355">
        <v>524.39250000000004</v>
      </c>
      <c r="S36" s="1355" t="s">
        <v>373</v>
      </c>
      <c r="T36" s="1356">
        <v>530.84490000000005</v>
      </c>
      <c r="U36" s="766">
        <v>-0.94329999999990832</v>
      </c>
      <c r="V36" s="768">
        <v>-1.7738264970902362E-3</v>
      </c>
      <c r="W36" s="1776"/>
      <c r="X36" s="1358">
        <v>460.15010000000001</v>
      </c>
      <c r="Y36" s="1344"/>
      <c r="Z36" s="769">
        <v>-5.8075000000000045</v>
      </c>
      <c r="AA36" s="768">
        <v>-1.2463580377270356E-2</v>
      </c>
      <c r="AB36" s="1352"/>
      <c r="AC36" s="1352"/>
      <c r="AD36" s="1352"/>
      <c r="AE36" s="1352"/>
    </row>
    <row r="37" spans="1:31" s="751" customFormat="1">
      <c r="A37" s="1353" t="s">
        <v>346</v>
      </c>
      <c r="B37" s="1776"/>
      <c r="C37" s="1354" t="s">
        <v>373</v>
      </c>
      <c r="D37" s="1355">
        <v>476.22930000000002</v>
      </c>
      <c r="E37" s="1355">
        <v>487.13119999999998</v>
      </c>
      <c r="F37" s="1356">
        <v>483.53</v>
      </c>
      <c r="G37" s="766">
        <v>2.8315999999999804</v>
      </c>
      <c r="H37" s="767">
        <v>5.8905958497053046E-3</v>
      </c>
      <c r="I37" s="1797"/>
      <c r="J37" s="1354" t="s">
        <v>373</v>
      </c>
      <c r="K37" s="1355" t="s">
        <v>373</v>
      </c>
      <c r="L37" s="1355" t="s">
        <v>373</v>
      </c>
      <c r="M37" s="1356" t="s">
        <v>373</v>
      </c>
      <c r="N37" s="766" t="s">
        <v>373</v>
      </c>
      <c r="O37" s="768" t="s">
        <v>373</v>
      </c>
      <c r="P37" s="1776"/>
      <c r="Q37" s="1354" t="s">
        <v>373</v>
      </c>
      <c r="R37" s="1355">
        <v>473.7054</v>
      </c>
      <c r="S37" s="1355">
        <v>434.84210000000002</v>
      </c>
      <c r="T37" s="1356">
        <v>444.13060000000002</v>
      </c>
      <c r="U37" s="766">
        <v>-22.293700000000001</v>
      </c>
      <c r="V37" s="768">
        <v>-4.779703801881674E-2</v>
      </c>
      <c r="W37" s="1776"/>
      <c r="X37" s="1358">
        <v>483.22480000000002</v>
      </c>
      <c r="Y37" s="1344"/>
      <c r="Z37" s="769">
        <v>2.6370000000000005</v>
      </c>
      <c r="AA37" s="768">
        <v>5.4870306736876095E-3</v>
      </c>
      <c r="AB37" s="1352"/>
      <c r="AC37" s="1352"/>
      <c r="AD37" s="1352"/>
      <c r="AE37" s="1352"/>
    </row>
    <row r="38" spans="1:31" s="751" customFormat="1">
      <c r="A38" s="1353" t="s">
        <v>347</v>
      </c>
      <c r="B38" s="1776"/>
      <c r="C38" s="1354">
        <v>504.29300000000001</v>
      </c>
      <c r="D38" s="1355">
        <v>505.77140000000003</v>
      </c>
      <c r="E38" s="1355" t="s">
        <v>373</v>
      </c>
      <c r="F38" s="1356">
        <v>505.0068</v>
      </c>
      <c r="G38" s="766">
        <v>-3.9128000000000043</v>
      </c>
      <c r="H38" s="767">
        <v>-7.6884443043655493E-3</v>
      </c>
      <c r="I38" s="1797"/>
      <c r="J38" s="1354" t="s">
        <v>373</v>
      </c>
      <c r="K38" s="1355" t="s">
        <v>373</v>
      </c>
      <c r="L38" s="1355" t="s">
        <v>373</v>
      </c>
      <c r="M38" s="1356" t="s">
        <v>373</v>
      </c>
      <c r="N38" s="766" t="s">
        <v>373</v>
      </c>
      <c r="O38" s="768" t="s">
        <v>373</v>
      </c>
      <c r="P38" s="1776"/>
      <c r="Q38" s="1354">
        <v>515.79290000000003</v>
      </c>
      <c r="R38" s="1355">
        <v>454.30349999999999</v>
      </c>
      <c r="S38" s="1355" t="s">
        <v>373</v>
      </c>
      <c r="T38" s="1356">
        <v>463.51459999999997</v>
      </c>
      <c r="U38" s="766">
        <v>-1.4147000000000389</v>
      </c>
      <c r="V38" s="768">
        <v>-3.0428282321635081E-3</v>
      </c>
      <c r="W38" s="1776"/>
      <c r="X38" s="1358">
        <v>485.5625</v>
      </c>
      <c r="Y38" s="1344"/>
      <c r="Z38" s="769">
        <v>-2.7420999999999935</v>
      </c>
      <c r="AA38" s="768">
        <v>-5.6155522597984842E-3</v>
      </c>
      <c r="AB38" s="1338"/>
      <c r="AC38" s="1338"/>
      <c r="AD38" s="1338"/>
      <c r="AE38" s="1338"/>
    </row>
    <row r="39" spans="1:31" s="751" customFormat="1">
      <c r="A39" s="1353" t="s">
        <v>348</v>
      </c>
      <c r="B39" s="1776"/>
      <c r="C39" s="1354">
        <v>382.92809999999997</v>
      </c>
      <c r="D39" s="1355">
        <v>441.22559999999999</v>
      </c>
      <c r="E39" s="1355">
        <v>439.71449999999999</v>
      </c>
      <c r="F39" s="1356">
        <v>438.71289999999999</v>
      </c>
      <c r="G39" s="766">
        <v>4.5538999999999987</v>
      </c>
      <c r="H39" s="767">
        <v>1.0489014393344265E-2</v>
      </c>
      <c r="I39" s="1797"/>
      <c r="J39" s="1354" t="s">
        <v>373</v>
      </c>
      <c r="K39" s="1355" t="s">
        <v>373</v>
      </c>
      <c r="L39" s="1355" t="s">
        <v>373</v>
      </c>
      <c r="M39" s="1356" t="s">
        <v>373</v>
      </c>
      <c r="N39" s="766" t="s">
        <v>373</v>
      </c>
      <c r="O39" s="768" t="s">
        <v>373</v>
      </c>
      <c r="P39" s="1776"/>
      <c r="Q39" s="1354" t="s">
        <v>373</v>
      </c>
      <c r="R39" s="1355">
        <v>463.52109999999999</v>
      </c>
      <c r="S39" s="1355">
        <v>427.0958</v>
      </c>
      <c r="T39" s="1356">
        <v>430.83069999999998</v>
      </c>
      <c r="U39" s="766">
        <v>-8.2341000000000122</v>
      </c>
      <c r="V39" s="768">
        <v>-1.8753723823909385E-2</v>
      </c>
      <c r="W39" s="1776"/>
      <c r="X39" s="1358">
        <v>433.13990000000001</v>
      </c>
      <c r="Y39" s="1344"/>
      <c r="Z39" s="769">
        <v>-4.4876999999999612</v>
      </c>
      <c r="AA39" s="768">
        <v>-1.0254609169988327E-2</v>
      </c>
      <c r="AB39" s="1352"/>
      <c r="AC39" s="1352"/>
      <c r="AD39" s="1352"/>
      <c r="AE39" s="1352"/>
    </row>
    <row r="40" spans="1:31" s="751" customFormat="1">
      <c r="A40" s="1353" t="s">
        <v>349</v>
      </c>
      <c r="B40" s="1776"/>
      <c r="C40" s="1354">
        <v>462.63170000000002</v>
      </c>
      <c r="D40" s="1355">
        <v>470.80889999999999</v>
      </c>
      <c r="E40" s="1355">
        <v>456.51670000000001</v>
      </c>
      <c r="F40" s="1356">
        <v>466.33280000000002</v>
      </c>
      <c r="G40" s="766">
        <v>4.1979000000000042</v>
      </c>
      <c r="H40" s="767">
        <v>9.0837112713193502E-3</v>
      </c>
      <c r="I40" s="1797"/>
      <c r="J40" s="1354" t="s">
        <v>373</v>
      </c>
      <c r="K40" s="1355" t="s">
        <v>373</v>
      </c>
      <c r="L40" s="1355" t="s">
        <v>373</v>
      </c>
      <c r="M40" s="1356" t="s">
        <v>373</v>
      </c>
      <c r="N40" s="766" t="s">
        <v>373</v>
      </c>
      <c r="O40" s="768" t="s">
        <v>373</v>
      </c>
      <c r="P40" s="1776"/>
      <c r="Q40" s="1354">
        <v>387.22120000000001</v>
      </c>
      <c r="R40" s="1355">
        <v>437.65190000000001</v>
      </c>
      <c r="S40" s="1355">
        <v>386.69459999999998</v>
      </c>
      <c r="T40" s="1356">
        <v>420.04730000000001</v>
      </c>
      <c r="U40" s="766">
        <v>-12.122799999999984</v>
      </c>
      <c r="V40" s="768">
        <v>-2.8050991958953109E-2</v>
      </c>
      <c r="W40" s="1776"/>
      <c r="X40" s="1358">
        <v>462.88959999999997</v>
      </c>
      <c r="Y40" s="1344"/>
      <c r="Z40" s="769">
        <v>2.9837999999999738</v>
      </c>
      <c r="AA40" s="768">
        <v>6.4878503380474406E-3</v>
      </c>
      <c r="AB40" s="1352"/>
      <c r="AC40" s="1352"/>
      <c r="AD40" s="1352"/>
      <c r="AE40" s="1352"/>
    </row>
    <row r="41" spans="1:31" s="751" customFormat="1">
      <c r="A41" s="1353" t="s">
        <v>350</v>
      </c>
      <c r="B41" s="1776"/>
      <c r="C41" s="1354" t="s">
        <v>373</v>
      </c>
      <c r="D41" s="1355">
        <v>447.97160000000002</v>
      </c>
      <c r="E41" s="1355" t="s">
        <v>512</v>
      </c>
      <c r="F41" s="1356" t="s">
        <v>512</v>
      </c>
      <c r="G41" s="766" t="s">
        <v>373</v>
      </c>
      <c r="H41" s="767" t="s">
        <v>373</v>
      </c>
      <c r="I41" s="1797"/>
      <c r="J41" s="1354" t="s">
        <v>373</v>
      </c>
      <c r="K41" s="1355" t="s">
        <v>373</v>
      </c>
      <c r="L41" s="1355" t="s">
        <v>373</v>
      </c>
      <c r="M41" s="1356" t="s">
        <v>373</v>
      </c>
      <c r="N41" s="766" t="s">
        <v>373</v>
      </c>
      <c r="O41" s="768" t="s">
        <v>373</v>
      </c>
      <c r="P41" s="1776"/>
      <c r="Q41" s="1354" t="s">
        <v>373</v>
      </c>
      <c r="R41" s="1355" t="s">
        <v>512</v>
      </c>
      <c r="S41" s="1355" t="s">
        <v>512</v>
      </c>
      <c r="T41" s="1356" t="s">
        <v>512</v>
      </c>
      <c r="U41" s="766" t="s">
        <v>373</v>
      </c>
      <c r="V41" s="768" t="s">
        <v>373</v>
      </c>
      <c r="W41" s="1776"/>
      <c r="X41" s="1358" t="s">
        <v>512</v>
      </c>
      <c r="Y41" s="1344"/>
      <c r="Z41" s="769" t="s">
        <v>373</v>
      </c>
      <c r="AA41" s="768" t="s">
        <v>373</v>
      </c>
      <c r="AB41" s="1352"/>
      <c r="AC41" s="1352"/>
      <c r="AD41" s="1352"/>
      <c r="AE41" s="1352"/>
    </row>
    <row r="42" spans="1:31" s="751" customFormat="1">
      <c r="A42" s="1353" t="s">
        <v>351</v>
      </c>
      <c r="B42" s="1776"/>
      <c r="C42" s="1354" t="s">
        <v>373</v>
      </c>
      <c r="D42" s="1355">
        <v>502.09840000000003</v>
      </c>
      <c r="E42" s="1355">
        <v>495.77190000000002</v>
      </c>
      <c r="F42" s="1356">
        <v>497.0102</v>
      </c>
      <c r="G42" s="766">
        <v>-2.9698999999999955</v>
      </c>
      <c r="H42" s="767">
        <v>-5.9400364134492012E-3</v>
      </c>
      <c r="I42" s="1797"/>
      <c r="J42" s="1354" t="s">
        <v>373</v>
      </c>
      <c r="K42" s="1355" t="s">
        <v>373</v>
      </c>
      <c r="L42" s="1355" t="s">
        <v>373</v>
      </c>
      <c r="M42" s="1356" t="s">
        <v>373</v>
      </c>
      <c r="N42" s="766" t="s">
        <v>373</v>
      </c>
      <c r="O42" s="768" t="s">
        <v>373</v>
      </c>
      <c r="P42" s="1776"/>
      <c r="Q42" s="1354" t="s">
        <v>373</v>
      </c>
      <c r="R42" s="1355" t="s">
        <v>373</v>
      </c>
      <c r="S42" s="1355" t="s">
        <v>373</v>
      </c>
      <c r="T42" s="1356" t="s">
        <v>373</v>
      </c>
      <c r="U42" s="766" t="s">
        <v>373</v>
      </c>
      <c r="V42" s="768" t="s">
        <v>373</v>
      </c>
      <c r="W42" s="1776"/>
      <c r="X42" s="1358">
        <v>497.0102</v>
      </c>
      <c r="Y42" s="1344"/>
      <c r="Z42" s="769">
        <v>-2.9698999999999955</v>
      </c>
      <c r="AA42" s="768">
        <v>-5.9400364134492012E-3</v>
      </c>
      <c r="AB42" s="1352"/>
      <c r="AC42" s="1352"/>
      <c r="AD42" s="1352"/>
      <c r="AE42" s="1352"/>
    </row>
    <row r="43" spans="1:31" s="751" customFormat="1" ht="13.5" thickBot="1">
      <c r="A43" s="1362" t="s">
        <v>352</v>
      </c>
      <c r="B43" s="1776"/>
      <c r="C43" s="1363" t="s">
        <v>373</v>
      </c>
      <c r="D43" s="1364">
        <v>507.49889999999999</v>
      </c>
      <c r="E43" s="1364">
        <v>536.43979999999999</v>
      </c>
      <c r="F43" s="1365">
        <v>524.37210000000005</v>
      </c>
      <c r="G43" s="771">
        <v>6.0061000000000604</v>
      </c>
      <c r="H43" s="772">
        <v>1.1586600973057859E-2</v>
      </c>
      <c r="I43" s="1797"/>
      <c r="J43" s="1363" t="s">
        <v>373</v>
      </c>
      <c r="K43" s="1364" t="s">
        <v>373</v>
      </c>
      <c r="L43" s="1364" t="s">
        <v>373</v>
      </c>
      <c r="M43" s="1365" t="s">
        <v>373</v>
      </c>
      <c r="N43" s="771" t="s">
        <v>373</v>
      </c>
      <c r="O43" s="773" t="s">
        <v>373</v>
      </c>
      <c r="P43" s="1776"/>
      <c r="Q43" s="1363" t="s">
        <v>373</v>
      </c>
      <c r="R43" s="1364">
        <v>532.05799999999999</v>
      </c>
      <c r="S43" s="1364" t="s">
        <v>373</v>
      </c>
      <c r="T43" s="1365">
        <v>532.05799999999999</v>
      </c>
      <c r="U43" s="771">
        <v>12.915700000000015</v>
      </c>
      <c r="V43" s="773">
        <v>2.4878920480954969E-2</v>
      </c>
      <c r="W43" s="1776"/>
      <c r="X43" s="1366">
        <v>524.86599999999999</v>
      </c>
      <c r="Y43" s="1344"/>
      <c r="Z43" s="774">
        <v>6.4501000000000204</v>
      </c>
      <c r="AA43" s="773">
        <v>1.2441940920407735E-2</v>
      </c>
      <c r="AB43" s="1338"/>
      <c r="AC43" s="1338"/>
      <c r="AD43" s="1338"/>
      <c r="AE43" s="1338"/>
    </row>
    <row r="44" spans="1:31">
      <c r="A44" s="1799" t="s">
        <v>402</v>
      </c>
    </row>
    <row r="55" spans="3:5" ht="15">
      <c r="D55" s="1338"/>
      <c r="E55" s="754"/>
    </row>
    <row r="59" spans="3:5" ht="20.85" customHeight="1">
      <c r="C59" s="739"/>
      <c r="D59" s="775" t="s">
        <v>427</v>
      </c>
    </row>
    <row r="60" spans="3:5">
      <c r="C60" s="742"/>
      <c r="D60" s="744"/>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4"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417</v>
      </c>
      <c r="D1" s="820"/>
      <c r="E1" s="820"/>
      <c r="F1" s="1767"/>
      <c r="G1" s="1767"/>
      <c r="H1" s="820"/>
      <c r="I1" s="820"/>
      <c r="J1" s="820"/>
      <c r="K1" s="820"/>
      <c r="L1" s="820"/>
      <c r="M1" s="820"/>
      <c r="N1" s="820"/>
      <c r="O1" s="820"/>
      <c r="P1" s="820"/>
      <c r="Q1" s="820"/>
      <c r="R1" s="820"/>
      <c r="S1" s="821" t="s">
        <v>418</v>
      </c>
      <c r="U1" s="710">
        <v>0</v>
      </c>
      <c r="AE1" s="3">
        <v>0</v>
      </c>
    </row>
    <row r="2" spans="1:31" s="659" customFormat="1" ht="20.85" customHeight="1">
      <c r="A2" s="878"/>
      <c r="B2" s="878"/>
      <c r="C2" s="822"/>
      <c r="D2" s="823"/>
      <c r="E2" s="823"/>
      <c r="F2" s="1768"/>
      <c r="G2" s="1768"/>
      <c r="H2" s="823"/>
      <c r="I2" s="823"/>
      <c r="J2" s="823"/>
      <c r="K2" s="823"/>
      <c r="L2" s="823"/>
      <c r="M2" s="823"/>
      <c r="N2" s="823"/>
      <c r="O2" s="823"/>
      <c r="P2" s="823"/>
      <c r="Q2" s="823"/>
      <c r="R2" s="823"/>
      <c r="S2" s="824" t="s">
        <v>538</v>
      </c>
      <c r="U2" s="878"/>
    </row>
    <row r="3" spans="1:31" s="711" customFormat="1">
      <c r="C3" s="879"/>
      <c r="Q3" s="880" t="s">
        <v>539</v>
      </c>
      <c r="R3" s="881" t="s">
        <v>419</v>
      </c>
      <c r="S3" s="882">
        <v>45026</v>
      </c>
    </row>
    <row r="4" spans="1:31" s="711" customFormat="1">
      <c r="C4" s="879"/>
      <c r="R4" s="881" t="s">
        <v>420</v>
      </c>
      <c r="S4" s="882">
        <v>45032</v>
      </c>
    </row>
    <row r="5" spans="1:31" ht="6.6" customHeight="1">
      <c r="C5" s="825"/>
    </row>
    <row r="6" spans="1:31" ht="28.35" customHeight="1">
      <c r="C6" s="1480" t="s">
        <v>421</v>
      </c>
      <c r="D6" s="1480"/>
      <c r="E6" s="1480"/>
      <c r="F6" s="1480"/>
      <c r="G6" s="1480"/>
      <c r="H6" s="1480"/>
      <c r="I6" s="1480"/>
      <c r="J6" s="1480"/>
      <c r="K6" s="1480"/>
      <c r="L6" s="1480"/>
      <c r="M6" s="1480"/>
      <c r="N6" s="1480"/>
      <c r="O6" s="1480"/>
      <c r="P6" s="1480"/>
      <c r="Q6" s="1480"/>
      <c r="R6" s="1480"/>
      <c r="S6" s="1480"/>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377</v>
      </c>
      <c r="D9" s="829"/>
      <c r="E9" s="829"/>
      <c r="F9" s="829"/>
      <c r="G9" s="829"/>
      <c r="H9" s="829"/>
      <c r="I9" s="829"/>
      <c r="J9" s="829"/>
      <c r="K9" s="829"/>
      <c r="L9" s="829"/>
      <c r="M9" s="829"/>
      <c r="N9" s="829"/>
      <c r="O9" s="829"/>
      <c r="P9" s="829"/>
      <c r="Q9" s="829"/>
      <c r="R9" s="830"/>
      <c r="S9" s="826"/>
    </row>
    <row r="10" spans="1:31" ht="13.5" thickBot="1">
      <c r="A10" s="710" t="s">
        <v>379</v>
      </c>
      <c r="B10" s="710" t="s">
        <v>380</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378</v>
      </c>
      <c r="S10" s="826"/>
    </row>
    <row r="11" spans="1:31" ht="14.25">
      <c r="C11" s="836" t="s">
        <v>381</v>
      </c>
      <c r="D11" s="837"/>
      <c r="E11" s="838"/>
      <c r="F11" s="838"/>
      <c r="G11" s="838"/>
      <c r="H11" s="838"/>
      <c r="I11" s="838"/>
      <c r="J11" s="838"/>
      <c r="K11" s="838"/>
      <c r="L11" s="838"/>
      <c r="M11" s="838"/>
      <c r="N11" s="838"/>
      <c r="O11" s="838"/>
      <c r="P11" s="838"/>
      <c r="Q11" s="838"/>
      <c r="R11" s="839"/>
      <c r="S11" s="826"/>
    </row>
    <row r="12" spans="1:31">
      <c r="C12" s="840" t="s">
        <v>382</v>
      </c>
      <c r="D12" s="884">
        <v>96.67</v>
      </c>
      <c r="E12" s="885">
        <v>90.593599999999995</v>
      </c>
      <c r="F12" s="885">
        <v>146.11000000000001</v>
      </c>
      <c r="G12" s="885">
        <v>123.26</v>
      </c>
      <c r="H12" s="885">
        <v>148.63999999999999</v>
      </c>
      <c r="I12" s="885">
        <v>98.25</v>
      </c>
      <c r="J12" s="885">
        <v>141.13</v>
      </c>
      <c r="K12" s="885">
        <v>134</v>
      </c>
      <c r="L12" s="885">
        <v>135.16999999999999</v>
      </c>
      <c r="M12" s="885">
        <v>182.44280000000001</v>
      </c>
      <c r="N12" s="885" t="e">
        <v>#N/A</v>
      </c>
      <c r="O12" s="885">
        <v>46.257899999999999</v>
      </c>
      <c r="P12" s="886" t="e">
        <v>#N/A</v>
      </c>
      <c r="Q12" s="886" t="e">
        <v>#N/A</v>
      </c>
      <c r="R12" s="887">
        <v>128.12430000000001</v>
      </c>
      <c r="S12" s="826"/>
    </row>
    <row r="13" spans="1:31">
      <c r="A13" s="888"/>
      <c r="B13" s="888"/>
      <c r="C13" s="841" t="s">
        <v>383</v>
      </c>
      <c r="D13" s="889">
        <v>93.33</v>
      </c>
      <c r="E13" s="890">
        <v>90.598799999999997</v>
      </c>
      <c r="F13" s="890">
        <v>143.49</v>
      </c>
      <c r="G13" s="890">
        <v>101.81</v>
      </c>
      <c r="H13" s="890">
        <v>145.29</v>
      </c>
      <c r="I13" s="890">
        <v>96.93</v>
      </c>
      <c r="J13" s="890">
        <v>136.33000000000001</v>
      </c>
      <c r="K13" s="890">
        <v>134</v>
      </c>
      <c r="L13" s="890">
        <v>90.51</v>
      </c>
      <c r="M13" s="890">
        <v>181.6893</v>
      </c>
      <c r="N13" s="890" t="e">
        <v>#N/A</v>
      </c>
      <c r="O13" s="890">
        <v>46.280799999999999</v>
      </c>
      <c r="P13" s="891" t="e">
        <v>#N/A</v>
      </c>
      <c r="Q13" s="891" t="e">
        <v>#N/A</v>
      </c>
      <c r="R13" s="892">
        <v>123.29130000000001</v>
      </c>
      <c r="S13" s="826"/>
    </row>
    <row r="14" spans="1:31">
      <c r="A14" s="888"/>
      <c r="B14" s="888"/>
      <c r="C14" s="842" t="s">
        <v>384</v>
      </c>
      <c r="D14" s="893">
        <v>-3.3400000000000034</v>
      </c>
      <c r="E14" s="894">
        <v>-5.2000000000020918E-3</v>
      </c>
      <c r="F14" s="894">
        <v>2.6200000000000045</v>
      </c>
      <c r="G14" s="894">
        <v>21.450000000000003</v>
      </c>
      <c r="H14" s="894">
        <v>3.3499999999999943</v>
      </c>
      <c r="I14" s="894">
        <v>1.3199999999999932</v>
      </c>
      <c r="J14" s="894">
        <v>4.7999999999999829</v>
      </c>
      <c r="K14" s="894">
        <v>0</v>
      </c>
      <c r="L14" s="894">
        <v>44.659999999999982</v>
      </c>
      <c r="M14" s="894">
        <v>0.7535000000000025</v>
      </c>
      <c r="N14" s="895" t="e">
        <v>#N/A</v>
      </c>
      <c r="O14" s="894">
        <v>-2.289999999999992E-2</v>
      </c>
      <c r="P14" s="896"/>
      <c r="Q14" s="897"/>
      <c r="R14" s="898">
        <v>4.8329999999999984</v>
      </c>
      <c r="S14" s="826"/>
    </row>
    <row r="15" spans="1:31">
      <c r="A15" s="899"/>
      <c r="B15" s="899"/>
      <c r="C15" s="842" t="s">
        <v>385</v>
      </c>
      <c r="D15" s="843">
        <v>75.450168313114688</v>
      </c>
      <c r="E15" s="844">
        <v>70.707586304861763</v>
      </c>
      <c r="F15" s="844">
        <v>114.03769620595001</v>
      </c>
      <c r="G15" s="844">
        <v>96.203452428618135</v>
      </c>
      <c r="H15" s="844">
        <v>116.01234114059548</v>
      </c>
      <c r="I15" s="844">
        <v>76.683345782181831</v>
      </c>
      <c r="J15" s="844">
        <v>110.15084570218139</v>
      </c>
      <c r="K15" s="844">
        <v>104.58593724999862</v>
      </c>
      <c r="L15" s="844">
        <v>105.49911297076353</v>
      </c>
      <c r="M15" s="844">
        <v>142.39515845159741</v>
      </c>
      <c r="N15" s="844"/>
      <c r="O15" s="844">
        <v>36.103924079975457</v>
      </c>
      <c r="P15" s="845"/>
      <c r="Q15" s="845"/>
      <c r="R15" s="846"/>
      <c r="S15" s="826"/>
    </row>
    <row r="16" spans="1:31">
      <c r="A16" s="710" t="s">
        <v>379</v>
      </c>
      <c r="B16" s="710" t="s">
        <v>387</v>
      </c>
      <c r="C16" s="847" t="s">
        <v>386</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388</v>
      </c>
      <c r="D17" s="853"/>
      <c r="E17" s="854"/>
      <c r="F17" s="854"/>
      <c r="G17" s="854"/>
      <c r="H17" s="854"/>
      <c r="I17" s="854"/>
      <c r="J17" s="854"/>
      <c r="K17" s="854"/>
      <c r="L17" s="854"/>
      <c r="M17" s="854"/>
      <c r="N17" s="854"/>
      <c r="O17" s="854"/>
      <c r="P17" s="854"/>
      <c r="Q17" s="854"/>
      <c r="R17" s="855"/>
      <c r="S17" s="826"/>
    </row>
    <row r="18" spans="1:19">
      <c r="C18" s="840" t="s">
        <v>382</v>
      </c>
      <c r="D18" s="884">
        <v>358.89</v>
      </c>
      <c r="E18" s="885">
        <v>164.60220000000001</v>
      </c>
      <c r="F18" s="885">
        <v>243.3</v>
      </c>
      <c r="G18" s="885">
        <v>170.84</v>
      </c>
      <c r="H18" s="885">
        <v>278.52</v>
      </c>
      <c r="I18" s="885">
        <v>240.04</v>
      </c>
      <c r="J18" s="885">
        <v>267.18</v>
      </c>
      <c r="K18" s="885">
        <v>252</v>
      </c>
      <c r="L18" s="885">
        <v>358.59</v>
      </c>
      <c r="M18" s="885">
        <v>275.04180000000002</v>
      </c>
      <c r="N18" s="885" t="e">
        <v>#N/A</v>
      </c>
      <c r="O18" s="885">
        <v>319.25020000000001</v>
      </c>
      <c r="P18" s="886"/>
      <c r="Q18" s="886"/>
      <c r="R18" s="887">
        <v>255.596</v>
      </c>
      <c r="S18" s="826"/>
    </row>
    <row r="19" spans="1:19">
      <c r="A19" s="888"/>
      <c r="B19" s="888"/>
      <c r="C19" s="841" t="s">
        <v>383</v>
      </c>
      <c r="D19" s="889">
        <v>357.78</v>
      </c>
      <c r="E19" s="890">
        <v>164.60220000000001</v>
      </c>
      <c r="F19" s="890">
        <v>239.9</v>
      </c>
      <c r="G19" s="890">
        <v>161.16999999999999</v>
      </c>
      <c r="H19" s="890">
        <v>265.08</v>
      </c>
      <c r="I19" s="890">
        <v>238.14</v>
      </c>
      <c r="J19" s="890">
        <v>263.36</v>
      </c>
      <c r="K19" s="890">
        <v>252</v>
      </c>
      <c r="L19" s="890">
        <v>392.5</v>
      </c>
      <c r="M19" s="890">
        <v>273.9058</v>
      </c>
      <c r="N19" s="890" t="e">
        <v>#N/A</v>
      </c>
      <c r="O19" s="890">
        <v>319.40809999999999</v>
      </c>
      <c r="P19" s="891"/>
      <c r="Q19" s="891"/>
      <c r="R19" s="892">
        <v>252.54519999999999</v>
      </c>
      <c r="S19" s="826"/>
    </row>
    <row r="20" spans="1:19">
      <c r="A20" s="888"/>
      <c r="B20" s="888"/>
      <c r="C20" s="842" t="s">
        <v>384</v>
      </c>
      <c r="D20" s="893">
        <v>-1.1100000000000136</v>
      </c>
      <c r="E20" s="895">
        <v>0</v>
      </c>
      <c r="F20" s="894">
        <v>3.4000000000000057</v>
      </c>
      <c r="G20" s="894">
        <v>9.6700000000000159</v>
      </c>
      <c r="H20" s="894">
        <v>13.439999999999998</v>
      </c>
      <c r="I20" s="894">
        <v>1.9000000000000057</v>
      </c>
      <c r="J20" s="894">
        <v>3.8199999999999932</v>
      </c>
      <c r="K20" s="894">
        <v>0</v>
      </c>
      <c r="L20" s="894">
        <v>-33.910000000000025</v>
      </c>
      <c r="M20" s="894">
        <v>1.1360000000000241</v>
      </c>
      <c r="N20" s="895">
        <v>0</v>
      </c>
      <c r="O20" s="894">
        <v>-0.15789999999998372</v>
      </c>
      <c r="P20" s="896"/>
      <c r="Q20" s="897"/>
      <c r="R20" s="898">
        <v>3.0508000000000095</v>
      </c>
      <c r="S20" s="826"/>
    </row>
    <row r="21" spans="1:19">
      <c r="A21" s="899"/>
      <c r="B21" s="899"/>
      <c r="C21" s="842" t="s">
        <v>385</v>
      </c>
      <c r="D21" s="843">
        <v>140.41299550853691</v>
      </c>
      <c r="E21" s="856">
        <v>64.39936462229457</v>
      </c>
      <c r="F21" s="844">
        <v>95.189283087372274</v>
      </c>
      <c r="G21" s="844">
        <v>66.839856648773846</v>
      </c>
      <c r="H21" s="844">
        <v>108.96884145291787</v>
      </c>
      <c r="I21" s="844">
        <v>93.913832767335947</v>
      </c>
      <c r="J21" s="844">
        <v>104.53215230285294</v>
      </c>
      <c r="K21" s="844">
        <v>98.593092223665465</v>
      </c>
      <c r="L21" s="844">
        <v>140.29562277969922</v>
      </c>
      <c r="M21" s="844">
        <v>107.60802203477364</v>
      </c>
      <c r="N21" s="844"/>
      <c r="O21" s="844">
        <v>124.90422385326845</v>
      </c>
      <c r="P21" s="845"/>
      <c r="Q21" s="845"/>
      <c r="R21" s="846"/>
      <c r="S21" s="826"/>
    </row>
    <row r="22" spans="1:19" ht="13.5" thickBot="1">
      <c r="C22" s="857" t="s">
        <v>386</v>
      </c>
      <c r="D22" s="858">
        <v>3.56</v>
      </c>
      <c r="E22" s="859">
        <v>2.4</v>
      </c>
      <c r="F22" s="859">
        <v>17.25</v>
      </c>
      <c r="G22" s="859">
        <v>9.2899999999999991</v>
      </c>
      <c r="H22" s="859">
        <v>11.25</v>
      </c>
      <c r="I22" s="859">
        <v>27.96</v>
      </c>
      <c r="J22" s="859">
        <v>8.51</v>
      </c>
      <c r="K22" s="859">
        <v>6.21</v>
      </c>
      <c r="L22" s="859">
        <v>2.76</v>
      </c>
      <c r="M22" s="859">
        <v>8.8800000000000008</v>
      </c>
      <c r="N22" s="859">
        <v>0</v>
      </c>
      <c r="O22" s="859">
        <v>4.33</v>
      </c>
      <c r="P22" s="860"/>
      <c r="Q22" s="861"/>
      <c r="R22" s="862">
        <v>102.4</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389</v>
      </c>
      <c r="D24" s="829"/>
      <c r="E24" s="829"/>
      <c r="F24" s="829"/>
      <c r="G24" s="829"/>
      <c r="H24" s="829"/>
      <c r="I24" s="829"/>
      <c r="J24" s="829"/>
      <c r="K24" s="829"/>
      <c r="L24" s="829"/>
      <c r="M24" s="829"/>
      <c r="N24" s="829"/>
      <c r="O24" s="829"/>
      <c r="P24" s="829"/>
      <c r="Q24" s="829"/>
      <c r="R24" s="830"/>
      <c r="S24" s="826"/>
    </row>
    <row r="25" spans="1:19" ht="13.5" thickBot="1">
      <c r="A25" s="710" t="s">
        <v>390</v>
      </c>
      <c r="B25" s="710" t="s">
        <v>391</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378</v>
      </c>
      <c r="S25" s="826"/>
    </row>
    <row r="26" spans="1:19" ht="14.25">
      <c r="C26" s="836" t="s">
        <v>392</v>
      </c>
      <c r="D26" s="837"/>
      <c r="E26" s="838"/>
      <c r="F26" s="838"/>
      <c r="G26" s="838"/>
      <c r="H26" s="838"/>
      <c r="I26" s="838"/>
      <c r="J26" s="838"/>
      <c r="K26" s="838"/>
      <c r="L26" s="838"/>
      <c r="M26" s="838"/>
      <c r="N26" s="838"/>
      <c r="O26" s="838"/>
      <c r="P26" s="838"/>
      <c r="Q26" s="838"/>
      <c r="R26" s="839"/>
      <c r="S26" s="826"/>
    </row>
    <row r="27" spans="1:19">
      <c r="C27" s="840" t="s">
        <v>393</v>
      </c>
      <c r="D27" s="884">
        <v>4.6500000000000004</v>
      </c>
      <c r="E27" s="885"/>
      <c r="F27" s="885"/>
      <c r="G27" s="885">
        <v>2.9</v>
      </c>
      <c r="H27" s="885">
        <v>3.47</v>
      </c>
      <c r="I27" s="885">
        <v>3.5</v>
      </c>
      <c r="J27" s="885">
        <v>3.5</v>
      </c>
      <c r="K27" s="885"/>
      <c r="L27" s="885">
        <v>2.77</v>
      </c>
      <c r="M27" s="885" t="s">
        <v>373</v>
      </c>
      <c r="N27" s="885">
        <v>3.27</v>
      </c>
      <c r="O27" s="885"/>
      <c r="P27" s="886"/>
      <c r="Q27" s="886">
        <v>2.3260999999999998</v>
      </c>
      <c r="R27" s="887">
        <v>3.3380999999999998</v>
      </c>
      <c r="S27" s="826"/>
    </row>
    <row r="28" spans="1:19">
      <c r="A28" s="888"/>
      <c r="B28" s="888"/>
      <c r="C28" s="841" t="s">
        <v>383</v>
      </c>
      <c r="D28" s="889">
        <v>4.6500000000000004</v>
      </c>
      <c r="E28" s="864"/>
      <c r="F28" s="865"/>
      <c r="G28" s="865">
        <v>2.84</v>
      </c>
      <c r="H28" s="865">
        <v>3.47</v>
      </c>
      <c r="I28" s="865">
        <v>3.5</v>
      </c>
      <c r="J28" s="865">
        <v>3.5</v>
      </c>
      <c r="K28" s="865"/>
      <c r="L28" s="865">
        <v>2.67</v>
      </c>
      <c r="M28" s="865" t="s">
        <v>373</v>
      </c>
      <c r="N28" s="865">
        <v>3.41</v>
      </c>
      <c r="O28" s="865"/>
      <c r="P28" s="866"/>
      <c r="Q28" s="866">
        <v>2.4565000000000001</v>
      </c>
      <c r="R28" s="892">
        <v>3.3328000000000002</v>
      </c>
      <c r="S28" s="826"/>
    </row>
    <row r="29" spans="1:19">
      <c r="A29" s="888"/>
      <c r="B29" s="888"/>
      <c r="C29" s="842" t="s">
        <v>384</v>
      </c>
      <c r="D29" s="893">
        <v>0</v>
      </c>
      <c r="E29" s="895"/>
      <c r="F29" s="894"/>
      <c r="G29" s="894">
        <v>6.0000000000000053E-2</v>
      </c>
      <c r="H29" s="894">
        <v>0</v>
      </c>
      <c r="I29" s="894">
        <v>0</v>
      </c>
      <c r="J29" s="894">
        <v>0</v>
      </c>
      <c r="K29" s="894"/>
      <c r="L29" s="894">
        <v>0.10000000000000009</v>
      </c>
      <c r="M29" s="894" t="e">
        <v>#VALUE!</v>
      </c>
      <c r="N29" s="894">
        <v>-0.14000000000000012</v>
      </c>
      <c r="O29" s="895"/>
      <c r="P29" s="897"/>
      <c r="Q29" s="896">
        <v>-0.13040000000000029</v>
      </c>
      <c r="R29" s="898">
        <v>5.2999999999996383E-3</v>
      </c>
      <c r="S29" s="826"/>
    </row>
    <row r="30" spans="1:19">
      <c r="A30" s="899"/>
      <c r="B30" s="899"/>
      <c r="C30" s="842" t="s">
        <v>385</v>
      </c>
      <c r="D30" s="843">
        <v>139.30079985620566</v>
      </c>
      <c r="E30" s="856"/>
      <c r="F30" s="844"/>
      <c r="G30" s="844">
        <v>86.875767652257281</v>
      </c>
      <c r="H30" s="844">
        <v>103.95134957011474</v>
      </c>
      <c r="I30" s="844">
        <v>104.85006440789671</v>
      </c>
      <c r="J30" s="844">
        <v>104.85006440789671</v>
      </c>
      <c r="K30" s="844"/>
      <c r="L30" s="844">
        <v>82.981336688535407</v>
      </c>
      <c r="M30" s="844" t="e">
        <v>#VALUE!</v>
      </c>
      <c r="N30" s="844">
        <v>0</v>
      </c>
      <c r="O30" s="844"/>
      <c r="P30" s="845"/>
      <c r="Q30" s="845">
        <v>69.683352805488155</v>
      </c>
      <c r="R30" s="867"/>
      <c r="S30" s="826"/>
    </row>
    <row r="31" spans="1:19">
      <c r="A31" s="710" t="s">
        <v>390</v>
      </c>
      <c r="B31" s="710" t="s">
        <v>394</v>
      </c>
      <c r="C31" s="847" t="s">
        <v>386</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395</v>
      </c>
      <c r="D32" s="853"/>
      <c r="E32" s="854"/>
      <c r="F32" s="854"/>
      <c r="G32" s="854"/>
      <c r="H32" s="854"/>
      <c r="I32" s="854"/>
      <c r="J32" s="854"/>
      <c r="K32" s="854"/>
      <c r="L32" s="854"/>
      <c r="M32" s="854"/>
      <c r="N32" s="854"/>
      <c r="O32" s="854"/>
      <c r="P32" s="854"/>
      <c r="Q32" s="854"/>
      <c r="R32" s="855"/>
      <c r="S32" s="826"/>
    </row>
    <row r="33" spans="1:19">
      <c r="C33" s="840" t="s">
        <v>393</v>
      </c>
      <c r="D33" s="884">
        <v>4.4400000000000004</v>
      </c>
      <c r="E33" s="885"/>
      <c r="F33" s="885">
        <v>4.9800000000000004</v>
      </c>
      <c r="G33" s="885">
        <v>2.56</v>
      </c>
      <c r="H33" s="885" t="e">
        <v>#N/A</v>
      </c>
      <c r="I33" s="885">
        <v>3.39</v>
      </c>
      <c r="J33" s="885">
        <v>3.71</v>
      </c>
      <c r="K33" s="885"/>
      <c r="L33" s="885">
        <v>2.57</v>
      </c>
      <c r="M33" s="885"/>
      <c r="N33" s="885">
        <v>3.14</v>
      </c>
      <c r="O33" s="885"/>
      <c r="P33" s="886"/>
      <c r="Q33" s="886">
        <v>2.2039</v>
      </c>
      <c r="R33" s="887">
        <v>3.5762</v>
      </c>
      <c r="S33" s="826"/>
    </row>
    <row r="34" spans="1:19">
      <c r="A34" s="888"/>
      <c r="B34" s="888"/>
      <c r="C34" s="841" t="s">
        <v>383</v>
      </c>
      <c r="D34" s="889">
        <v>4.1399999999999997</v>
      </c>
      <c r="E34" s="890"/>
      <c r="F34" s="890">
        <v>4.7699999999999996</v>
      </c>
      <c r="G34" s="890">
        <v>2.52</v>
      </c>
      <c r="H34" s="890" t="e">
        <v>#N/A</v>
      </c>
      <c r="I34" s="890">
        <v>3.39</v>
      </c>
      <c r="J34" s="890">
        <v>3.71</v>
      </c>
      <c r="K34" s="890"/>
      <c r="L34" s="890">
        <v>2.57</v>
      </c>
      <c r="M34" s="890"/>
      <c r="N34" s="890">
        <v>3.3</v>
      </c>
      <c r="O34" s="890"/>
      <c r="P34" s="891"/>
      <c r="Q34" s="891">
        <v>2.4016999999999999</v>
      </c>
      <c r="R34" s="892">
        <v>3.5156999999999998</v>
      </c>
      <c r="S34" s="826"/>
    </row>
    <row r="35" spans="1:19">
      <c r="A35" s="888"/>
      <c r="B35" s="888"/>
      <c r="C35" s="842" t="s">
        <v>384</v>
      </c>
      <c r="D35" s="893">
        <v>-0.30000000000000071</v>
      </c>
      <c r="E35" s="895"/>
      <c r="F35" s="894">
        <v>0.21000000000000085</v>
      </c>
      <c r="G35" s="894">
        <v>4.0000000000000036E-2</v>
      </c>
      <c r="H35" s="894" t="e">
        <v>#N/A</v>
      </c>
      <c r="I35" s="894">
        <v>0</v>
      </c>
      <c r="J35" s="894">
        <v>0</v>
      </c>
      <c r="K35" s="894"/>
      <c r="L35" s="894">
        <v>0</v>
      </c>
      <c r="M35" s="894"/>
      <c r="N35" s="894">
        <v>-0.1599999999999997</v>
      </c>
      <c r="O35" s="895"/>
      <c r="P35" s="897"/>
      <c r="Q35" s="896">
        <v>-0.19779999999999998</v>
      </c>
      <c r="R35" s="898">
        <v>6.050000000000022E-2</v>
      </c>
      <c r="S35" s="826"/>
    </row>
    <row r="36" spans="1:19">
      <c r="A36" s="899"/>
      <c r="B36" s="899"/>
      <c r="C36" s="842" t="s">
        <v>385</v>
      </c>
      <c r="D36" s="843">
        <v>124.15413008221017</v>
      </c>
      <c r="E36" s="856"/>
      <c r="F36" s="844">
        <v>139.25395671383035</v>
      </c>
      <c r="G36" s="844">
        <v>71.584363290643708</v>
      </c>
      <c r="H36" s="844" t="e">
        <v>#N/A</v>
      </c>
      <c r="I36" s="844">
        <v>94.79335607628208</v>
      </c>
      <c r="J36" s="844">
        <v>103.74140148761255</v>
      </c>
      <c r="K36" s="844"/>
      <c r="L36" s="844">
        <v>71.86398970974777</v>
      </c>
      <c r="M36" s="844"/>
      <c r="N36" s="844">
        <v>0</v>
      </c>
      <c r="O36" s="844"/>
      <c r="P36" s="845"/>
      <c r="Q36" s="845">
        <v>61.626866506347525</v>
      </c>
      <c r="R36" s="846"/>
      <c r="S36" s="826"/>
    </row>
    <row r="37" spans="1:19">
      <c r="A37" s="710" t="s">
        <v>390</v>
      </c>
      <c r="B37" s="710" t="s">
        <v>396</v>
      </c>
      <c r="C37" s="847" t="s">
        <v>386</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397</v>
      </c>
      <c r="D38" s="853"/>
      <c r="E38" s="854"/>
      <c r="F38" s="854"/>
      <c r="G38" s="854"/>
      <c r="H38" s="854"/>
      <c r="I38" s="854"/>
      <c r="J38" s="854"/>
      <c r="K38" s="854"/>
      <c r="L38" s="854"/>
      <c r="M38" s="854"/>
      <c r="N38" s="854"/>
      <c r="O38" s="854"/>
      <c r="P38" s="854"/>
      <c r="Q38" s="854"/>
      <c r="R38" s="855"/>
      <c r="S38" s="826"/>
    </row>
    <row r="39" spans="1:19">
      <c r="C39" s="840" t="s">
        <v>393</v>
      </c>
      <c r="D39" s="884">
        <v>3.2</v>
      </c>
      <c r="E39" s="885"/>
      <c r="F39" s="885">
        <v>2.84</v>
      </c>
      <c r="G39" s="885">
        <v>2.6</v>
      </c>
      <c r="H39" s="885" t="e">
        <v>#N/A</v>
      </c>
      <c r="I39" s="885">
        <v>3.1</v>
      </c>
      <c r="J39" s="885">
        <v>3.01</v>
      </c>
      <c r="K39" s="885"/>
      <c r="L39" s="885">
        <v>2.34</v>
      </c>
      <c r="M39" s="885"/>
      <c r="N39" s="885">
        <v>2.88</v>
      </c>
      <c r="O39" s="885"/>
      <c r="P39" s="886"/>
      <c r="Q39" s="886">
        <v>2.13</v>
      </c>
      <c r="R39" s="887">
        <v>2.8954</v>
      </c>
      <c r="S39" s="826"/>
    </row>
    <row r="40" spans="1:19">
      <c r="A40" s="888"/>
      <c r="B40" s="888"/>
      <c r="C40" s="841" t="s">
        <v>383</v>
      </c>
      <c r="D40" s="889">
        <v>3.2</v>
      </c>
      <c r="E40" s="890"/>
      <c r="F40" s="890">
        <v>2.78</v>
      </c>
      <c r="G40" s="890">
        <v>2.64</v>
      </c>
      <c r="H40" s="890" t="e">
        <v>#N/A</v>
      </c>
      <c r="I40" s="890">
        <v>3.15</v>
      </c>
      <c r="J40" s="890">
        <v>3.01</v>
      </c>
      <c r="K40" s="890"/>
      <c r="L40" s="890">
        <v>2.44</v>
      </c>
      <c r="M40" s="890"/>
      <c r="N40" s="890">
        <v>2.92</v>
      </c>
      <c r="O40" s="890"/>
      <c r="P40" s="891"/>
      <c r="Q40" s="891">
        <v>2.1352000000000002</v>
      </c>
      <c r="R40" s="892">
        <v>2.907</v>
      </c>
      <c r="S40" s="826"/>
    </row>
    <row r="41" spans="1:19">
      <c r="A41" s="888"/>
      <c r="B41" s="888"/>
      <c r="C41" s="842" t="s">
        <v>384</v>
      </c>
      <c r="D41" s="893">
        <v>0</v>
      </c>
      <c r="E41" s="895"/>
      <c r="F41" s="894">
        <v>6.0000000000000053E-2</v>
      </c>
      <c r="G41" s="894">
        <v>-4.0000000000000036E-2</v>
      </c>
      <c r="H41" s="894" t="e">
        <v>#N/A</v>
      </c>
      <c r="I41" s="894">
        <v>-4.9999999999999822E-2</v>
      </c>
      <c r="J41" s="894">
        <v>0</v>
      </c>
      <c r="K41" s="894"/>
      <c r="L41" s="894">
        <v>-0.10000000000000009</v>
      </c>
      <c r="M41" s="894"/>
      <c r="N41" s="894">
        <v>-4.0000000000000036E-2</v>
      </c>
      <c r="O41" s="895"/>
      <c r="P41" s="897"/>
      <c r="Q41" s="896">
        <v>-5.2000000000003155E-3</v>
      </c>
      <c r="R41" s="898">
        <v>-1.1600000000000055E-2</v>
      </c>
      <c r="S41" s="826"/>
    </row>
    <row r="42" spans="1:19">
      <c r="A42" s="899"/>
      <c r="B42" s="899"/>
      <c r="C42" s="842" t="s">
        <v>385</v>
      </c>
      <c r="D42" s="843">
        <v>110.52013538716585</v>
      </c>
      <c r="E42" s="856"/>
      <c r="F42" s="844">
        <v>98.086620156109689</v>
      </c>
      <c r="G42" s="844">
        <v>89.797610002072261</v>
      </c>
      <c r="H42" s="844" t="e">
        <v>#N/A</v>
      </c>
      <c r="I42" s="844">
        <v>107.06638115631692</v>
      </c>
      <c r="J42" s="844">
        <v>103.95800234855288</v>
      </c>
      <c r="K42" s="844"/>
      <c r="L42" s="844">
        <v>80.817849001865028</v>
      </c>
      <c r="M42" s="844"/>
      <c r="N42" s="844">
        <v>0</v>
      </c>
      <c r="O42" s="844"/>
      <c r="P42" s="845"/>
      <c r="Q42" s="845">
        <v>73.564965117082266</v>
      </c>
      <c r="R42" s="846"/>
      <c r="S42" s="826"/>
    </row>
    <row r="43" spans="1:19" ht="13.5" thickBot="1">
      <c r="C43" s="857" t="s">
        <v>386</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398</v>
      </c>
      <c r="B44" s="883" t="s">
        <v>399</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400</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378</v>
      </c>
      <c r="S46" s="826"/>
    </row>
    <row r="47" spans="1:19">
      <c r="C47" s="868" t="s">
        <v>401</v>
      </c>
      <c r="D47" s="869">
        <v>718.25</v>
      </c>
      <c r="E47" s="870"/>
      <c r="F47" s="871">
        <v>601</v>
      </c>
      <c r="G47" s="871"/>
      <c r="H47" s="871"/>
      <c r="I47" s="871">
        <v>732.7</v>
      </c>
      <c r="J47" s="871">
        <v>623.12</v>
      </c>
      <c r="K47" s="870">
        <v>601.29999999999995</v>
      </c>
      <c r="L47" s="870"/>
      <c r="M47" s="870"/>
      <c r="N47" s="870">
        <v>475.33</v>
      </c>
      <c r="O47" s="870"/>
      <c r="P47" s="870">
        <v>431.36</v>
      </c>
      <c r="Q47" s="870"/>
      <c r="R47" s="872">
        <v>651.26199999999994</v>
      </c>
      <c r="S47" s="826"/>
    </row>
    <row r="48" spans="1:19">
      <c r="A48" s="888"/>
      <c r="B48" s="888"/>
      <c r="C48" s="873" t="s">
        <v>383</v>
      </c>
      <c r="D48" s="874">
        <v>718.25</v>
      </c>
      <c r="E48" s="875"/>
      <c r="F48" s="875">
        <v>601</v>
      </c>
      <c r="G48" s="875"/>
      <c r="H48" s="875"/>
      <c r="I48" s="875">
        <v>734.6</v>
      </c>
      <c r="J48" s="875">
        <v>612.87</v>
      </c>
      <c r="K48" s="875">
        <v>601.29999999999995</v>
      </c>
      <c r="L48" s="875"/>
      <c r="M48" s="875"/>
      <c r="N48" s="875">
        <v>473.88</v>
      </c>
      <c r="O48" s="875"/>
      <c r="P48" s="875">
        <v>440.48</v>
      </c>
      <c r="Q48" s="876"/>
      <c r="R48" s="877">
        <v>650.22080000000005</v>
      </c>
      <c r="S48" s="826"/>
    </row>
    <row r="49" spans="1:19">
      <c r="A49" s="888"/>
      <c r="B49" s="888"/>
      <c r="C49" s="842" t="s">
        <v>384</v>
      </c>
      <c r="D49" s="893">
        <v>0</v>
      </c>
      <c r="E49" s="895"/>
      <c r="F49" s="894">
        <v>0</v>
      </c>
      <c r="G49" s="894"/>
      <c r="H49" s="894"/>
      <c r="I49" s="894">
        <v>-1.8999999999999773</v>
      </c>
      <c r="J49" s="894">
        <v>10.25</v>
      </c>
      <c r="K49" s="894">
        <v>0</v>
      </c>
      <c r="L49" s="894"/>
      <c r="M49" s="894"/>
      <c r="N49" s="894">
        <v>1.4499999999999886</v>
      </c>
      <c r="O49" s="894"/>
      <c r="P49" s="894">
        <v>-9.1200000000000045</v>
      </c>
      <c r="Q49" s="897"/>
      <c r="R49" s="898">
        <v>1.0411999999998898</v>
      </c>
      <c r="S49" s="826"/>
    </row>
    <row r="50" spans="1:19">
      <c r="A50" s="899"/>
      <c r="B50" s="899"/>
      <c r="C50" s="842" t="s">
        <v>385</v>
      </c>
      <c r="D50" s="843">
        <v>110.28587573050478</v>
      </c>
      <c r="E50" s="844"/>
      <c r="F50" s="844">
        <v>92.282368693398368</v>
      </c>
      <c r="G50" s="844"/>
      <c r="H50" s="844"/>
      <c r="I50" s="844">
        <v>112.50464482804156</v>
      </c>
      <c r="J50" s="844">
        <v>95.678851215025603</v>
      </c>
      <c r="K50" s="844">
        <v>92.328433103727832</v>
      </c>
      <c r="L50" s="844"/>
      <c r="M50" s="844"/>
      <c r="N50" s="844">
        <v>72.985987206377771</v>
      </c>
      <c r="O50" s="844"/>
      <c r="P50" s="844">
        <v>66.234480132419833</v>
      </c>
      <c r="Q50" s="845"/>
      <c r="R50" s="867"/>
      <c r="S50" s="826"/>
    </row>
    <row r="51" spans="1:19" ht="13.5" thickBot="1">
      <c r="C51" s="857" t="s">
        <v>386</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K30" sqref="K3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482" t="s">
        <v>537</v>
      </c>
      <c r="B5" s="1482"/>
      <c r="C5" s="1482"/>
      <c r="D5" s="1482"/>
      <c r="E5" s="1482"/>
      <c r="F5" s="1482"/>
      <c r="H5" s="1122" t="s">
        <v>267</v>
      </c>
      <c r="K5" s="3"/>
      <c r="L5" s="3"/>
      <c r="M5" s="3"/>
      <c r="N5" s="3"/>
      <c r="O5" s="3"/>
      <c r="P5" s="3"/>
    </row>
    <row r="6" spans="1:20" ht="15.75" customHeight="1" thickBot="1">
      <c r="A6" s="1483" t="s">
        <v>116</v>
      </c>
      <c r="B6" s="1485" t="s">
        <v>517</v>
      </c>
      <c r="C6" s="1486"/>
      <c r="D6" s="1487"/>
      <c r="E6" s="1488" t="s">
        <v>518</v>
      </c>
      <c r="F6" s="1490" t="s">
        <v>519</v>
      </c>
      <c r="K6" s="3"/>
      <c r="L6" s="3"/>
      <c r="M6" s="3"/>
      <c r="N6" s="3"/>
      <c r="O6" s="3"/>
      <c r="P6" s="3"/>
    </row>
    <row r="7" spans="1:20" ht="21" customHeight="1" thickBot="1">
      <c r="A7" s="1484"/>
      <c r="B7" s="1123" t="s">
        <v>254</v>
      </c>
      <c r="C7" s="1123" t="s">
        <v>257</v>
      </c>
      <c r="D7" s="1123" t="s">
        <v>258</v>
      </c>
      <c r="E7" s="1489"/>
      <c r="F7" s="1491"/>
      <c r="K7" s="3"/>
      <c r="L7" s="3"/>
      <c r="M7" s="3"/>
      <c r="N7" s="3"/>
      <c r="O7" s="3"/>
      <c r="P7" s="3"/>
    </row>
    <row r="8" spans="1:20" ht="17.25" customHeight="1" thickBot="1">
      <c r="A8" s="1124" t="s">
        <v>117</v>
      </c>
      <c r="B8" s="1125">
        <v>1807.94</v>
      </c>
      <c r="C8" s="1126">
        <v>1172.643</v>
      </c>
      <c r="D8" s="1127">
        <f t="shared" ref="D8:D13" si="0">(C8/B8)*100</f>
        <v>64.860725466553092</v>
      </c>
      <c r="E8" s="1126">
        <v>1292.356</v>
      </c>
      <c r="F8" s="1127">
        <f t="shared" ref="F8:F13" si="1">((B8-E8)/E8)*100</f>
        <v>39.894889643410956</v>
      </c>
      <c r="H8" s="1128" t="s">
        <v>118</v>
      </c>
      <c r="K8" s="3"/>
      <c r="L8" s="3"/>
      <c r="M8" s="3"/>
      <c r="N8" s="3"/>
      <c r="O8" s="3"/>
      <c r="P8" s="3"/>
    </row>
    <row r="9" spans="1:20" ht="18" customHeight="1" thickBot="1">
      <c r="A9" s="1124" t="s">
        <v>119</v>
      </c>
      <c r="B9" s="1129">
        <v>6452</v>
      </c>
      <c r="C9" s="1126">
        <v>2442</v>
      </c>
      <c r="D9" s="1127">
        <f t="shared" si="0"/>
        <v>37.848729076255424</v>
      </c>
      <c r="E9" s="1130">
        <v>4703</v>
      </c>
      <c r="F9" s="1127">
        <f t="shared" si="1"/>
        <v>37.189028279821393</v>
      </c>
      <c r="H9" s="1131">
        <f>B9-E9</f>
        <v>1749</v>
      </c>
      <c r="K9" s="3"/>
      <c r="L9" s="3"/>
      <c r="M9" s="3"/>
      <c r="N9" s="3"/>
      <c r="O9" s="3"/>
      <c r="P9" s="3"/>
      <c r="Q9" s="1096"/>
      <c r="R9" s="1096"/>
      <c r="S9" s="1096"/>
      <c r="T9" s="1096"/>
    </row>
    <row r="10" spans="1:20" ht="15" customHeight="1" thickBot="1">
      <c r="A10" s="1132" t="s">
        <v>249</v>
      </c>
      <c r="B10" s="1129">
        <v>2177</v>
      </c>
      <c r="C10" s="1133">
        <v>0</v>
      </c>
      <c r="D10" s="1134">
        <f t="shared" si="0"/>
        <v>0</v>
      </c>
      <c r="E10" s="1133">
        <v>607</v>
      </c>
      <c r="F10" s="1134">
        <f t="shared" si="1"/>
        <v>258.64909390444814</v>
      </c>
      <c r="K10" s="3"/>
      <c r="L10" s="3"/>
      <c r="M10" s="3"/>
      <c r="N10" s="3"/>
      <c r="O10" s="3"/>
      <c r="P10" s="1096"/>
      <c r="Q10" s="1096"/>
      <c r="R10" s="1096"/>
      <c r="S10" s="1096"/>
      <c r="T10" s="1096"/>
    </row>
    <row r="11" spans="1:20" ht="17.25" customHeight="1" thickBot="1">
      <c r="A11" s="1124" t="s">
        <v>120</v>
      </c>
      <c r="B11" s="1129">
        <v>43279.525000000001</v>
      </c>
      <c r="C11" s="1135">
        <v>4074.5540000000001</v>
      </c>
      <c r="D11" s="1127">
        <f t="shared" si="0"/>
        <v>9.4145072063521944</v>
      </c>
      <c r="E11" s="1135">
        <v>39079.942000000003</v>
      </c>
      <c r="F11" s="1127">
        <f t="shared" si="1"/>
        <v>10.746134167752855</v>
      </c>
      <c r="J11" s="1136"/>
      <c r="K11" s="3"/>
      <c r="L11" s="3"/>
      <c r="M11" s="3"/>
      <c r="N11" s="3"/>
      <c r="O11" s="3"/>
      <c r="P11" s="1096"/>
      <c r="Q11" s="1096"/>
      <c r="R11" s="1096"/>
      <c r="S11" s="1096"/>
      <c r="T11" s="1096"/>
    </row>
    <row r="12" spans="1:20" ht="15" customHeight="1" thickBot="1">
      <c r="A12" s="1137" t="s">
        <v>121</v>
      </c>
      <c r="B12" s="1129">
        <v>17478.807000000001</v>
      </c>
      <c r="C12" s="1138">
        <v>2701.8110000000001</v>
      </c>
      <c r="D12" s="1127">
        <f t="shared" si="0"/>
        <v>15.457639643254828</v>
      </c>
      <c r="E12" s="1138">
        <v>16665.738000000001</v>
      </c>
      <c r="F12" s="1127">
        <f t="shared" si="1"/>
        <v>4.878685840375022</v>
      </c>
      <c r="K12" s="3"/>
      <c r="L12" s="3"/>
      <c r="M12" s="3"/>
      <c r="N12" s="3"/>
      <c r="O12" s="3"/>
      <c r="P12" s="1096"/>
      <c r="Q12" s="1096"/>
      <c r="R12" s="1096"/>
      <c r="S12" s="1096"/>
      <c r="T12" s="1096"/>
    </row>
    <row r="13" spans="1:20" ht="15" customHeight="1" thickBot="1">
      <c r="A13" s="1137" t="s">
        <v>122</v>
      </c>
      <c r="B13" s="1129">
        <f>B11+B12</f>
        <v>60758.332000000002</v>
      </c>
      <c r="C13" s="1138">
        <f>C11+C12</f>
        <v>6776.3649999999998</v>
      </c>
      <c r="D13" s="1139">
        <f t="shared" si="0"/>
        <v>11.152980631528857</v>
      </c>
      <c r="E13" s="1138">
        <f>E11+E12</f>
        <v>55745.680000000008</v>
      </c>
      <c r="F13" s="1139">
        <f t="shared" si="1"/>
        <v>8.9920008151304174</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482" t="s">
        <v>520</v>
      </c>
      <c r="B18" s="1482"/>
      <c r="C18" s="1482"/>
      <c r="D18" s="1482"/>
      <c r="E18" s="1482"/>
      <c r="F18" s="1482"/>
      <c r="K18" s="3"/>
      <c r="L18" s="3"/>
      <c r="M18" s="3"/>
      <c r="N18" s="3"/>
      <c r="O18" s="1096"/>
      <c r="P18" s="1096"/>
      <c r="Q18" s="1096"/>
      <c r="R18" s="1096"/>
      <c r="S18" s="1096"/>
      <c r="T18" s="1096"/>
    </row>
    <row r="19" spans="1:20" ht="16.5" customHeight="1" thickBot="1">
      <c r="A19" s="1492" t="s">
        <v>499</v>
      </c>
      <c r="B19" s="1485" t="s">
        <v>521</v>
      </c>
      <c r="C19" s="1486"/>
      <c r="D19" s="1487"/>
      <c r="E19" s="1488" t="s">
        <v>518</v>
      </c>
      <c r="F19" s="1490" t="s">
        <v>522</v>
      </c>
      <c r="K19" s="3"/>
      <c r="L19" s="3"/>
      <c r="M19" s="3"/>
      <c r="N19" s="3"/>
      <c r="O19" s="1096"/>
      <c r="P19" s="1096"/>
      <c r="Q19" s="1096"/>
      <c r="R19" s="1096"/>
      <c r="S19" s="1096"/>
      <c r="T19" s="1096"/>
    </row>
    <row r="20" spans="1:20" ht="21" customHeight="1" thickBot="1">
      <c r="A20" s="1493"/>
      <c r="B20" s="1142" t="s">
        <v>254</v>
      </c>
      <c r="C20" s="1142" t="s">
        <v>366</v>
      </c>
      <c r="D20" s="1142" t="s">
        <v>367</v>
      </c>
      <c r="E20" s="1494"/>
      <c r="F20" s="1495"/>
      <c r="K20" s="3"/>
      <c r="L20" s="3"/>
      <c r="M20" s="3"/>
      <c r="N20" s="3"/>
      <c r="O20" s="1096"/>
      <c r="P20" s="1096"/>
      <c r="Q20" s="1096"/>
      <c r="R20" s="1096"/>
      <c r="S20" s="1096"/>
      <c r="T20" s="1096"/>
    </row>
    <row r="21" spans="1:20" ht="15.75" thickBot="1">
      <c r="A21" s="1143" t="s">
        <v>117</v>
      </c>
      <c r="B21" s="1129">
        <v>8443.3729999999996</v>
      </c>
      <c r="C21" s="1144">
        <v>0</v>
      </c>
      <c r="D21" s="1145">
        <f t="shared" ref="D21:D26" si="2">(C21/B21)*100</f>
        <v>0</v>
      </c>
      <c r="E21" s="1138">
        <v>11855.815000000001</v>
      </c>
      <c r="F21" s="1145">
        <f t="shared" ref="F21:F26" si="3">((B21-E21)/E21)*100</f>
        <v>-28.782854658241554</v>
      </c>
      <c r="H21" s="1128" t="s">
        <v>124</v>
      </c>
      <c r="K21" s="3"/>
      <c r="L21" s="3"/>
      <c r="M21" s="3"/>
      <c r="N21" s="3"/>
      <c r="O21" s="1096"/>
      <c r="P21" s="1096"/>
      <c r="Q21" s="1096"/>
      <c r="R21" s="1096"/>
      <c r="S21" s="1096"/>
      <c r="T21" s="1096"/>
    </row>
    <row r="22" spans="1:20" ht="15.75" thickBot="1">
      <c r="A22" s="1143" t="s">
        <v>119</v>
      </c>
      <c r="B22" s="1129">
        <v>34738</v>
      </c>
      <c r="C22" s="1144">
        <v>0</v>
      </c>
      <c r="D22" s="1127">
        <f t="shared" si="2"/>
        <v>0</v>
      </c>
      <c r="E22" s="1138">
        <v>46641</v>
      </c>
      <c r="F22" s="1127">
        <f t="shared" si="3"/>
        <v>-25.520464827083465</v>
      </c>
      <c r="H22" s="1131">
        <f>B22-E22</f>
        <v>-11903</v>
      </c>
      <c r="K22" s="1096"/>
      <c r="L22" s="1096"/>
      <c r="M22" s="1096"/>
      <c r="O22" s="1096"/>
      <c r="P22" s="1096"/>
      <c r="Q22" s="1096"/>
      <c r="R22" s="1096"/>
      <c r="S22" s="1096"/>
      <c r="T22" s="1096"/>
    </row>
    <row r="23" spans="1:20" ht="15.75" thickBot="1">
      <c r="A23" s="1146" t="s">
        <v>249</v>
      </c>
      <c r="B23" s="1129">
        <v>11342</v>
      </c>
      <c r="C23" s="1147">
        <v>0</v>
      </c>
      <c r="D23" s="1127">
        <f t="shared" si="2"/>
        <v>0</v>
      </c>
      <c r="E23" s="1133">
        <v>16752</v>
      </c>
      <c r="F23" s="1127">
        <f t="shared" si="3"/>
        <v>-32.294651384909265</v>
      </c>
      <c r="N23" s="1096"/>
      <c r="O23" s="1096"/>
      <c r="P23" s="1096"/>
      <c r="Q23" s="1096"/>
      <c r="R23" s="1096"/>
      <c r="S23" s="1096"/>
      <c r="T23" s="1096"/>
    </row>
    <row r="24" spans="1:20" ht="15.75" thickBot="1">
      <c r="A24" s="1143" t="s">
        <v>120</v>
      </c>
      <c r="B24" s="1129">
        <v>2050.5500000000002</v>
      </c>
      <c r="C24" s="1148">
        <v>17.783999999999999</v>
      </c>
      <c r="D24" s="1134">
        <f t="shared" si="2"/>
        <v>0.86727951037526507</v>
      </c>
      <c r="E24" s="1138">
        <v>2112.5790000000002</v>
      </c>
      <c r="F24" s="1134">
        <f t="shared" si="3"/>
        <v>-2.9361742211770538</v>
      </c>
      <c r="N24" s="1096"/>
      <c r="O24" s="1096"/>
      <c r="P24" s="1096"/>
      <c r="Q24" s="1096"/>
      <c r="R24" s="1096"/>
      <c r="S24" s="1096"/>
      <c r="T24" s="1096"/>
    </row>
    <row r="25" spans="1:20" ht="15.75" thickBot="1">
      <c r="A25" s="1143" t="s">
        <v>121</v>
      </c>
      <c r="B25" s="1129">
        <v>1206.203</v>
      </c>
      <c r="C25" s="1148">
        <v>122.19799999999999</v>
      </c>
      <c r="D25" s="1127">
        <f t="shared" si="2"/>
        <v>10.130798878795691</v>
      </c>
      <c r="E25" s="1138">
        <v>1411.0930000000001</v>
      </c>
      <c r="F25" s="1127">
        <f t="shared" si="3"/>
        <v>-14.519950137942722</v>
      </c>
      <c r="N25" s="1096"/>
      <c r="O25" s="1096"/>
      <c r="P25" s="1096"/>
      <c r="Q25" s="1096"/>
      <c r="R25" s="1096"/>
      <c r="S25" s="1096"/>
      <c r="T25" s="1096"/>
    </row>
    <row r="26" spans="1:20" ht="15.75" thickBot="1">
      <c r="A26" s="1143" t="s">
        <v>122</v>
      </c>
      <c r="B26" s="1129">
        <f>B24+B25</f>
        <v>3256.7530000000002</v>
      </c>
      <c r="C26" s="1138">
        <f>C24+C25</f>
        <v>139.982</v>
      </c>
      <c r="D26" s="1139">
        <f t="shared" si="2"/>
        <v>4.2982074477247734</v>
      </c>
      <c r="E26" s="1138">
        <f>E24+E25</f>
        <v>3523.6720000000005</v>
      </c>
      <c r="F26" s="1139">
        <f t="shared" si="3"/>
        <v>-7.5750240090451184</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481"/>
      <c r="D30" s="148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481"/>
      <c r="C41" s="148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P49" sqref="P49"/>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496" t="s">
        <v>535</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row>
    <row r="3" spans="1:24" ht="15.75" customHeight="1">
      <c r="A3" s="1497" t="s">
        <v>536</v>
      </c>
      <c r="B3" s="1497"/>
      <c r="C3" s="1497"/>
      <c r="D3" s="1497"/>
      <c r="E3" s="1497"/>
      <c r="F3" s="1497"/>
      <c r="P3" s="1152"/>
    </row>
    <row r="4" spans="1:24" ht="4.5" customHeight="1">
      <c r="A4" s="1166"/>
      <c r="B4" s="1166"/>
      <c r="C4" s="1167"/>
      <c r="D4" s="1167"/>
    </row>
    <row r="5" spans="1:24" ht="15.75" thickBot="1">
      <c r="A5" s="1168" t="s">
        <v>125</v>
      </c>
      <c r="B5" s="1498" t="s">
        <v>126</v>
      </c>
      <c r="C5" s="149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513</v>
      </c>
      <c r="R6" s="1181" t="s">
        <v>137</v>
      </c>
      <c r="S6" s="1182" t="s">
        <v>136</v>
      </c>
    </row>
    <row r="7" spans="1:24" ht="15.75">
      <c r="A7" s="1186" t="s">
        <v>370</v>
      </c>
      <c r="B7" s="1187">
        <v>3725.049</v>
      </c>
      <c r="C7" s="1187">
        <v>1695</v>
      </c>
      <c r="D7" s="1188">
        <v>4.351209854046572</v>
      </c>
      <c r="F7" s="1186" t="s">
        <v>138</v>
      </c>
      <c r="G7" s="1187">
        <v>224.49</v>
      </c>
      <c r="H7" s="1187">
        <v>1501</v>
      </c>
      <c r="I7" s="1188">
        <v>2.4510317720275139</v>
      </c>
      <c r="K7" s="1183" t="s">
        <v>138</v>
      </c>
      <c r="L7" s="1184">
        <v>62447.883000000002</v>
      </c>
      <c r="M7" s="1184">
        <v>11032.858</v>
      </c>
      <c r="N7" s="1185">
        <v>5.6601728219469516</v>
      </c>
      <c r="O7" s="1096"/>
      <c r="P7" s="1183" t="s">
        <v>139</v>
      </c>
      <c r="Q7" s="1184">
        <v>21593.652999999998</v>
      </c>
      <c r="R7" s="1184">
        <v>4060.4659999999999</v>
      </c>
      <c r="S7" s="1185">
        <v>5.3180233500292822</v>
      </c>
    </row>
    <row r="8" spans="1:24" ht="15.75">
      <c r="A8" s="1183" t="s">
        <v>403</v>
      </c>
      <c r="B8" s="1184">
        <v>630.62</v>
      </c>
      <c r="C8" s="1184">
        <v>260</v>
      </c>
      <c r="D8" s="1185">
        <v>4.5628328316739983</v>
      </c>
      <c r="F8" s="1202" t="s">
        <v>140</v>
      </c>
      <c r="G8" s="1203">
        <v>67.198999999999998</v>
      </c>
      <c r="H8" s="1203">
        <v>364</v>
      </c>
      <c r="I8" s="1204">
        <v>2.5090169137139227</v>
      </c>
      <c r="K8" s="1183" t="s">
        <v>141</v>
      </c>
      <c r="L8" s="1184">
        <v>50161.904999999999</v>
      </c>
      <c r="M8" s="1184">
        <v>9402.2970000000005</v>
      </c>
      <c r="N8" s="1185">
        <v>5.335069185753226</v>
      </c>
      <c r="O8" s="1096"/>
      <c r="P8" s="1183" t="s">
        <v>140</v>
      </c>
      <c r="Q8" s="1184">
        <v>11273.643</v>
      </c>
      <c r="R8" s="1184">
        <v>2253.0889999999999</v>
      </c>
      <c r="S8" s="1185">
        <v>5.0036385602166629</v>
      </c>
    </row>
    <row r="9" spans="1:24" ht="16.5" thickBot="1">
      <c r="A9" s="1183" t="s">
        <v>472</v>
      </c>
      <c r="B9" s="1184">
        <v>600.21</v>
      </c>
      <c r="C9" s="1184">
        <v>247</v>
      </c>
      <c r="D9" s="1185">
        <v>5.5060086230621046</v>
      </c>
      <c r="F9" s="1183" t="s">
        <v>159</v>
      </c>
      <c r="G9" s="1184">
        <v>36.008000000000003</v>
      </c>
      <c r="H9" s="1184">
        <v>249</v>
      </c>
      <c r="I9" s="1185">
        <v>2.1787378229563745</v>
      </c>
      <c r="K9" s="1183" t="s">
        <v>371</v>
      </c>
      <c r="L9" s="1184">
        <v>21330.873</v>
      </c>
      <c r="M9" s="1184">
        <v>4827.6629999999996</v>
      </c>
      <c r="N9" s="1185">
        <v>4.4184676933746205</v>
      </c>
      <c r="O9" s="1096"/>
      <c r="P9" s="1183" t="s">
        <v>141</v>
      </c>
      <c r="Q9" s="1184">
        <v>9107.4719999999998</v>
      </c>
      <c r="R9" s="1184">
        <v>1768.6079999999999</v>
      </c>
      <c r="S9" s="1185">
        <v>5.1495141942137543</v>
      </c>
    </row>
    <row r="10" spans="1:24" ht="16.5" thickBot="1">
      <c r="A10" s="1183" t="s">
        <v>138</v>
      </c>
      <c r="B10" s="1184">
        <v>508.00200000000001</v>
      </c>
      <c r="C10" s="1184">
        <v>2135</v>
      </c>
      <c r="D10" s="1185">
        <v>3.3256651304074576</v>
      </c>
      <c r="F10" s="1189" t="s">
        <v>259</v>
      </c>
      <c r="G10" s="1190">
        <v>336.94499999999999</v>
      </c>
      <c r="H10" s="1190">
        <v>2177</v>
      </c>
      <c r="I10" s="1191">
        <v>2.4342219332466408</v>
      </c>
      <c r="K10" s="1183" t="s">
        <v>140</v>
      </c>
      <c r="L10" s="1184">
        <v>18459.474999999999</v>
      </c>
      <c r="M10" s="1184">
        <v>3209.81</v>
      </c>
      <c r="N10" s="1185">
        <v>5.7509556640424195</v>
      </c>
      <c r="O10" s="1096"/>
      <c r="P10" s="1183" t="s">
        <v>145</v>
      </c>
      <c r="Q10" s="1184">
        <v>7655.2520000000004</v>
      </c>
      <c r="R10" s="1184">
        <v>959.18499999999995</v>
      </c>
      <c r="S10" s="1185">
        <v>7.9809963667071537</v>
      </c>
    </row>
    <row r="11" spans="1:24" ht="15.75">
      <c r="A11" s="1183" t="s">
        <v>148</v>
      </c>
      <c r="B11" s="1184">
        <v>465.185</v>
      </c>
      <c r="C11" s="1184">
        <v>239</v>
      </c>
      <c r="D11" s="1185">
        <v>3.3105718250720568</v>
      </c>
      <c r="K11" s="1183" t="s">
        <v>147</v>
      </c>
      <c r="L11" s="1184">
        <v>14921.486000000001</v>
      </c>
      <c r="M11" s="1184">
        <v>2218.8119999999999</v>
      </c>
      <c r="N11" s="1185">
        <v>6.7249888679167054</v>
      </c>
      <c r="O11" s="1096"/>
      <c r="P11" s="1183" t="s">
        <v>142</v>
      </c>
      <c r="Q11" s="1184">
        <v>6451.2370000000001</v>
      </c>
      <c r="R11" s="1184">
        <v>1099.9590000000001</v>
      </c>
      <c r="S11" s="1185">
        <v>5.8649795128727522</v>
      </c>
    </row>
    <row r="12" spans="1:24" ht="15.75">
      <c r="A12" s="1183" t="s">
        <v>146</v>
      </c>
      <c r="B12" s="1184">
        <v>382.185</v>
      </c>
      <c r="C12" s="1184">
        <v>435</v>
      </c>
      <c r="D12" s="1185">
        <v>3.209319315452698</v>
      </c>
      <c r="F12" s="3"/>
      <c r="G12" s="3"/>
      <c r="H12" s="3"/>
      <c r="I12" s="3"/>
      <c r="K12" s="1183" t="s">
        <v>145</v>
      </c>
      <c r="L12" s="1184">
        <v>12722.380999999999</v>
      </c>
      <c r="M12" s="1184">
        <v>1485.229</v>
      </c>
      <c r="N12" s="1185">
        <v>8.5659389898796743</v>
      </c>
      <c r="O12" s="1096"/>
      <c r="P12" s="1183" t="s">
        <v>138</v>
      </c>
      <c r="Q12" s="1184">
        <v>5576.0050000000001</v>
      </c>
      <c r="R12" s="1184">
        <v>1100.4449999999999</v>
      </c>
      <c r="S12" s="1185">
        <v>5.0670456042782694</v>
      </c>
    </row>
    <row r="13" spans="1:24" ht="15.75">
      <c r="A13" s="1183" t="s">
        <v>154</v>
      </c>
      <c r="B13" s="1184">
        <v>235.98</v>
      </c>
      <c r="C13" s="1184">
        <v>193</v>
      </c>
      <c r="D13" s="1185">
        <v>3.9186316838259714</v>
      </c>
      <c r="K13" s="1183" t="s">
        <v>148</v>
      </c>
      <c r="L13" s="1184">
        <v>10296.207</v>
      </c>
      <c r="M13" s="1184">
        <v>1750.8219999999999</v>
      </c>
      <c r="N13" s="1185">
        <v>5.8807845686197693</v>
      </c>
      <c r="O13" s="1096"/>
      <c r="P13" s="1183" t="s">
        <v>371</v>
      </c>
      <c r="Q13" s="1184">
        <v>5334.2079999999996</v>
      </c>
      <c r="R13" s="1184">
        <v>1047.9739999999999</v>
      </c>
      <c r="S13" s="1185">
        <v>5.0900194088784643</v>
      </c>
    </row>
    <row r="14" spans="1:24" ht="15.75">
      <c r="A14" s="1183" t="s">
        <v>287</v>
      </c>
      <c r="B14" s="1184">
        <v>188.619</v>
      </c>
      <c r="C14" s="1184">
        <v>203</v>
      </c>
      <c r="D14" s="1185">
        <v>3.8202863913474978</v>
      </c>
      <c r="F14" s="1096"/>
      <c r="K14" s="1183" t="s">
        <v>139</v>
      </c>
      <c r="L14" s="1184">
        <v>10124.27</v>
      </c>
      <c r="M14" s="1184">
        <v>1527.23</v>
      </c>
      <c r="N14" s="1185">
        <v>6.6291717684959046</v>
      </c>
      <c r="O14" s="1096"/>
      <c r="P14" s="1183" t="s">
        <v>147</v>
      </c>
      <c r="Q14" s="1184">
        <v>4634.6019999999999</v>
      </c>
      <c r="R14" s="1184">
        <v>933.85699999999997</v>
      </c>
      <c r="S14" s="1185">
        <v>4.9628604807802477</v>
      </c>
    </row>
    <row r="15" spans="1:24" ht="15.75">
      <c r="A15" s="1183" t="s">
        <v>151</v>
      </c>
      <c r="B15" s="1184">
        <v>180.208</v>
      </c>
      <c r="C15" s="1184">
        <v>98</v>
      </c>
      <c r="D15" s="1185">
        <v>3.1343792395728252</v>
      </c>
      <c r="E15" s="1192"/>
      <c r="F15" s="1096"/>
      <c r="K15" s="1183" t="s">
        <v>143</v>
      </c>
      <c r="L15" s="1184">
        <v>8948.99</v>
      </c>
      <c r="M15" s="1184">
        <v>1569.4839999999999</v>
      </c>
      <c r="N15" s="1185">
        <v>5.7018676201859977</v>
      </c>
      <c r="O15" s="1096"/>
      <c r="P15" s="1183" t="s">
        <v>148</v>
      </c>
      <c r="Q15" s="1184">
        <v>3071.9609999999998</v>
      </c>
      <c r="R15" s="1184">
        <v>544.73500000000001</v>
      </c>
      <c r="S15" s="1185">
        <v>5.6393677659779522</v>
      </c>
    </row>
    <row r="16" spans="1:24" ht="15.75">
      <c r="A16" s="1183" t="s">
        <v>501</v>
      </c>
      <c r="B16" s="1184">
        <v>93.06</v>
      </c>
      <c r="C16" s="1184">
        <v>33</v>
      </c>
      <c r="D16" s="1185">
        <v>5.2841973766396002</v>
      </c>
      <c r="E16" s="1193"/>
      <c r="F16" s="1096"/>
      <c r="K16" s="1183" t="s">
        <v>286</v>
      </c>
      <c r="L16" s="1184">
        <v>6425.29</v>
      </c>
      <c r="M16" s="1184">
        <v>858.43700000000001</v>
      </c>
      <c r="N16" s="1185">
        <v>7.4848707592985857</v>
      </c>
      <c r="O16" s="1096"/>
      <c r="P16" s="1183" t="s">
        <v>285</v>
      </c>
      <c r="Q16" s="1184">
        <v>1937.73</v>
      </c>
      <c r="R16" s="1184">
        <v>374.04700000000003</v>
      </c>
      <c r="S16" s="1185">
        <v>5.180445238165257</v>
      </c>
    </row>
    <row r="17" spans="1:19" ht="15.75">
      <c r="A17" s="1183" t="s">
        <v>144</v>
      </c>
      <c r="B17" s="1184">
        <v>89.436999999999998</v>
      </c>
      <c r="C17" s="1184">
        <v>171</v>
      </c>
      <c r="D17" s="1185">
        <v>2.8926226592063133</v>
      </c>
      <c r="K17" s="1183" t="s">
        <v>155</v>
      </c>
      <c r="L17" s="1184">
        <v>4737.308</v>
      </c>
      <c r="M17" s="1184">
        <v>883.29899999999998</v>
      </c>
      <c r="N17" s="1185">
        <v>5.3631986450794127</v>
      </c>
      <c r="O17" s="1096"/>
      <c r="P17" s="1183" t="s">
        <v>275</v>
      </c>
      <c r="Q17" s="1184">
        <v>1901.5150000000001</v>
      </c>
      <c r="R17" s="1184">
        <v>337.07100000000003</v>
      </c>
      <c r="S17" s="1185">
        <v>5.6412892239320493</v>
      </c>
    </row>
    <row r="18" spans="1:19" ht="15.75">
      <c r="A18" s="1183" t="s">
        <v>140</v>
      </c>
      <c r="B18" s="1184">
        <v>67.198999999999998</v>
      </c>
      <c r="C18" s="1184">
        <v>364</v>
      </c>
      <c r="D18" s="1185">
        <v>2.5090169137139227</v>
      </c>
      <c r="K18" s="1183" t="s">
        <v>146</v>
      </c>
      <c r="L18" s="1184">
        <v>4208.4620000000004</v>
      </c>
      <c r="M18" s="1184">
        <v>894.375</v>
      </c>
      <c r="N18" s="1185">
        <v>4.7054781271837882</v>
      </c>
      <c r="O18" s="1096"/>
      <c r="P18" s="1183" t="s">
        <v>154</v>
      </c>
      <c r="Q18" s="1184">
        <v>1775.8409999999999</v>
      </c>
      <c r="R18" s="1184">
        <v>404.30900000000003</v>
      </c>
      <c r="S18" s="1185">
        <v>4.3922865926803505</v>
      </c>
    </row>
    <row r="19" spans="1:19" ht="15.75">
      <c r="A19" s="1183" t="s">
        <v>150</v>
      </c>
      <c r="B19" s="1184">
        <v>65.715000000000003</v>
      </c>
      <c r="C19" s="1184">
        <v>32</v>
      </c>
      <c r="D19" s="1185">
        <v>3.37</v>
      </c>
      <c r="E19"/>
      <c r="K19" s="1183" t="s">
        <v>152</v>
      </c>
      <c r="L19" s="1184">
        <v>3407.1089999999999</v>
      </c>
      <c r="M19" s="1184">
        <v>558.43299999999999</v>
      </c>
      <c r="N19" s="1185">
        <v>6.1011956671615035</v>
      </c>
      <c r="O19" s="1096"/>
      <c r="P19" s="1183" t="s">
        <v>152</v>
      </c>
      <c r="Q19" s="1184">
        <v>1206.1990000000001</v>
      </c>
      <c r="R19" s="1184">
        <v>269.66300000000001</v>
      </c>
      <c r="S19" s="1185">
        <v>4.4729866537122263</v>
      </c>
    </row>
    <row r="20" spans="1:19" ht="15.75">
      <c r="A20" s="1183" t="s">
        <v>141</v>
      </c>
      <c r="B20" s="1184">
        <v>45.262999999999998</v>
      </c>
      <c r="C20" s="1184">
        <v>31</v>
      </c>
      <c r="D20" s="1185">
        <v>5.0141796831727046</v>
      </c>
      <c r="E20"/>
      <c r="K20" s="1183" t="s">
        <v>153</v>
      </c>
      <c r="L20" s="1184">
        <v>3023.2280000000001</v>
      </c>
      <c r="M20" s="1184">
        <v>509.48</v>
      </c>
      <c r="N20" s="1185">
        <v>5.9339483394833952</v>
      </c>
      <c r="O20" s="1096"/>
      <c r="P20" s="1183" t="s">
        <v>286</v>
      </c>
      <c r="Q20" s="1184">
        <v>949.81100000000004</v>
      </c>
      <c r="R20" s="1184">
        <v>144.13300000000001</v>
      </c>
      <c r="S20" s="1185">
        <v>6.5898232882129699</v>
      </c>
    </row>
    <row r="21" spans="1:19" ht="16.5" thickBot="1">
      <c r="A21" s="1183" t="s">
        <v>159</v>
      </c>
      <c r="B21" s="1184">
        <v>36.008000000000003</v>
      </c>
      <c r="C21" s="1184">
        <v>249</v>
      </c>
      <c r="D21" s="1185">
        <v>2.1787378229563745</v>
      </c>
      <c r="E21"/>
      <c r="K21" s="1183" t="s">
        <v>285</v>
      </c>
      <c r="L21" s="1184">
        <v>2668.8389999999999</v>
      </c>
      <c r="M21" s="1184">
        <v>424.77</v>
      </c>
      <c r="N21" s="1185">
        <v>6.2830213998163718</v>
      </c>
      <c r="O21" s="1096"/>
      <c r="P21" s="1183" t="s">
        <v>158</v>
      </c>
      <c r="Q21" s="1184">
        <v>925.601</v>
      </c>
      <c r="R21" s="1184">
        <v>251.90199999999999</v>
      </c>
      <c r="S21" s="1185">
        <v>3.6744487935784553</v>
      </c>
    </row>
    <row r="22" spans="1:19" ht="16.5" thickBot="1">
      <c r="A22" s="1189" t="s">
        <v>259</v>
      </c>
      <c r="B22" s="1190">
        <v>7325.598</v>
      </c>
      <c r="C22" s="1190">
        <v>6452</v>
      </c>
      <c r="D22" s="1191">
        <v>4.0519032711262541</v>
      </c>
      <c r="E22"/>
      <c r="H22" s="1120"/>
      <c r="K22" s="1183" t="s">
        <v>287</v>
      </c>
      <c r="L22" s="1184">
        <v>2268.0549999999998</v>
      </c>
      <c r="M22" s="1184">
        <v>442.51</v>
      </c>
      <c r="N22" s="1185">
        <v>5.1254321936227427</v>
      </c>
      <c r="O22" s="1096"/>
      <c r="P22" s="1183" t="s">
        <v>151</v>
      </c>
      <c r="Q22" s="1184">
        <v>876.82100000000003</v>
      </c>
      <c r="R22" s="1184">
        <v>184.227</v>
      </c>
      <c r="S22" s="1185">
        <v>4.7594597968810222</v>
      </c>
    </row>
    <row r="23" spans="1:19" ht="15.75">
      <c r="A23"/>
      <c r="B23"/>
      <c r="C23"/>
      <c r="D23"/>
      <c r="E23"/>
      <c r="H23" s="1120"/>
      <c r="K23" s="1183" t="s">
        <v>142</v>
      </c>
      <c r="L23" s="1184">
        <v>2255.748</v>
      </c>
      <c r="M23" s="1184">
        <v>342.221</v>
      </c>
      <c r="N23" s="1185">
        <v>6.5914949696248915</v>
      </c>
      <c r="O23" s="1096"/>
      <c r="P23" s="1183" t="s">
        <v>156</v>
      </c>
      <c r="Q23" s="1184">
        <v>835.30399999999997</v>
      </c>
      <c r="R23" s="1184">
        <v>198.523</v>
      </c>
      <c r="S23" s="1185">
        <v>4.207593074857825</v>
      </c>
    </row>
    <row r="24" spans="1:19" ht="15.75">
      <c r="E24"/>
      <c r="H24" s="1120"/>
      <c r="K24" s="1183" t="s">
        <v>156</v>
      </c>
      <c r="L24" s="1184">
        <v>1637.5740000000001</v>
      </c>
      <c r="M24" s="1184">
        <v>388.35199999999998</v>
      </c>
      <c r="N24" s="1185">
        <v>4.2167260629531977</v>
      </c>
      <c r="O24" s="1096"/>
      <c r="P24" s="1183" t="s">
        <v>157</v>
      </c>
      <c r="Q24" s="1184">
        <v>772.14200000000005</v>
      </c>
      <c r="R24" s="1184">
        <v>159.33000000000001</v>
      </c>
      <c r="S24" s="1185">
        <v>4.846180882445239</v>
      </c>
    </row>
    <row r="25" spans="1:19" ht="16.5" thickBot="1">
      <c r="A25"/>
      <c r="B25"/>
      <c r="C25"/>
      <c r="D25"/>
      <c r="E25"/>
      <c r="H25" s="1120"/>
      <c r="K25" s="1183" t="s">
        <v>144</v>
      </c>
      <c r="L25" s="1184">
        <v>1163.1579999999999</v>
      </c>
      <c r="M25" s="1184">
        <v>287.76299999999998</v>
      </c>
      <c r="N25" s="1185">
        <v>4.0420693417847327</v>
      </c>
      <c r="O25" s="1096"/>
      <c r="P25" s="1183" t="s">
        <v>143</v>
      </c>
      <c r="Q25" s="1184">
        <v>699.70299999999997</v>
      </c>
      <c r="R25" s="1184">
        <v>206.798</v>
      </c>
      <c r="S25" s="1185">
        <v>3.383509511697405</v>
      </c>
    </row>
    <row r="26" spans="1:19" ht="16.5" thickBot="1">
      <c r="A26"/>
      <c r="B26"/>
      <c r="C26"/>
      <c r="D26"/>
      <c r="E26"/>
      <c r="H26" s="1120"/>
      <c r="K26" s="1189" t="s">
        <v>259</v>
      </c>
      <c r="L26" s="1190">
        <v>245150.948</v>
      </c>
      <c r="M26" s="1190">
        <v>43279.525000000001</v>
      </c>
      <c r="N26" s="1191">
        <v>5.6643631832835499</v>
      </c>
      <c r="O26" s="1096"/>
      <c r="P26" s="1183" t="s">
        <v>414</v>
      </c>
      <c r="Q26" s="1184">
        <v>621.25199999999995</v>
      </c>
      <c r="R26" s="1184">
        <v>110.741</v>
      </c>
      <c r="S26" s="1185">
        <v>5.6099547593032391</v>
      </c>
    </row>
    <row r="27" spans="1:19" ht="15.75">
      <c r="A27"/>
      <c r="B27"/>
      <c r="C27"/>
      <c r="D27"/>
      <c r="E27"/>
      <c r="H27" s="1120"/>
      <c r="K27"/>
      <c r="L27"/>
      <c r="M27"/>
      <c r="N27"/>
      <c r="O27" s="1096"/>
      <c r="P27" s="1183" t="s">
        <v>153</v>
      </c>
      <c r="Q27" s="1184">
        <v>619.15499999999997</v>
      </c>
      <c r="R27" s="1184">
        <v>122.483</v>
      </c>
      <c r="S27" s="1185">
        <v>5.0550280447082452</v>
      </c>
    </row>
    <row r="28" spans="1:19" ht="15.75">
      <c r="A28"/>
      <c r="B28"/>
      <c r="C28"/>
      <c r="D28"/>
      <c r="E28"/>
      <c r="H28" s="1120"/>
      <c r="K28"/>
      <c r="L28"/>
      <c r="M28"/>
      <c r="N28"/>
      <c r="O28" s="1096"/>
      <c r="P28" s="1183" t="s">
        <v>159</v>
      </c>
      <c r="Q28" s="1184">
        <v>570.56700000000001</v>
      </c>
      <c r="R28" s="1184">
        <v>139.97499999999999</v>
      </c>
      <c r="S28" s="1185">
        <v>4.076206465440257</v>
      </c>
    </row>
    <row r="29" spans="1:19" ht="15.75">
      <c r="A29"/>
      <c r="B29"/>
      <c r="C29"/>
      <c r="D29"/>
      <c r="E29"/>
      <c r="H29" s="1120"/>
      <c r="K29"/>
      <c r="L29"/>
      <c r="M29"/>
      <c r="N29"/>
      <c r="O29" s="1096"/>
      <c r="P29" s="1183" t="s">
        <v>412</v>
      </c>
      <c r="Q29" s="1184">
        <v>508.31799999999998</v>
      </c>
      <c r="R29" s="1184">
        <v>89.96</v>
      </c>
      <c r="S29" s="1185">
        <v>5.6504891062694531</v>
      </c>
    </row>
    <row r="30" spans="1:19" ht="16.5" thickBot="1">
      <c r="A30"/>
      <c r="B30"/>
      <c r="C30"/>
      <c r="D30"/>
      <c r="E30"/>
      <c r="F30" s="1096"/>
      <c r="G30" s="1096"/>
      <c r="H30" s="1096"/>
      <c r="I30" s="1096"/>
      <c r="J30" s="1096"/>
      <c r="K30"/>
      <c r="L30"/>
      <c r="M30"/>
      <c r="N30"/>
      <c r="O30" s="1096"/>
      <c r="P30" s="1183" t="s">
        <v>155</v>
      </c>
      <c r="Q30" s="1184">
        <v>425.73899999999998</v>
      </c>
      <c r="R30" s="1184">
        <v>90.004000000000005</v>
      </c>
      <c r="S30" s="1185">
        <v>4.7302231011955023</v>
      </c>
    </row>
    <row r="31" spans="1:19" ht="16.5" thickBot="1">
      <c r="A31"/>
      <c r="B31"/>
      <c r="C31"/>
      <c r="D31"/>
      <c r="E31"/>
      <c r="F31" s="1096"/>
      <c r="G31" s="1096"/>
      <c r="H31" s="1096"/>
      <c r="I31" s="1096"/>
      <c r="J31" s="1096"/>
      <c r="K31"/>
      <c r="L31"/>
      <c r="M31"/>
      <c r="N31"/>
      <c r="O31" s="1096"/>
      <c r="P31" s="1189" t="s">
        <v>259</v>
      </c>
      <c r="Q31" s="1190">
        <v>91553.991999999998</v>
      </c>
      <c r="R31" s="1190">
        <v>17478.807000000001</v>
      </c>
      <c r="S31" s="1191">
        <v>5.2380000534361413</v>
      </c>
    </row>
    <row r="32" spans="1:19">
      <c r="A32" s="1096"/>
      <c r="B32" s="1096"/>
      <c r="C32" s="1096"/>
      <c r="D32" s="1096"/>
      <c r="E32" s="1096"/>
      <c r="F32" s="1096"/>
      <c r="G32" s="1096"/>
      <c r="H32" s="1096"/>
      <c r="I32" s="1096"/>
      <c r="J32" s="1096"/>
      <c r="K32"/>
      <c r="L32"/>
      <c r="M32"/>
      <c r="N32"/>
      <c r="O32" s="1096"/>
      <c r="P32"/>
      <c r="Q32"/>
      <c r="R32"/>
      <c r="S32"/>
    </row>
    <row r="33" spans="1:19">
      <c r="A33" s="1194" t="s">
        <v>369</v>
      </c>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c r="P35"/>
      <c r="Q35"/>
      <c r="R35"/>
      <c r="S35"/>
    </row>
    <row r="36" spans="1:19">
      <c r="A36"/>
      <c r="B36"/>
      <c r="C36"/>
      <c r="D36"/>
      <c r="E36"/>
      <c r="F36"/>
      <c r="G36"/>
      <c r="H36"/>
      <c r="I36"/>
      <c r="J36"/>
      <c r="K36"/>
      <c r="O36" s="1096"/>
      <c r="P36"/>
      <c r="Q36"/>
      <c r="R36"/>
      <c r="S36"/>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s="3"/>
      <c r="B83" s="3"/>
      <c r="C83" s="3"/>
      <c r="D83" s="3"/>
      <c r="E83" s="3"/>
      <c r="F83" s="3"/>
      <c r="G83" s="3"/>
      <c r="H83" s="3"/>
      <c r="I83" s="3"/>
      <c r="J83" s="3"/>
      <c r="K83" s="3"/>
      <c r="L83" s="3"/>
      <c r="M83" s="3"/>
      <c r="N83" s="3"/>
      <c r="O83" s="3"/>
      <c r="P83" s="3"/>
      <c r="Q83" s="1096"/>
      <c r="R83" s="1096"/>
    </row>
    <row r="84" spans="1:18">
      <c r="A84" s="3"/>
      <c r="B84" s="3"/>
      <c r="C84" s="3"/>
      <c r="D84" s="3"/>
      <c r="E84" s="3"/>
      <c r="F84" s="3"/>
      <c r="G84" s="3"/>
      <c r="H84" s="3"/>
      <c r="I84" s="3"/>
      <c r="J84" s="3"/>
      <c r="K84" s="3"/>
      <c r="L84" s="3"/>
      <c r="M84" s="3"/>
      <c r="N84" s="3"/>
      <c r="O84" s="3"/>
      <c r="P84" s="3"/>
      <c r="Q84" s="1096"/>
      <c r="R84" s="1096"/>
    </row>
    <row r="85" spans="1:18">
      <c r="A85" s="3"/>
      <c r="B85" s="3"/>
      <c r="C85" s="3"/>
      <c r="D85" s="3"/>
      <c r="E85" s="3"/>
      <c r="F85" s="3"/>
      <c r="G85" s="3"/>
      <c r="H85" s="3"/>
      <c r="I85" s="3"/>
      <c r="J85" s="3"/>
      <c r="K85" s="3"/>
      <c r="L85" s="3"/>
      <c r="M85" s="3"/>
      <c r="N85" s="3"/>
      <c r="O85" s="3"/>
      <c r="P85" s="3"/>
      <c r="Q85" s="1096"/>
      <c r="R85" s="1096"/>
    </row>
    <row r="86" spans="1:18">
      <c r="A86" s="3"/>
      <c r="B86" s="3"/>
      <c r="C86" s="3"/>
      <c r="D86" s="3"/>
      <c r="E86" s="3"/>
      <c r="F86" s="3"/>
      <c r="G86" s="3"/>
      <c r="H86" s="3"/>
      <c r="I86" s="3"/>
      <c r="J86" s="3"/>
      <c r="K86" s="3"/>
      <c r="L86" s="3"/>
      <c r="M86" s="3"/>
      <c r="N86" s="3"/>
      <c r="O86" s="3"/>
      <c r="P86" s="3"/>
      <c r="Q86" s="1096"/>
      <c r="R86" s="1096"/>
    </row>
    <row r="87" spans="1:18">
      <c r="A87" s="3"/>
      <c r="B87" s="3"/>
      <c r="C87" s="3"/>
      <c r="D87" s="3"/>
      <c r="E87" s="3"/>
      <c r="F87" s="3"/>
      <c r="G87" s="3"/>
      <c r="H87" s="3"/>
      <c r="I87" s="3"/>
      <c r="J87" s="3"/>
      <c r="K87" s="3"/>
      <c r="L87" s="3"/>
      <c r="M87" s="3"/>
      <c r="N87" s="3"/>
      <c r="O87" s="3"/>
      <c r="P87" s="3"/>
      <c r="Q87" s="1096"/>
      <c r="R87" s="1096"/>
    </row>
    <row r="88" spans="1:18">
      <c r="A88" s="3"/>
      <c r="B88" s="3"/>
      <c r="C88" s="3"/>
      <c r="D88" s="3"/>
      <c r="E88" s="3"/>
      <c r="F88" s="3"/>
      <c r="G88" s="3"/>
      <c r="H88" s="3"/>
      <c r="I88" s="3"/>
      <c r="J88" s="3"/>
      <c r="K88" s="3"/>
      <c r="L88" s="3"/>
      <c r="M88" s="3"/>
      <c r="N88" s="3"/>
      <c r="O88" s="3"/>
      <c r="P88" s="3"/>
      <c r="Q88" s="1096"/>
      <c r="R88" s="1096"/>
    </row>
    <row r="89" spans="1:18">
      <c r="A89" s="3"/>
      <c r="B89" s="3"/>
      <c r="C89" s="3"/>
      <c r="D89" s="3"/>
      <c r="E89" s="3"/>
      <c r="F89" s="3"/>
      <c r="G89" s="3"/>
      <c r="H89" s="3"/>
      <c r="I89" s="3"/>
      <c r="J89" s="3"/>
      <c r="K89" s="3"/>
      <c r="L89" s="3"/>
      <c r="M89" s="3"/>
      <c r="N89" s="3"/>
      <c r="O89" s="3"/>
      <c r="P89" s="3"/>
      <c r="Q89" s="1096"/>
      <c r="R89" s="1096"/>
    </row>
    <row r="90" spans="1:18">
      <c r="A90" s="3"/>
      <c r="B90" s="3"/>
      <c r="C90" s="3"/>
      <c r="D90" s="3"/>
      <c r="E90" s="3"/>
      <c r="F90" s="3"/>
      <c r="G90" s="3"/>
      <c r="H90" s="3"/>
      <c r="I90" s="3"/>
      <c r="J90" s="3"/>
      <c r="K90" s="3"/>
      <c r="L90" s="3"/>
      <c r="M90" s="3"/>
      <c r="N90" s="3"/>
      <c r="O90" s="3"/>
      <c r="P90" s="3"/>
      <c r="Q90" s="1096"/>
      <c r="R90" s="1096"/>
    </row>
    <row r="91" spans="1:18">
      <c r="A91" s="3"/>
      <c r="B91" s="3"/>
      <c r="C91" s="3"/>
      <c r="D91" s="3"/>
      <c r="E91" s="3"/>
      <c r="F91" s="3"/>
      <c r="G91" s="3"/>
      <c r="H91" s="3"/>
      <c r="I91" s="3"/>
      <c r="J91" s="3"/>
      <c r="K91" s="3"/>
      <c r="L91" s="3"/>
      <c r="M91" s="3"/>
      <c r="N91" s="3"/>
      <c r="O91" s="3"/>
      <c r="P91" s="3"/>
      <c r="Q91" s="1096"/>
      <c r="R91" s="1096"/>
    </row>
    <row r="92" spans="1:18">
      <c r="A92" s="3"/>
      <c r="B92" s="3"/>
      <c r="C92" s="3"/>
      <c r="D92" s="3"/>
      <c r="E92" s="3"/>
      <c r="F92" s="3"/>
      <c r="G92" s="3"/>
      <c r="H92" s="3"/>
      <c r="I92" s="3"/>
      <c r="J92" s="3"/>
      <c r="K92" s="3"/>
      <c r="L92" s="3"/>
      <c r="M92" s="3"/>
      <c r="N92" s="3"/>
      <c r="O92" s="3"/>
      <c r="P92" s="3"/>
      <c r="Q92" s="1096"/>
      <c r="R92" s="1096"/>
    </row>
    <row r="93" spans="1:18">
      <c r="A93" s="3"/>
      <c r="B93" s="3"/>
      <c r="C93" s="3"/>
      <c r="D93" s="3"/>
      <c r="E93" s="3"/>
      <c r="F93" s="3"/>
      <c r="G93" s="3"/>
      <c r="H93" s="3"/>
      <c r="I93" s="3"/>
      <c r="J93" s="3"/>
      <c r="K93" s="3"/>
      <c r="L93" s="3"/>
      <c r="M93" s="3"/>
      <c r="N93" s="3"/>
      <c r="O93" s="3"/>
      <c r="P93" s="3"/>
      <c r="Q93" s="1096"/>
      <c r="R93" s="1096"/>
    </row>
    <row r="94" spans="1:18">
      <c r="A94" s="3"/>
      <c r="B94" s="3"/>
      <c r="C94" s="3"/>
      <c r="D94" s="3"/>
      <c r="E94" s="3"/>
      <c r="F94" s="3"/>
      <c r="G94" s="3"/>
      <c r="H94" s="3"/>
      <c r="I94" s="3"/>
      <c r="J94" s="3"/>
      <c r="K94" s="3"/>
      <c r="L94" s="3"/>
      <c r="M94" s="3"/>
      <c r="N94" s="3"/>
      <c r="O94" s="3"/>
      <c r="P94" s="3"/>
      <c r="Q94" s="1096"/>
      <c r="R94" s="1096"/>
    </row>
    <row r="95" spans="1:18">
      <c r="A95" s="3"/>
      <c r="B95" s="3"/>
      <c r="C95" s="3"/>
      <c r="D95" s="3"/>
      <c r="E95" s="3"/>
      <c r="F95" s="3"/>
      <c r="G95" s="3"/>
      <c r="H95" s="3"/>
      <c r="I95" s="3"/>
      <c r="J95" s="3"/>
      <c r="K95" s="3"/>
      <c r="L95" s="3"/>
      <c r="M95" s="3"/>
      <c r="N95" s="3"/>
      <c r="O95" s="3"/>
      <c r="P95" s="3"/>
      <c r="Q95" s="1096"/>
      <c r="R95" s="1096"/>
    </row>
    <row r="96" spans="1:18">
      <c r="A96" s="3"/>
      <c r="B96" s="3"/>
      <c r="C96" s="3"/>
      <c r="D96" s="3"/>
      <c r="E96" s="3"/>
      <c r="F96" s="3"/>
      <c r="G96" s="3"/>
      <c r="H96" s="3"/>
      <c r="I96" s="3"/>
      <c r="J96" s="3"/>
      <c r="K96" s="3"/>
      <c r="L96" s="3"/>
      <c r="M96" s="3"/>
      <c r="N96" s="3"/>
      <c r="O96" s="3"/>
      <c r="P96" s="3"/>
      <c r="Q96" s="1096"/>
      <c r="R96" s="1096"/>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48">
    <sortCondition descending="1" ref="Q7:Q48"/>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U23" sqref="U2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496" t="s">
        <v>530</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row>
    <row r="3" spans="1:27" ht="18" customHeight="1">
      <c r="A3" s="1499" t="s">
        <v>531</v>
      </c>
      <c r="B3" s="1499"/>
      <c r="C3" s="1499"/>
      <c r="D3" s="1499"/>
      <c r="E3" s="1499"/>
      <c r="F3" s="1499"/>
      <c r="G3" s="149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6028.741</v>
      </c>
      <c r="C8" s="1184">
        <v>6664</v>
      </c>
      <c r="D8" s="1185">
        <v>2.7740720562697456</v>
      </c>
      <c r="E8" s="1200"/>
      <c r="F8" s="1183" t="s">
        <v>371</v>
      </c>
      <c r="G8" s="1184">
        <v>726.65599999999995</v>
      </c>
      <c r="H8" s="1184">
        <v>2297</v>
      </c>
      <c r="I8" s="1185">
        <v>3.6164094499161412</v>
      </c>
      <c r="J8" s="1193"/>
      <c r="K8" s="1186" t="s">
        <v>141</v>
      </c>
      <c r="L8" s="1187">
        <v>3310.7919999999999</v>
      </c>
      <c r="M8" s="1187">
        <v>811.05700000000002</v>
      </c>
      <c r="N8" s="1188">
        <v>4.0820706806056783</v>
      </c>
      <c r="O8" s="1193"/>
      <c r="P8" s="1186" t="s">
        <v>143</v>
      </c>
      <c r="Q8" s="1187">
        <v>1226.6959999999999</v>
      </c>
      <c r="R8" s="1187">
        <v>240.35599999999999</v>
      </c>
      <c r="S8" s="1188">
        <v>5.1036629000316198</v>
      </c>
    </row>
    <row r="9" spans="1:27" ht="15.75">
      <c r="A9" s="1183" t="s">
        <v>143</v>
      </c>
      <c r="B9" s="1184">
        <v>3623.4839999999999</v>
      </c>
      <c r="C9" s="1184">
        <v>2833</v>
      </c>
      <c r="D9" s="1185">
        <v>3.0629774960819751</v>
      </c>
      <c r="E9" s="1201"/>
      <c r="F9" s="1183" t="s">
        <v>156</v>
      </c>
      <c r="G9" s="1184">
        <v>553.04700000000003</v>
      </c>
      <c r="H9" s="1184">
        <v>3342</v>
      </c>
      <c r="I9" s="1185">
        <v>2.7870576614894627</v>
      </c>
      <c r="J9" s="1193"/>
      <c r="K9" s="1183" t="s">
        <v>143</v>
      </c>
      <c r="L9" s="1184">
        <v>1224.627</v>
      </c>
      <c r="M9" s="1184">
        <v>210.49</v>
      </c>
      <c r="N9" s="1185">
        <v>5.8179818518694466</v>
      </c>
      <c r="O9" s="1193"/>
      <c r="P9" s="1183" t="s">
        <v>155</v>
      </c>
      <c r="Q9" s="1184">
        <v>1161.932</v>
      </c>
      <c r="R9" s="1184">
        <v>198.40700000000001</v>
      </c>
      <c r="S9" s="1185">
        <v>5.8563054730931867</v>
      </c>
    </row>
    <row r="10" spans="1:27" ht="15.75">
      <c r="A10" s="1183" t="s">
        <v>151</v>
      </c>
      <c r="B10" s="1184">
        <v>2968.4450000000002</v>
      </c>
      <c r="C10" s="1184">
        <v>2233</v>
      </c>
      <c r="D10" s="1185">
        <v>2.2734753991388437</v>
      </c>
      <c r="E10" s="1200"/>
      <c r="F10" s="1183" t="s">
        <v>153</v>
      </c>
      <c r="G10" s="1184">
        <v>390.36</v>
      </c>
      <c r="H10" s="1184">
        <v>1640</v>
      </c>
      <c r="I10" s="1185">
        <v>3.1501730997361137</v>
      </c>
      <c r="J10" s="1193"/>
      <c r="K10" s="1183" t="s">
        <v>158</v>
      </c>
      <c r="L10" s="1184">
        <v>1175.877</v>
      </c>
      <c r="M10" s="1184">
        <v>184.441</v>
      </c>
      <c r="N10" s="1185">
        <v>6.3753558048373193</v>
      </c>
      <c r="O10" s="1193"/>
      <c r="P10" s="1183" t="s">
        <v>371</v>
      </c>
      <c r="Q10" s="1184">
        <v>1130.403</v>
      </c>
      <c r="R10" s="1184">
        <v>204.91</v>
      </c>
      <c r="S10" s="1185">
        <v>5.5165828900492899</v>
      </c>
    </row>
    <row r="11" spans="1:27" ht="15.75">
      <c r="A11" s="1183" t="s">
        <v>371</v>
      </c>
      <c r="B11" s="1184">
        <v>2718.9589999999998</v>
      </c>
      <c r="C11" s="1184">
        <v>5715</v>
      </c>
      <c r="D11" s="1185">
        <v>3.8588633850931235</v>
      </c>
      <c r="E11" s="1201"/>
      <c r="F11" s="1183" t="s">
        <v>157</v>
      </c>
      <c r="G11" s="1184">
        <v>166.09800000000001</v>
      </c>
      <c r="H11" s="1184">
        <v>1300</v>
      </c>
      <c r="I11" s="1185">
        <v>2.3092258925592262</v>
      </c>
      <c r="J11" s="1193"/>
      <c r="K11" s="1183" t="s">
        <v>155</v>
      </c>
      <c r="L11" s="1184">
        <v>847.79100000000005</v>
      </c>
      <c r="M11" s="1184">
        <v>158.84</v>
      </c>
      <c r="N11" s="1185">
        <v>5.3373898262402424</v>
      </c>
      <c r="O11" s="1193"/>
      <c r="P11" s="1183" t="s">
        <v>140</v>
      </c>
      <c r="Q11" s="1184">
        <v>704.64</v>
      </c>
      <c r="R11" s="1184">
        <v>93.52</v>
      </c>
      <c r="S11" s="1185">
        <v>7.5346449957228403</v>
      </c>
    </row>
    <row r="12" spans="1:27" ht="15.75">
      <c r="A12" s="1183" t="s">
        <v>157</v>
      </c>
      <c r="B12" s="1184">
        <v>2135.2550000000001</v>
      </c>
      <c r="C12" s="1184">
        <v>3405</v>
      </c>
      <c r="D12" s="1185">
        <v>2.8088401467525923</v>
      </c>
      <c r="E12" s="1201"/>
      <c r="F12" s="1183" t="s">
        <v>160</v>
      </c>
      <c r="G12" s="1184">
        <v>126.538</v>
      </c>
      <c r="H12" s="1184">
        <v>1283</v>
      </c>
      <c r="I12" s="1185">
        <v>1.6199144839593413</v>
      </c>
      <c r="J12" s="1193"/>
      <c r="K12" s="1183" t="s">
        <v>371</v>
      </c>
      <c r="L12" s="1184">
        <v>630.66</v>
      </c>
      <c r="M12" s="1184">
        <v>69.393000000000001</v>
      </c>
      <c r="N12" s="1185">
        <v>9.088236565647831</v>
      </c>
      <c r="O12" s="1193"/>
      <c r="P12" s="1183" t="s">
        <v>147</v>
      </c>
      <c r="Q12" s="1184">
        <v>519.476</v>
      </c>
      <c r="R12" s="1184">
        <v>119.372</v>
      </c>
      <c r="S12" s="1185">
        <v>4.3517407767315621</v>
      </c>
    </row>
    <row r="13" spans="1:27" ht="16.5" thickBot="1">
      <c r="A13" s="1183" t="s">
        <v>160</v>
      </c>
      <c r="B13" s="1184">
        <v>1722.633</v>
      </c>
      <c r="C13" s="1184">
        <v>3638</v>
      </c>
      <c r="D13" s="1185">
        <v>2.2656386042902423</v>
      </c>
      <c r="E13" s="1201"/>
      <c r="F13" s="1202" t="s">
        <v>155</v>
      </c>
      <c r="G13" s="1203">
        <v>109.54600000000001</v>
      </c>
      <c r="H13" s="1203">
        <v>415</v>
      </c>
      <c r="I13" s="1204">
        <v>4.1941115662927375</v>
      </c>
      <c r="J13" s="1193"/>
      <c r="K13" s="1183" t="s">
        <v>140</v>
      </c>
      <c r="L13" s="1184">
        <v>451.73099999999999</v>
      </c>
      <c r="M13" s="1184">
        <v>107.658</v>
      </c>
      <c r="N13" s="1185">
        <v>4.1959817198907654</v>
      </c>
      <c r="O13" s="1193"/>
      <c r="P13" s="1183" t="s">
        <v>141</v>
      </c>
      <c r="Q13" s="1184">
        <v>484.899</v>
      </c>
      <c r="R13" s="1184">
        <v>104.839</v>
      </c>
      <c r="S13" s="1185">
        <v>4.6251776533541911</v>
      </c>
    </row>
    <row r="14" spans="1:27" ht="16.5" thickBot="1">
      <c r="A14" s="1183" t="s">
        <v>141</v>
      </c>
      <c r="B14" s="1184">
        <v>1350.192</v>
      </c>
      <c r="C14" s="1184">
        <v>787</v>
      </c>
      <c r="D14" s="1185">
        <v>3.8492231376685582</v>
      </c>
      <c r="E14" s="1201"/>
      <c r="F14" s="1189" t="s">
        <v>259</v>
      </c>
      <c r="G14" s="1190">
        <v>2153.3969999999999</v>
      </c>
      <c r="H14" s="1190">
        <v>11342</v>
      </c>
      <c r="I14" s="1191">
        <v>2.8264699396745891</v>
      </c>
      <c r="J14" s="1193"/>
      <c r="K14" s="1183" t="s">
        <v>159</v>
      </c>
      <c r="L14" s="1184">
        <v>420.93200000000002</v>
      </c>
      <c r="M14" s="1184">
        <v>121.59399999999999</v>
      </c>
      <c r="N14" s="1185">
        <v>3.461782653749363</v>
      </c>
      <c r="O14" s="1193"/>
      <c r="P14" s="1183" t="s">
        <v>138</v>
      </c>
      <c r="Q14" s="1184">
        <v>314.17</v>
      </c>
      <c r="R14" s="1184">
        <v>114.431</v>
      </c>
      <c r="S14" s="1185">
        <v>2.7454972865744423</v>
      </c>
    </row>
    <row r="15" spans="1:27" ht="15.75">
      <c r="A15" s="1183" t="s">
        <v>156</v>
      </c>
      <c r="B15" s="1184">
        <v>1225.9760000000001</v>
      </c>
      <c r="C15" s="1184">
        <v>4246</v>
      </c>
      <c r="D15" s="1185">
        <v>2.7465096689786193</v>
      </c>
      <c r="E15" s="1201"/>
      <c r="F15"/>
      <c r="G15"/>
      <c r="H15"/>
      <c r="I15"/>
      <c r="J15" s="1193"/>
      <c r="K15" s="1183" t="s">
        <v>146</v>
      </c>
      <c r="L15" s="1184">
        <v>377.47899999999998</v>
      </c>
      <c r="M15" s="1184">
        <v>106.52200000000001</v>
      </c>
      <c r="N15" s="1185">
        <v>3.5436717297835187</v>
      </c>
      <c r="O15" s="1193"/>
      <c r="P15" s="1183" t="s">
        <v>159</v>
      </c>
      <c r="Q15" s="1184">
        <v>187.511</v>
      </c>
      <c r="R15" s="1184">
        <v>50.182000000000002</v>
      </c>
      <c r="S15" s="1185">
        <v>3.736618707903232</v>
      </c>
      <c r="U15" s="1096"/>
      <c r="V15" s="1096"/>
      <c r="W15" s="1096"/>
      <c r="X15" s="1096"/>
    </row>
    <row r="16" spans="1:27" ht="15.75">
      <c r="A16" s="1183" t="s">
        <v>138</v>
      </c>
      <c r="B16" s="1184">
        <v>987.05600000000004</v>
      </c>
      <c r="C16" s="1184">
        <v>3712</v>
      </c>
      <c r="D16" s="1185">
        <v>3.4398187837602374</v>
      </c>
      <c r="E16" s="1201"/>
      <c r="J16" s="1193"/>
      <c r="K16" s="1183" t="s">
        <v>138</v>
      </c>
      <c r="L16" s="1184">
        <v>348.16300000000001</v>
      </c>
      <c r="M16" s="1184">
        <v>100.57599999999999</v>
      </c>
      <c r="N16" s="1185">
        <v>3.4616906617881007</v>
      </c>
      <c r="O16" s="1193"/>
      <c r="P16" s="1183" t="s">
        <v>158</v>
      </c>
      <c r="Q16" s="1184">
        <v>131.24799999999999</v>
      </c>
      <c r="R16" s="1184">
        <v>16.655000000000001</v>
      </c>
      <c r="S16" s="1185">
        <v>7.8803962773941745</v>
      </c>
      <c r="U16" s="1096"/>
      <c r="V16" s="1096"/>
      <c r="W16" s="1096"/>
      <c r="X16" s="1096"/>
    </row>
    <row r="17" spans="1:24" ht="15.75">
      <c r="A17" s="1183" t="s">
        <v>152</v>
      </c>
      <c r="B17" s="1184">
        <v>873.51900000000001</v>
      </c>
      <c r="C17" s="1184">
        <v>497</v>
      </c>
      <c r="D17" s="1185">
        <v>3.6527515263025845</v>
      </c>
      <c r="E17" s="1200"/>
      <c r="F17" s="3"/>
      <c r="G17" s="3"/>
      <c r="H17" s="3"/>
      <c r="I17" s="3"/>
      <c r="J17" s="1193"/>
      <c r="K17" s="1183" t="s">
        <v>500</v>
      </c>
      <c r="L17" s="1184">
        <v>281.60199999999998</v>
      </c>
      <c r="M17" s="1184">
        <v>9.3049999999999997</v>
      </c>
      <c r="N17" s="1185">
        <v>30.263514239656097</v>
      </c>
      <c r="O17" s="1193"/>
      <c r="P17" s="1183" t="s">
        <v>156</v>
      </c>
      <c r="Q17" s="1184">
        <v>74.373999999999995</v>
      </c>
      <c r="R17" s="1184">
        <v>13.856</v>
      </c>
      <c r="S17" s="1185">
        <v>5.3676385681293297</v>
      </c>
      <c r="U17" s="1096"/>
      <c r="V17" s="1096"/>
      <c r="W17" s="1096"/>
      <c r="X17" s="1096"/>
    </row>
    <row r="18" spans="1:24" ht="15.75">
      <c r="A18" s="1183" t="s">
        <v>139</v>
      </c>
      <c r="B18" s="1184">
        <v>202.91499999999999</v>
      </c>
      <c r="C18" s="1184">
        <v>145</v>
      </c>
      <c r="D18" s="1185">
        <v>2.4773526395468086</v>
      </c>
      <c r="E18" s="1205"/>
      <c r="F18" s="3"/>
      <c r="G18" s="3"/>
      <c r="H18" s="3"/>
      <c r="I18" s="3"/>
      <c r="K18" s="1183" t="s">
        <v>139</v>
      </c>
      <c r="L18" s="1184">
        <v>205.81399999999999</v>
      </c>
      <c r="M18" s="1184">
        <v>28.297000000000001</v>
      </c>
      <c r="N18" s="1185">
        <v>7.2733505318585001</v>
      </c>
      <c r="O18" s="1193"/>
      <c r="P18" s="1183" t="s">
        <v>151</v>
      </c>
      <c r="Q18" s="1184">
        <v>51.387</v>
      </c>
      <c r="R18" s="1184">
        <v>10.688000000000001</v>
      </c>
      <c r="S18" s="1185">
        <v>4.8079154191616764</v>
      </c>
      <c r="U18" s="1096"/>
      <c r="V18" s="1096"/>
      <c r="W18" s="1096"/>
      <c r="X18" s="1096"/>
    </row>
    <row r="19" spans="1:24" ht="15.75">
      <c r="A19" s="1183" t="s">
        <v>158</v>
      </c>
      <c r="B19" s="1184">
        <v>117.038</v>
      </c>
      <c r="C19" s="1184">
        <v>193</v>
      </c>
      <c r="D19" s="1185">
        <v>2.5218815315994743</v>
      </c>
      <c r="E19" s="1206"/>
      <c r="J19" s="1193"/>
      <c r="K19" s="1183" t="s">
        <v>153</v>
      </c>
      <c r="L19" s="1184">
        <v>134.34</v>
      </c>
      <c r="M19" s="1184">
        <v>35.630000000000003</v>
      </c>
      <c r="N19" s="1185">
        <v>3.7704181869211335</v>
      </c>
      <c r="O19" s="1193"/>
      <c r="P19" s="1183" t="s">
        <v>285</v>
      </c>
      <c r="Q19" s="1184">
        <v>34.993000000000002</v>
      </c>
      <c r="R19" s="1184">
        <v>23.634</v>
      </c>
      <c r="S19" s="1185">
        <v>1.4806211390369808</v>
      </c>
      <c r="U19" s="1096"/>
      <c r="V19" s="1096"/>
      <c r="W19" s="1096"/>
      <c r="X19" s="1096"/>
    </row>
    <row r="20" spans="1:24" ht="15" customHeight="1" thickBot="1">
      <c r="A20" s="1183" t="s">
        <v>155</v>
      </c>
      <c r="B20" s="1184">
        <v>109.54600000000001</v>
      </c>
      <c r="C20" s="1184">
        <v>415</v>
      </c>
      <c r="D20" s="1185">
        <v>4.1941115662927375</v>
      </c>
      <c r="E20" s="1206"/>
      <c r="F20" s="1096"/>
      <c r="G20" s="1096"/>
      <c r="H20" s="1096"/>
      <c r="J20" s="1193"/>
      <c r="K20" s="1183" t="s">
        <v>287</v>
      </c>
      <c r="L20" s="1184">
        <v>106.056</v>
      </c>
      <c r="M20" s="1184">
        <v>29.974</v>
      </c>
      <c r="N20" s="1185">
        <v>3.5382664976312803</v>
      </c>
      <c r="O20" s="1193"/>
      <c r="P20" s="1183" t="s">
        <v>152</v>
      </c>
      <c r="Q20" s="1184">
        <v>31.321000000000002</v>
      </c>
      <c r="R20" s="1184">
        <v>2.2040000000000002</v>
      </c>
      <c r="S20" s="1185">
        <v>14.21098003629764</v>
      </c>
      <c r="U20" s="1096"/>
      <c r="V20" s="1096"/>
      <c r="W20" s="1096"/>
      <c r="X20" s="1096"/>
    </row>
    <row r="21" spans="1:24" ht="16.5" thickBot="1">
      <c r="A21" s="1189" t="s">
        <v>259</v>
      </c>
      <c r="B21" s="1190">
        <v>24228.809000000001</v>
      </c>
      <c r="C21" s="1190">
        <v>34738</v>
      </c>
      <c r="D21" s="1191">
        <v>2.8695651607479622</v>
      </c>
      <c r="F21" s="1096"/>
      <c r="G21" s="1096"/>
      <c r="H21" s="1096"/>
      <c r="J21" s="1193"/>
      <c r="K21" s="1183" t="s">
        <v>151</v>
      </c>
      <c r="L21" s="1184">
        <v>105.997</v>
      </c>
      <c r="M21" s="1184">
        <v>21.151</v>
      </c>
      <c r="N21" s="1185">
        <v>5.0114415394071203</v>
      </c>
      <c r="P21" s="1189" t="s">
        <v>259</v>
      </c>
      <c r="Q21" s="1190">
        <v>6149.5870000000004</v>
      </c>
      <c r="R21" s="1190">
        <v>1206.203</v>
      </c>
      <c r="S21" s="1191">
        <v>5.0983018612953215</v>
      </c>
    </row>
    <row r="22" spans="1:24" ht="15.75">
      <c r="A22"/>
      <c r="B22"/>
      <c r="C22"/>
      <c r="D22"/>
      <c r="E22" s="1096"/>
      <c r="F22" s="1096"/>
      <c r="G22" s="1096"/>
      <c r="H22" s="1096"/>
      <c r="I22" s="1096"/>
      <c r="J22" s="1096"/>
      <c r="K22" s="1183" t="s">
        <v>406</v>
      </c>
      <c r="L22" s="1184">
        <v>105.023</v>
      </c>
      <c r="M22" s="1184">
        <v>5.4850000000000003</v>
      </c>
      <c r="N22" s="1185">
        <v>19.147310847766633</v>
      </c>
      <c r="P22"/>
      <c r="Q22"/>
      <c r="R22"/>
      <c r="S22"/>
    </row>
    <row r="23" spans="1:24" ht="16.5" thickBot="1">
      <c r="E23" s="1096"/>
      <c r="F23" s="1096"/>
      <c r="G23" s="1096"/>
      <c r="H23" s="1096"/>
      <c r="I23" s="1096"/>
      <c r="J23" s="1096"/>
      <c r="K23" s="1183" t="s">
        <v>152</v>
      </c>
      <c r="L23" s="1184">
        <v>100.319</v>
      </c>
      <c r="M23" s="1184">
        <v>20.776</v>
      </c>
      <c r="N23" s="1185">
        <v>4.828600308047748</v>
      </c>
      <c r="P23"/>
      <c r="Q23"/>
      <c r="R23"/>
      <c r="S23"/>
    </row>
    <row r="24" spans="1:24" ht="16.5" thickBot="1">
      <c r="E24" s="1096"/>
      <c r="F24" s="1096"/>
      <c r="G24" s="1096"/>
      <c r="H24" s="1096"/>
      <c r="I24" s="1096"/>
      <c r="J24" s="1096"/>
      <c r="K24" s="1189" t="s">
        <v>259</v>
      </c>
      <c r="L24" s="1190">
        <v>10057.08</v>
      </c>
      <c r="M24" s="1190">
        <v>2050.5500000000002</v>
      </c>
      <c r="N24" s="1191">
        <v>4.9045768208529417</v>
      </c>
      <c r="O24"/>
      <c r="P24"/>
      <c r="Q24"/>
      <c r="R24"/>
      <c r="S24"/>
      <c r="T24"/>
    </row>
    <row r="25" spans="1:24">
      <c r="A25"/>
      <c r="B25"/>
      <c r="C25"/>
      <c r="D25"/>
      <c r="E25" s="1096"/>
      <c r="F25" s="1096"/>
      <c r="G25" s="1096"/>
      <c r="H25" s="1096"/>
      <c r="I25" s="1096"/>
      <c r="J25" s="1096"/>
      <c r="K25"/>
      <c r="L25"/>
      <c r="M25"/>
      <c r="N25"/>
      <c r="O25"/>
      <c r="P25"/>
      <c r="Q25"/>
      <c r="R25"/>
      <c r="S25"/>
      <c r="T25"/>
    </row>
    <row r="26" spans="1:24">
      <c r="A26"/>
      <c r="B26"/>
      <c r="C26"/>
      <c r="D26"/>
      <c r="E26"/>
      <c r="F26"/>
      <c r="G26"/>
      <c r="H26"/>
      <c r="I26"/>
      <c r="J26" s="1096"/>
      <c r="K26"/>
      <c r="L26"/>
      <c r="M26"/>
      <c r="N26"/>
      <c r="O26"/>
      <c r="P26"/>
      <c r="Q26"/>
      <c r="R26"/>
      <c r="S26"/>
      <c r="T26"/>
    </row>
    <row r="27" spans="1:24">
      <c r="A27"/>
      <c r="B27"/>
      <c r="C27"/>
      <c r="D27"/>
      <c r="E27"/>
      <c r="F27"/>
      <c r="G27"/>
      <c r="H27"/>
      <c r="I27"/>
      <c r="J27" s="1096"/>
      <c r="K27"/>
      <c r="L27"/>
      <c r="M27"/>
      <c r="N27"/>
      <c r="O27"/>
      <c r="P27"/>
      <c r="Q27"/>
      <c r="R27"/>
      <c r="S27"/>
      <c r="T27"/>
    </row>
    <row r="28" spans="1:24">
      <c r="A28"/>
      <c r="B28"/>
      <c r="C28"/>
      <c r="D28"/>
      <c r="E28"/>
      <c r="F28"/>
      <c r="G28"/>
      <c r="H28"/>
      <c r="I28"/>
      <c r="J28" s="1096"/>
      <c r="K28"/>
      <c r="L28"/>
      <c r="M28"/>
      <c r="N28"/>
      <c r="O28"/>
      <c r="P28"/>
      <c r="Q28"/>
      <c r="R28"/>
      <c r="S28"/>
      <c r="T28"/>
    </row>
    <row r="29" spans="1:24">
      <c r="A29"/>
      <c r="B29"/>
      <c r="C29"/>
      <c r="D29"/>
      <c r="E29"/>
      <c r="F29"/>
      <c r="G29"/>
      <c r="H29"/>
      <c r="I29"/>
      <c r="J29" s="1096"/>
      <c r="K29"/>
      <c r="L29"/>
      <c r="M29"/>
      <c r="N29"/>
      <c r="O29"/>
      <c r="T29"/>
    </row>
    <row r="30" spans="1:24">
      <c r="A30"/>
      <c r="B30"/>
      <c r="C30"/>
      <c r="D30"/>
      <c r="E30"/>
      <c r="F30"/>
      <c r="G30"/>
      <c r="H30"/>
      <c r="I30"/>
      <c r="J30"/>
      <c r="K30"/>
      <c r="L30"/>
      <c r="M30"/>
      <c r="N30"/>
      <c r="O30" s="1096"/>
      <c r="P30" s="3"/>
      <c r="Q30" s="3"/>
      <c r="R30" s="3"/>
      <c r="S30" s="3"/>
    </row>
    <row r="31" spans="1:24">
      <c r="A31"/>
      <c r="B31"/>
      <c r="C31"/>
      <c r="D31"/>
      <c r="E31"/>
      <c r="F31"/>
      <c r="G31"/>
      <c r="H31"/>
      <c r="I31"/>
      <c r="J31"/>
      <c r="K31"/>
      <c r="L31"/>
      <c r="M31"/>
      <c r="N31"/>
      <c r="O31" s="1096"/>
      <c r="P31" s="3"/>
      <c r="Q31" s="3"/>
      <c r="R31" s="3"/>
      <c r="S31" s="3"/>
    </row>
    <row r="32" spans="1:24">
      <c r="A32"/>
      <c r="B32"/>
      <c r="C32"/>
      <c r="D32"/>
      <c r="E32"/>
      <c r="F32"/>
      <c r="G32"/>
      <c r="H32"/>
      <c r="I32"/>
      <c r="J32"/>
      <c r="O32" s="1096"/>
      <c r="P32" s="3"/>
      <c r="Q32" s="3"/>
      <c r="R32" s="3"/>
      <c r="S32" s="3"/>
    </row>
    <row r="33" spans="1:19">
      <c r="A33"/>
      <c r="B33"/>
      <c r="C33"/>
      <c r="D33"/>
      <c r="E33"/>
      <c r="F33"/>
      <c r="G33"/>
      <c r="H33"/>
      <c r="I33"/>
      <c r="J33"/>
      <c r="K33"/>
      <c r="L33" s="3"/>
      <c r="M33" s="3"/>
      <c r="N33" s="3"/>
      <c r="O33" s="1096"/>
      <c r="P33" s="3"/>
      <c r="Q33" s="3"/>
      <c r="R33" s="3"/>
      <c r="S33" s="3"/>
    </row>
    <row r="34" spans="1:19">
      <c r="A34"/>
      <c r="B34"/>
      <c r="C34"/>
      <c r="D34"/>
      <c r="E34"/>
      <c r="F34"/>
      <c r="G34"/>
      <c r="H34"/>
      <c r="I34"/>
      <c r="J34"/>
      <c r="K34"/>
      <c r="L34" s="3"/>
      <c r="M34" s="3"/>
      <c r="N34" s="3"/>
      <c r="O34" s="1096"/>
      <c r="P34" s="3"/>
      <c r="Q34" s="3"/>
      <c r="R34" s="3"/>
      <c r="S34" s="3"/>
    </row>
    <row r="35" spans="1:19">
      <c r="A35"/>
      <c r="B35"/>
      <c r="C35"/>
      <c r="D35"/>
      <c r="E35"/>
      <c r="F35"/>
      <c r="G35"/>
      <c r="H35"/>
      <c r="I35"/>
      <c r="J35"/>
      <c r="K35"/>
      <c r="L35" s="3"/>
      <c r="M35" s="3"/>
      <c r="N35" s="3"/>
      <c r="O35" s="1096"/>
      <c r="P35" s="3"/>
      <c r="Q35" s="3"/>
      <c r="R35" s="3"/>
      <c r="S35" s="3"/>
    </row>
    <row r="36" spans="1:19">
      <c r="A36"/>
      <c r="B36"/>
      <c r="C36"/>
      <c r="D36"/>
      <c r="E36"/>
      <c r="F36"/>
      <c r="G36"/>
      <c r="H36"/>
      <c r="I36"/>
      <c r="J36"/>
      <c r="K36"/>
      <c r="L36" s="3"/>
      <c r="M36" s="3"/>
      <c r="N36" s="3"/>
      <c r="O36" s="1096"/>
    </row>
    <row r="37" spans="1:19">
      <c r="A37"/>
      <c r="B37"/>
      <c r="C37"/>
      <c r="D37"/>
      <c r="E37"/>
      <c r="F37"/>
      <c r="G37"/>
      <c r="H37"/>
      <c r="I37"/>
      <c r="J37"/>
      <c r="K37"/>
      <c r="L37" s="3"/>
      <c r="M37" s="3"/>
      <c r="N37" s="3"/>
      <c r="O37" s="1096"/>
    </row>
    <row r="38" spans="1:19">
      <c r="A38"/>
      <c r="B38"/>
      <c r="C38"/>
      <c r="D38"/>
      <c r="E38"/>
      <c r="F38"/>
      <c r="G38"/>
      <c r="H38"/>
      <c r="I38"/>
      <c r="J38"/>
      <c r="K38"/>
      <c r="L38" s="3"/>
      <c r="M38" s="3"/>
      <c r="N38" s="3"/>
      <c r="O38" s="1096"/>
    </row>
    <row r="39" spans="1:19">
      <c r="A39"/>
      <c r="B39"/>
      <c r="C39"/>
      <c r="D39"/>
      <c r="E39"/>
      <c r="F39"/>
      <c r="G39"/>
      <c r="H39"/>
      <c r="I39"/>
      <c r="J39"/>
      <c r="K39"/>
      <c r="L39" s="3"/>
      <c r="M39" s="3"/>
      <c r="N39" s="3"/>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s="1096"/>
      <c r="G52" s="1096"/>
      <c r="H52" s="1096"/>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s="3"/>
      <c r="B67" s="3"/>
      <c r="C67" s="3"/>
      <c r="D67" s="3"/>
      <c r="E67" s="3"/>
      <c r="F67" s="3"/>
      <c r="G67" s="3"/>
      <c r="H67" s="3"/>
      <c r="I67" s="3"/>
      <c r="J67" s="3"/>
      <c r="K67" s="3"/>
      <c r="L67" s="1096"/>
    </row>
    <row r="68" spans="1:12">
      <c r="A68" s="3"/>
      <c r="B68" s="3"/>
      <c r="C68" s="3"/>
      <c r="D68" s="3"/>
      <c r="E68" s="3"/>
      <c r="F68" s="3"/>
      <c r="G68" s="3"/>
      <c r="H68" s="3"/>
      <c r="I68" s="3"/>
      <c r="J68" s="3"/>
      <c r="K68" s="3"/>
      <c r="L68" s="1096"/>
    </row>
    <row r="69" spans="1:12">
      <c r="A69" s="3"/>
      <c r="B69" s="3"/>
      <c r="C69" s="3"/>
      <c r="D69" s="3"/>
      <c r="E69" s="3"/>
      <c r="F69" s="3"/>
      <c r="G69" s="3"/>
      <c r="H69" s="3"/>
      <c r="I69" s="3"/>
      <c r="J69" s="3"/>
      <c r="K69" s="3"/>
      <c r="L69" s="1096"/>
    </row>
    <row r="70" spans="1:12">
      <c r="A70" s="3"/>
      <c r="B70" s="3"/>
      <c r="C70" s="3"/>
      <c r="D70" s="3"/>
      <c r="E70" s="3"/>
      <c r="F70" s="3"/>
      <c r="G70" s="3"/>
      <c r="H70" s="3"/>
      <c r="I70" s="3"/>
      <c r="J70" s="3"/>
      <c r="K70" s="3"/>
      <c r="L70" s="1096"/>
    </row>
    <row r="71" spans="1:12">
      <c r="A71" s="3"/>
      <c r="B71" s="3"/>
      <c r="C71" s="3"/>
      <c r="D71" s="3"/>
      <c r="E71" s="3"/>
      <c r="F71" s="3"/>
      <c r="G71" s="3"/>
      <c r="H71" s="3"/>
      <c r="I71" s="3"/>
      <c r="J71" s="3"/>
      <c r="K71" s="3"/>
      <c r="L71" s="1096"/>
    </row>
    <row r="72" spans="1:12">
      <c r="A72" s="3"/>
      <c r="B72" s="3"/>
      <c r="C72" s="3"/>
      <c r="D72" s="3"/>
      <c r="E72" s="3"/>
      <c r="F72" s="3"/>
      <c r="G72" s="3"/>
      <c r="H72" s="3"/>
      <c r="I72" s="3"/>
      <c r="J72" s="3"/>
      <c r="K72" s="3"/>
      <c r="L72" s="1096"/>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482" t="s">
        <v>506</v>
      </c>
      <c r="B5" s="1482"/>
      <c r="C5" s="1482"/>
      <c r="D5" s="1482"/>
      <c r="E5" s="1482"/>
      <c r="F5" s="1482"/>
      <c r="H5" s="1122" t="s">
        <v>267</v>
      </c>
      <c r="K5"/>
      <c r="L5"/>
      <c r="M5"/>
      <c r="N5"/>
      <c r="O5"/>
      <c r="P5"/>
    </row>
    <row r="6" spans="1:20" ht="15.75" customHeight="1" thickBot="1">
      <c r="A6" s="1483" t="s">
        <v>116</v>
      </c>
      <c r="B6" s="1485" t="s">
        <v>505</v>
      </c>
      <c r="C6" s="1486"/>
      <c r="D6" s="1487"/>
      <c r="E6" s="1488" t="s">
        <v>508</v>
      </c>
      <c r="F6" s="1490" t="s">
        <v>510</v>
      </c>
      <c r="K6"/>
      <c r="L6"/>
      <c r="M6"/>
      <c r="N6"/>
      <c r="O6"/>
      <c r="P6"/>
    </row>
    <row r="7" spans="1:20" ht="21" customHeight="1" thickBot="1">
      <c r="A7" s="1484"/>
      <c r="B7" s="1123" t="s">
        <v>254</v>
      </c>
      <c r="C7" s="1123" t="s">
        <v>257</v>
      </c>
      <c r="D7" s="1123" t="s">
        <v>258</v>
      </c>
      <c r="E7" s="1489"/>
      <c r="F7" s="1491"/>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482" t="s">
        <v>507</v>
      </c>
      <c r="B18" s="1482"/>
      <c r="C18" s="1482"/>
      <c r="D18" s="1482"/>
      <c r="E18" s="1482"/>
      <c r="F18" s="1482"/>
      <c r="K18"/>
      <c r="L18"/>
      <c r="M18"/>
      <c r="N18"/>
      <c r="O18" s="1096"/>
      <c r="P18" s="1096"/>
      <c r="Q18" s="1096"/>
      <c r="R18" s="1096"/>
      <c r="S18" s="1096"/>
      <c r="T18" s="1096"/>
    </row>
    <row r="19" spans="1:20" ht="16.5" customHeight="1" thickBot="1">
      <c r="A19" s="1492" t="s">
        <v>499</v>
      </c>
      <c r="B19" s="1485" t="s">
        <v>505</v>
      </c>
      <c r="C19" s="1486"/>
      <c r="D19" s="1487"/>
      <c r="E19" s="1488" t="s">
        <v>508</v>
      </c>
      <c r="F19" s="1490" t="s">
        <v>509</v>
      </c>
      <c r="K19"/>
      <c r="L19"/>
      <c r="M19"/>
      <c r="N19"/>
      <c r="O19" s="1096"/>
      <c r="P19" s="1096"/>
      <c r="Q19" s="1096"/>
      <c r="R19" s="1096"/>
      <c r="S19" s="1096"/>
      <c r="T19" s="1096"/>
    </row>
    <row r="20" spans="1:20" ht="21" customHeight="1" thickBot="1">
      <c r="A20" s="1493"/>
      <c r="B20" s="1142" t="s">
        <v>254</v>
      </c>
      <c r="C20" s="1142" t="s">
        <v>366</v>
      </c>
      <c r="D20" s="1142" t="s">
        <v>367</v>
      </c>
      <c r="E20" s="1494"/>
      <c r="F20" s="1495"/>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481"/>
      <c r="D30" s="1481"/>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481"/>
      <c r="C41" s="1481"/>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496" t="s">
        <v>503</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row>
    <row r="3" spans="1:24" ht="15.75" customHeight="1">
      <c r="A3" s="1497" t="s">
        <v>504</v>
      </c>
      <c r="B3" s="1497"/>
      <c r="C3" s="1497"/>
      <c r="D3" s="1497"/>
      <c r="E3" s="1497"/>
      <c r="F3" s="1497"/>
      <c r="P3" s="1152"/>
    </row>
    <row r="4" spans="1:24" ht="4.5" customHeight="1">
      <c r="A4" s="1166"/>
      <c r="B4" s="1166"/>
      <c r="C4" s="1167"/>
      <c r="D4" s="1167"/>
    </row>
    <row r="5" spans="1:24" ht="15.75" thickBot="1">
      <c r="A5" s="1168" t="s">
        <v>125</v>
      </c>
      <c r="B5" s="1498" t="s">
        <v>126</v>
      </c>
      <c r="C5" s="1498"/>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37">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403</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376</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492</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452</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501</v>
      </c>
      <c r="B25" s="1184">
        <v>167.43</v>
      </c>
      <c r="C25" s="1184">
        <v>64</v>
      </c>
      <c r="D25" s="1185">
        <v>4.8001720183486238</v>
      </c>
      <c r="H25" s="1120"/>
      <c r="K25" s="1183" t="s">
        <v>151</v>
      </c>
      <c r="L25" s="1184">
        <v>10283.674000000001</v>
      </c>
      <c r="M25" s="1184">
        <v>1900.873</v>
      </c>
      <c r="N25" s="1185">
        <v>5.4099742591956437</v>
      </c>
      <c r="O25" s="1096"/>
      <c r="P25" s="1183" t="s">
        <v>414</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502</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412</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472</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376</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410</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496" t="s">
        <v>511</v>
      </c>
      <c r="B2" s="1496"/>
      <c r="C2" s="1496"/>
      <c r="D2" s="1496"/>
      <c r="E2" s="1496"/>
      <c r="F2" s="1496"/>
      <c r="G2" s="1496"/>
      <c r="H2" s="1496"/>
      <c r="I2" s="1496"/>
      <c r="J2" s="1496"/>
      <c r="K2" s="1496"/>
      <c r="L2" s="1496"/>
      <c r="M2" s="1496"/>
      <c r="N2" s="1496"/>
      <c r="O2" s="1496"/>
      <c r="P2" s="1496"/>
      <c r="Q2" s="1496"/>
      <c r="R2" s="1496"/>
      <c r="S2" s="1496"/>
      <c r="T2" s="1496"/>
      <c r="U2" s="1496"/>
      <c r="V2" s="1496"/>
      <c r="W2" s="1496"/>
      <c r="X2" s="1496"/>
      <c r="Y2" s="1496"/>
      <c r="Z2" s="1496"/>
      <c r="AA2" s="1496"/>
    </row>
    <row r="3" spans="1:27" ht="18" customHeight="1">
      <c r="A3" s="1499" t="s">
        <v>504</v>
      </c>
      <c r="B3" s="1499"/>
      <c r="C3" s="1499"/>
      <c r="D3" s="1499"/>
      <c r="E3" s="1499"/>
      <c r="F3" s="1499"/>
      <c r="G3" s="1499"/>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451</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500</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406</v>
      </c>
      <c r="L24" s="1203">
        <v>599.28099999999995</v>
      </c>
      <c r="M24" s="1203">
        <v>26.681999999999999</v>
      </c>
      <c r="N24" s="1204">
        <v>22.460122929315641</v>
      </c>
      <c r="P24" s="1183" t="s">
        <v>376</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H22" sqref="H22"/>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thickBot="1">
      <c r="A1" s="1413" t="s">
        <v>64</v>
      </c>
      <c r="B1" s="1413"/>
      <c r="C1" s="1413"/>
      <c r="D1" s="1413"/>
      <c r="E1" s="1413"/>
      <c r="F1" s="1413"/>
      <c r="G1" s="1413"/>
      <c r="H1" s="1413"/>
      <c r="I1" s="1413"/>
      <c r="J1" s="1413"/>
      <c r="K1" s="1413"/>
      <c r="L1" s="1413"/>
      <c r="M1" s="920"/>
    </row>
    <row r="2" spans="1:18" ht="16.5" thickBot="1">
      <c r="A2" s="984"/>
      <c r="B2" s="985"/>
      <c r="C2" s="985"/>
      <c r="D2" s="985"/>
      <c r="E2" s="986" t="s">
        <v>4</v>
      </c>
      <c r="F2" s="987"/>
      <c r="G2" s="985"/>
      <c r="H2" s="985"/>
      <c r="I2" s="985"/>
      <c r="J2" s="985"/>
      <c r="K2" s="985"/>
      <c r="L2" s="988"/>
      <c r="M2" s="989"/>
    </row>
    <row r="3" spans="1:18" ht="39" customHeight="1" thickBot="1">
      <c r="A3" s="921"/>
      <c r="B3" s="1419" t="s">
        <v>72</v>
      </c>
      <c r="C3" s="1420"/>
      <c r="D3" s="1420"/>
      <c r="E3" s="1420"/>
      <c r="F3" s="1420"/>
      <c r="G3" s="1421"/>
      <c r="H3" s="1415" t="s">
        <v>51</v>
      </c>
      <c r="I3" s="1416"/>
      <c r="J3" s="1422" t="s">
        <v>480</v>
      </c>
      <c r="K3" s="1417" t="s">
        <v>52</v>
      </c>
      <c r="L3" s="1418"/>
      <c r="M3" s="989"/>
    </row>
    <row r="4" spans="1:18" ht="31.5">
      <c r="A4" s="922" t="s">
        <v>53</v>
      </c>
      <c r="B4" s="923" t="s">
        <v>54</v>
      </c>
      <c r="C4" s="924" t="s">
        <v>61</v>
      </c>
      <c r="D4" s="924" t="s">
        <v>62</v>
      </c>
      <c r="E4" s="925"/>
      <c r="F4" s="926" t="s">
        <v>375</v>
      </c>
      <c r="G4" s="927"/>
      <c r="H4" s="928" t="s">
        <v>55</v>
      </c>
      <c r="I4" s="929" t="s">
        <v>66</v>
      </c>
      <c r="J4" s="1423"/>
      <c r="K4" s="930" t="s">
        <v>50</v>
      </c>
      <c r="L4" s="931" t="s">
        <v>58</v>
      </c>
      <c r="M4" s="989"/>
      <c r="O4" s="989"/>
    </row>
    <row r="5" spans="1:18" ht="21" customHeight="1" thickBot="1">
      <c r="A5" s="932"/>
      <c r="B5" s="1275">
        <v>45032</v>
      </c>
      <c r="C5" s="1275">
        <v>45032</v>
      </c>
      <c r="D5" s="1275">
        <v>45032</v>
      </c>
      <c r="E5" s="933" t="s">
        <v>98</v>
      </c>
      <c r="F5" s="934" t="s">
        <v>374</v>
      </c>
      <c r="G5" s="935" t="s">
        <v>56</v>
      </c>
      <c r="H5" s="1275">
        <v>45032</v>
      </c>
      <c r="I5" s="936" t="s">
        <v>65</v>
      </c>
      <c r="J5" s="937"/>
      <c r="K5" s="1275">
        <v>45032</v>
      </c>
      <c r="L5" s="938" t="s">
        <v>57</v>
      </c>
      <c r="M5" s="989"/>
    </row>
    <row r="6" spans="1:18" ht="28.5" customHeight="1" thickBot="1">
      <c r="A6" s="991" t="s">
        <v>18</v>
      </c>
      <c r="B6" s="939">
        <v>10.623231336144698</v>
      </c>
      <c r="C6" s="940">
        <v>20508.168602595943</v>
      </c>
      <c r="D6" s="940">
        <v>20918.331974647863</v>
      </c>
      <c r="E6" s="941">
        <v>-0.37813386747226507</v>
      </c>
      <c r="F6" s="942">
        <v>-2.7457425759538059</v>
      </c>
      <c r="G6" s="943">
        <v>-5.8685162255551093</v>
      </c>
      <c r="H6" s="944">
        <v>315.17258525627938</v>
      </c>
      <c r="I6" s="941">
        <v>1.3725299973370171E-2</v>
      </c>
      <c r="J6" s="944">
        <v>-23.124018838304554</v>
      </c>
      <c r="K6" s="945">
        <v>100</v>
      </c>
      <c r="L6" s="946" t="s">
        <v>19</v>
      </c>
    </row>
    <row r="7" spans="1:18" ht="25.5" customHeight="1">
      <c r="A7" s="992" t="s">
        <v>75</v>
      </c>
      <c r="B7" s="947">
        <v>10.541586044897306</v>
      </c>
      <c r="C7" s="948">
        <v>19557.673552685166</v>
      </c>
      <c r="D7" s="948">
        <v>19948.827023738872</v>
      </c>
      <c r="E7" s="949">
        <v>-6.4893365378322549</v>
      </c>
      <c r="F7" s="950">
        <v>-2.8190624980357137</v>
      </c>
      <c r="G7" s="951">
        <v>-10.817865777784402</v>
      </c>
      <c r="H7" s="952">
        <v>210.625</v>
      </c>
      <c r="I7" s="950">
        <v>-18.491300578929451</v>
      </c>
      <c r="J7" s="953">
        <v>-36</v>
      </c>
      <c r="K7" s="953">
        <v>0.16336532570961812</v>
      </c>
      <c r="L7" s="954">
        <v>-3.2867013379863808E-2</v>
      </c>
    </row>
    <row r="8" spans="1:18" ht="24" customHeight="1">
      <c r="A8" s="993" t="s">
        <v>76</v>
      </c>
      <c r="B8" s="955">
        <v>11.512876159943435</v>
      </c>
      <c r="C8" s="956">
        <v>21600.142889199687</v>
      </c>
      <c r="D8" s="956">
        <v>22032.145746983682</v>
      </c>
      <c r="E8" s="957">
        <v>-0.24630941587139377</v>
      </c>
      <c r="F8" s="958">
        <v>-2.6716054916632408</v>
      </c>
      <c r="G8" s="959">
        <v>-5.0636538430406803</v>
      </c>
      <c r="H8" s="960">
        <v>350.26796949475693</v>
      </c>
      <c r="I8" s="961">
        <v>-0.81092069423425472</v>
      </c>
      <c r="J8" s="962">
        <v>-23.653566229985444</v>
      </c>
      <c r="K8" s="962">
        <v>32.131917500510518</v>
      </c>
      <c r="L8" s="963">
        <v>-0.22287056856326615</v>
      </c>
      <c r="R8" s="989"/>
    </row>
    <row r="9" spans="1:18" ht="24" customHeight="1">
      <c r="A9" s="993" t="s">
        <v>77</v>
      </c>
      <c r="B9" s="955">
        <v>11.178796519929417</v>
      </c>
      <c r="C9" s="956">
        <v>20973.351819755004</v>
      </c>
      <c r="D9" s="956">
        <v>21392.818856150105</v>
      </c>
      <c r="E9" s="957">
        <v>-1.435086733214298</v>
      </c>
      <c r="F9" s="958">
        <v>-3.8950614565631487</v>
      </c>
      <c r="G9" s="959">
        <v>-8.2213003112405971</v>
      </c>
      <c r="H9" s="964">
        <v>387.07848101265824</v>
      </c>
      <c r="I9" s="958">
        <v>-4.2475881045942767</v>
      </c>
      <c r="J9" s="965">
        <v>-5.5306427503736915</v>
      </c>
      <c r="K9" s="965">
        <v>6.4529303655299159</v>
      </c>
      <c r="L9" s="966">
        <v>1.2017529714953792</v>
      </c>
    </row>
    <row r="10" spans="1:18" ht="24" customHeight="1">
      <c r="A10" s="993" t="s">
        <v>78</v>
      </c>
      <c r="B10" s="967" t="s">
        <v>73</v>
      </c>
      <c r="C10" s="968" t="s">
        <v>514</v>
      </c>
      <c r="D10" s="968" t="s">
        <v>514</v>
      </c>
      <c r="E10" s="969" t="s">
        <v>73</v>
      </c>
      <c r="F10" s="970" t="s">
        <v>73</v>
      </c>
      <c r="G10" s="971" t="s">
        <v>73</v>
      </c>
      <c r="H10" s="972" t="s">
        <v>514</v>
      </c>
      <c r="I10" s="969" t="s">
        <v>73</v>
      </c>
      <c r="J10" s="973" t="s">
        <v>73</v>
      </c>
      <c r="K10" s="973">
        <v>0.21441698999387382</v>
      </c>
      <c r="L10" s="974" t="s">
        <v>73</v>
      </c>
    </row>
    <row r="11" spans="1:18" ht="24" customHeight="1">
      <c r="A11" s="993" t="s">
        <v>71</v>
      </c>
      <c r="B11" s="955">
        <v>8.904837365177217</v>
      </c>
      <c r="C11" s="956">
        <v>18285.086992150344</v>
      </c>
      <c r="D11" s="956">
        <v>18650.788731993351</v>
      </c>
      <c r="E11" s="957">
        <v>0.55448690481958829</v>
      </c>
      <c r="F11" s="958">
        <v>-0.49539168419306329</v>
      </c>
      <c r="G11" s="959">
        <v>-9.0356743859148043</v>
      </c>
      <c r="H11" s="964">
        <v>285.30673575129532</v>
      </c>
      <c r="I11" s="958">
        <v>0.16772096938729594</v>
      </c>
      <c r="J11" s="965">
        <v>-21.527926385619516</v>
      </c>
      <c r="K11" s="965">
        <v>37.441290586073109</v>
      </c>
      <c r="L11" s="966">
        <v>0.76154176346714308</v>
      </c>
    </row>
    <row r="12" spans="1:18" ht="24" customHeight="1" thickBot="1">
      <c r="A12" s="994" t="s">
        <v>79</v>
      </c>
      <c r="B12" s="975">
        <v>11.38341241976425</v>
      </c>
      <c r="C12" s="976">
        <v>21975.699652054536</v>
      </c>
      <c r="D12" s="976">
        <v>22415.213645095628</v>
      </c>
      <c r="E12" s="977">
        <v>-0.64089264559115811</v>
      </c>
      <c r="F12" s="978">
        <v>-1.8898409834816672</v>
      </c>
      <c r="G12" s="979">
        <v>-0.51314333730233863</v>
      </c>
      <c r="H12" s="980">
        <v>295.4755517092168</v>
      </c>
      <c r="I12" s="978">
        <v>0.97171719010776814</v>
      </c>
      <c r="J12" s="981">
        <v>-28.694847269361308</v>
      </c>
      <c r="K12" s="981">
        <v>23.596079232182969</v>
      </c>
      <c r="L12" s="982">
        <v>-1.8434812073774687</v>
      </c>
    </row>
    <row r="13" spans="1:18">
      <c r="A13" s="995"/>
      <c r="B13" s="996"/>
    </row>
    <row r="14" spans="1:18" ht="46.5" customHeight="1">
      <c r="A14" s="1414" t="s">
        <v>489</v>
      </c>
      <c r="B14" s="1414"/>
      <c r="C14" s="1414"/>
      <c r="D14" s="1414"/>
      <c r="E14" s="1414"/>
      <c r="F14" s="1414"/>
      <c r="G14" s="1414"/>
      <c r="H14" s="1414"/>
      <c r="I14" s="1414"/>
      <c r="J14" s="1414"/>
      <c r="K14" s="1414"/>
      <c r="L14" s="1414"/>
    </row>
    <row r="15" spans="1:18" ht="33.75" customHeight="1">
      <c r="A15" s="1414" t="s">
        <v>490</v>
      </c>
      <c r="B15" s="1414"/>
      <c r="C15" s="1414"/>
      <c r="D15" s="1414"/>
      <c r="E15" s="1414"/>
      <c r="F15" s="1414"/>
      <c r="G15" s="1414"/>
      <c r="H15" s="1414"/>
      <c r="I15" s="1414"/>
      <c r="J15" s="1414"/>
      <c r="K15" s="1414"/>
      <c r="L15" s="1414"/>
    </row>
    <row r="16" spans="1:18">
      <c r="A16" s="1414" t="s">
        <v>115</v>
      </c>
      <c r="B16" s="1414"/>
      <c r="C16" s="1414"/>
      <c r="D16" s="1414"/>
      <c r="E16" s="1414"/>
      <c r="F16" s="1414"/>
      <c r="G16" s="1414"/>
      <c r="H16" s="1414"/>
      <c r="I16" s="1414"/>
      <c r="J16" s="1414"/>
      <c r="K16" s="1414"/>
      <c r="L16" s="1414"/>
    </row>
    <row r="17" spans="1:7">
      <c r="A17" s="997" t="s">
        <v>491</v>
      </c>
      <c r="B17" s="997"/>
      <c r="C17" s="997"/>
      <c r="D17" s="997"/>
      <c r="E17" s="997"/>
      <c r="F17" s="997"/>
      <c r="G17" s="997"/>
    </row>
    <row r="18" spans="1:7">
      <c r="A18" s="997"/>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510" t="s">
        <v>453</v>
      </c>
      <c r="B5" s="1510"/>
      <c r="C5" s="1510"/>
      <c r="D5" s="1510"/>
      <c r="E5" s="1510"/>
      <c r="F5" s="1510"/>
      <c r="H5" s="474" t="s">
        <v>267</v>
      </c>
    </row>
    <row r="6" spans="1:20" ht="15.75" customHeight="1" thickBot="1">
      <c r="A6" s="1511" t="s">
        <v>116</v>
      </c>
      <c r="B6" s="1503" t="s">
        <v>454</v>
      </c>
      <c r="C6" s="1504"/>
      <c r="D6" s="1505"/>
      <c r="E6" s="1506" t="s">
        <v>455</v>
      </c>
      <c r="F6" s="1508" t="s">
        <v>456</v>
      </c>
    </row>
    <row r="7" spans="1:20" ht="21" customHeight="1" thickBot="1">
      <c r="A7" s="1512"/>
      <c r="B7" s="782" t="s">
        <v>254</v>
      </c>
      <c r="C7" s="782" t="s">
        <v>257</v>
      </c>
      <c r="D7" s="782" t="s">
        <v>258</v>
      </c>
      <c r="E7" s="1513"/>
      <c r="F7" s="1514"/>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510" t="s">
        <v>459</v>
      </c>
      <c r="B18" s="1510"/>
      <c r="C18" s="1510"/>
      <c r="D18" s="1510"/>
      <c r="E18" s="1510"/>
      <c r="F18" s="1510"/>
      <c r="K18"/>
      <c r="L18"/>
      <c r="M18"/>
      <c r="O18" s="3"/>
      <c r="P18" s="3"/>
      <c r="Q18" s="3"/>
      <c r="R18" s="3"/>
      <c r="S18" s="3"/>
      <c r="T18" s="3"/>
    </row>
    <row r="19" spans="1:20" ht="16.5" customHeight="1" thickBot="1">
      <c r="A19" s="1501" t="s">
        <v>123</v>
      </c>
      <c r="B19" s="1503" t="s">
        <v>454</v>
      </c>
      <c r="C19" s="1504"/>
      <c r="D19" s="1505"/>
      <c r="E19" s="1506" t="s">
        <v>455</v>
      </c>
      <c r="F19" s="1508" t="s">
        <v>456</v>
      </c>
      <c r="K19"/>
      <c r="L19"/>
      <c r="M19"/>
      <c r="O19" s="3"/>
      <c r="P19" s="3"/>
      <c r="Q19" s="3"/>
      <c r="R19" s="3"/>
      <c r="S19" s="3"/>
      <c r="T19" s="3"/>
    </row>
    <row r="20" spans="1:20" ht="21" customHeight="1" thickBot="1">
      <c r="A20" s="1502"/>
      <c r="B20" s="570" t="s">
        <v>254</v>
      </c>
      <c r="C20" s="570" t="s">
        <v>366</v>
      </c>
      <c r="D20" s="570" t="s">
        <v>367</v>
      </c>
      <c r="E20" s="1507"/>
      <c r="F20" s="1509"/>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500"/>
      <c r="D30" s="1500"/>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500"/>
      <c r="C41" s="1500"/>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15" t="s">
        <v>457</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458</v>
      </c>
      <c r="B3" s="1516"/>
      <c r="C3" s="1516"/>
      <c r="D3" s="1516"/>
      <c r="E3" s="1516"/>
      <c r="F3" s="1516"/>
      <c r="P3" s="448"/>
    </row>
    <row r="4" spans="1:24" ht="4.5" customHeight="1">
      <c r="A4" s="449"/>
      <c r="B4" s="449"/>
      <c r="C4" s="447"/>
      <c r="D4" s="447"/>
    </row>
    <row r="5" spans="1:24" ht="15.75" thickBot="1">
      <c r="A5" s="450" t="s">
        <v>125</v>
      </c>
      <c r="B5" s="1517" t="s">
        <v>126</v>
      </c>
      <c r="C5" s="151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376</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403</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452</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404</v>
      </c>
      <c r="L27" s="464">
        <v>4476.7370000000001</v>
      </c>
      <c r="M27" s="464">
        <v>1358.8879999999999</v>
      </c>
      <c r="N27" s="475">
        <v>3.2944120486750936</v>
      </c>
      <c r="P27" s="463" t="s">
        <v>404</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413</v>
      </c>
      <c r="L30" s="464">
        <v>2370.4639999999999</v>
      </c>
      <c r="M30" s="464">
        <v>275.10700000000003</v>
      </c>
      <c r="N30" s="475">
        <v>8.6165164826776479</v>
      </c>
      <c r="P30" s="463" t="s">
        <v>405</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411</v>
      </c>
      <c r="L32" s="464">
        <v>2081.6590000000001</v>
      </c>
      <c r="M32" s="464">
        <v>725.04300000000001</v>
      </c>
      <c r="N32" s="475">
        <v>2.871083508150551</v>
      </c>
      <c r="O32"/>
      <c r="P32" s="463" t="s">
        <v>403</v>
      </c>
      <c r="Q32" s="464">
        <v>2059.4250000000002</v>
      </c>
      <c r="R32" s="464">
        <v>861</v>
      </c>
      <c r="S32" s="475">
        <v>2.3918989547038332</v>
      </c>
    </row>
    <row r="33" spans="1:19" ht="16.5" thickBot="1">
      <c r="A33" s="2" t="s">
        <v>369</v>
      </c>
      <c r="B33" s="2"/>
      <c r="C33" s="3"/>
      <c r="D33" s="3"/>
      <c r="E33" s="3"/>
      <c r="F33"/>
      <c r="G33"/>
      <c r="H33"/>
      <c r="I33"/>
      <c r="J33"/>
      <c r="K33" s="641" t="s">
        <v>376</v>
      </c>
      <c r="L33" s="629">
        <v>1213.9670000000001</v>
      </c>
      <c r="M33" s="629">
        <v>103.95</v>
      </c>
      <c r="N33" s="642">
        <v>11.67837421837422</v>
      </c>
      <c r="O33"/>
      <c r="P33" s="463" t="s">
        <v>412</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414</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410</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469</v>
      </c>
      <c r="B48">
        <v>10150</v>
      </c>
      <c r="C48">
        <v>6500</v>
      </c>
      <c r="D48"/>
      <c r="E48"/>
      <c r="F48"/>
      <c r="G48"/>
      <c r="H48"/>
      <c r="I48"/>
      <c r="J48"/>
      <c r="K48"/>
      <c r="L48"/>
      <c r="M48"/>
      <c r="P48"/>
      <c r="Q48"/>
      <c r="R48"/>
      <c r="S48"/>
    </row>
    <row r="49" spans="1:19">
      <c r="A49" t="s">
        <v>405</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410</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414</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470</v>
      </c>
      <c r="B60">
        <v>2319</v>
      </c>
      <c r="C60">
        <v>1958</v>
      </c>
      <c r="D60"/>
      <c r="E60"/>
      <c r="F60"/>
      <c r="G60"/>
      <c r="H60"/>
      <c r="I60"/>
      <c r="J60"/>
      <c r="K60"/>
      <c r="L60"/>
      <c r="M60"/>
      <c r="P60"/>
      <c r="Q60"/>
      <c r="R60"/>
      <c r="S60"/>
    </row>
    <row r="61" spans="1:19">
      <c r="A61" t="s">
        <v>471</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472</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473</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404</v>
      </c>
      <c r="B73">
        <v>385667</v>
      </c>
      <c r="C73">
        <v>95141</v>
      </c>
      <c r="D73"/>
      <c r="E73"/>
      <c r="F73"/>
      <c r="G73"/>
      <c r="H73"/>
      <c r="I73"/>
      <c r="J73"/>
      <c r="K73"/>
      <c r="L73"/>
      <c r="M73"/>
      <c r="P73"/>
      <c r="Q73"/>
      <c r="R73"/>
      <c r="S73"/>
    </row>
    <row r="74" spans="1:19">
      <c r="A74" t="s">
        <v>412</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474</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413</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376</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475</v>
      </c>
      <c r="B88">
        <v>30695</v>
      </c>
      <c r="C88">
        <v>8246</v>
      </c>
      <c r="D88"/>
      <c r="E88"/>
      <c r="F88"/>
      <c r="G88"/>
      <c r="H88"/>
      <c r="I88"/>
      <c r="J88"/>
      <c r="K88"/>
      <c r="L88"/>
      <c r="M88"/>
    </row>
    <row r="89" spans="1:13">
      <c r="A89" t="s">
        <v>476</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515" t="s">
        <v>460</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18" t="s">
        <v>458</v>
      </c>
      <c r="B3" s="1518"/>
      <c r="C3" s="1518"/>
      <c r="D3" s="1518"/>
      <c r="E3" s="1518"/>
      <c r="F3" s="1518"/>
      <c r="G3" s="1518"/>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451</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406</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10" t="s">
        <v>463</v>
      </c>
      <c r="B5" s="1510"/>
      <c r="C5" s="1510"/>
      <c r="D5" s="1510"/>
      <c r="E5" s="1510"/>
      <c r="F5" s="1510"/>
      <c r="H5" s="474" t="s">
        <v>267</v>
      </c>
    </row>
    <row r="6" spans="1:20" ht="15.75" customHeight="1" thickBot="1">
      <c r="A6" s="1511" t="s">
        <v>116</v>
      </c>
      <c r="B6" s="1503" t="s">
        <v>465</v>
      </c>
      <c r="C6" s="1504"/>
      <c r="D6" s="1505"/>
      <c r="E6" s="1506" t="s">
        <v>408</v>
      </c>
      <c r="F6" s="1508" t="s">
        <v>409</v>
      </c>
    </row>
    <row r="7" spans="1:20" ht="21" customHeight="1" thickBot="1">
      <c r="A7" s="1519"/>
      <c r="B7" s="677" t="s">
        <v>254</v>
      </c>
      <c r="C7" s="677" t="s">
        <v>257</v>
      </c>
      <c r="D7" s="677" t="s">
        <v>258</v>
      </c>
      <c r="E7" s="1507"/>
      <c r="F7" s="1509"/>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510" t="s">
        <v>464</v>
      </c>
      <c r="B18" s="1510"/>
      <c r="C18" s="1510"/>
      <c r="D18" s="1510"/>
      <c r="E18" s="1510"/>
      <c r="F18" s="1510"/>
      <c r="K18" s="3"/>
      <c r="L18" s="3"/>
      <c r="M18" s="3"/>
      <c r="N18" s="3"/>
      <c r="O18" s="3"/>
      <c r="P18" s="3"/>
      <c r="Q18"/>
      <c r="R18"/>
      <c r="S18"/>
      <c r="T18"/>
    </row>
    <row r="19" spans="1:20" ht="16.5" customHeight="1" thickBot="1">
      <c r="A19" s="1501" t="s">
        <v>123</v>
      </c>
      <c r="B19" s="1503" t="s">
        <v>465</v>
      </c>
      <c r="C19" s="1504"/>
      <c r="D19" s="1505"/>
      <c r="E19" s="1506" t="s">
        <v>408</v>
      </c>
      <c r="F19" s="1508" t="s">
        <v>409</v>
      </c>
      <c r="I19"/>
      <c r="J19"/>
      <c r="K19"/>
      <c r="L19" s="3"/>
      <c r="M19" s="3"/>
      <c r="N19" s="3"/>
      <c r="O19" s="3"/>
      <c r="P19" s="3"/>
      <c r="Q19"/>
      <c r="R19"/>
      <c r="S19"/>
      <c r="T19"/>
    </row>
    <row r="20" spans="1:20" ht="21" customHeight="1" thickBot="1">
      <c r="A20" s="1502"/>
      <c r="B20" s="570" t="s">
        <v>254</v>
      </c>
      <c r="C20" s="570" t="s">
        <v>366</v>
      </c>
      <c r="D20" s="570" t="s">
        <v>367</v>
      </c>
      <c r="E20" s="1507"/>
      <c r="F20" s="1509"/>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520"/>
      <c r="B27" s="1520"/>
      <c r="C27" s="1520"/>
      <c r="D27" s="1520"/>
      <c r="E27" s="1520"/>
      <c r="F27" s="152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500"/>
      <c r="D32" s="1500"/>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500"/>
      <c r="C43" s="150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15" t="s">
        <v>461</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462</v>
      </c>
      <c r="B3" s="1516"/>
      <c r="C3" s="1516"/>
      <c r="D3" s="1516"/>
      <c r="E3" s="1516"/>
      <c r="F3" s="1516"/>
      <c r="P3" s="448"/>
    </row>
    <row r="4" spans="1:24" ht="4.5" customHeight="1">
      <c r="A4" s="449"/>
      <c r="B4" s="449"/>
      <c r="C4" s="447"/>
      <c r="D4" s="447"/>
    </row>
    <row r="5" spans="1:24" ht="15.75" thickBot="1">
      <c r="A5" s="450" t="s">
        <v>125</v>
      </c>
      <c r="B5" s="1517" t="s">
        <v>126</v>
      </c>
      <c r="C5" s="151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376</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452</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404</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403</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405</v>
      </c>
      <c r="Q30" s="464">
        <v>2052.5819999999999</v>
      </c>
      <c r="R30" s="464">
        <v>932.322</v>
      </c>
      <c r="S30" s="475">
        <v>2.2015805698031365</v>
      </c>
    </row>
    <row r="31" spans="1:19" ht="15.75">
      <c r="A31"/>
      <c r="B31"/>
      <c r="C31"/>
      <c r="D31"/>
      <c r="E31"/>
      <c r="F31"/>
      <c r="G31"/>
      <c r="H31"/>
      <c r="I31"/>
      <c r="J31"/>
      <c r="K31" s="463" t="s">
        <v>411</v>
      </c>
      <c r="L31" s="464">
        <v>2752.5529999999999</v>
      </c>
      <c r="M31" s="464">
        <v>1017.121</v>
      </c>
      <c r="N31" s="475">
        <v>2.706219810622335</v>
      </c>
      <c r="P31" s="463" t="s">
        <v>404</v>
      </c>
      <c r="Q31" s="464">
        <v>1898.173</v>
      </c>
      <c r="R31" s="464">
        <v>701.35</v>
      </c>
      <c r="S31" s="475">
        <v>2.7064561203393454</v>
      </c>
    </row>
    <row r="32" spans="1:19" ht="16.5" thickBot="1">
      <c r="A32"/>
      <c r="B32"/>
      <c r="C32"/>
      <c r="D32"/>
      <c r="E32"/>
      <c r="F32"/>
      <c r="G32"/>
      <c r="H32"/>
      <c r="I32"/>
      <c r="J32"/>
      <c r="K32" s="641" t="s">
        <v>413</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414</v>
      </c>
      <c r="Q34" s="464">
        <v>1295.9179999999999</v>
      </c>
      <c r="R34" s="464">
        <v>324.99400000000003</v>
      </c>
      <c r="S34" s="475">
        <v>3.9875136156359803</v>
      </c>
    </row>
    <row r="35" spans="1:19" ht="16.5" thickBot="1">
      <c r="A35"/>
      <c r="B35"/>
      <c r="C35"/>
      <c r="D35"/>
      <c r="E35"/>
      <c r="F35"/>
      <c r="G35"/>
      <c r="H35"/>
      <c r="I35"/>
      <c r="J35"/>
      <c r="K35"/>
      <c r="L35"/>
      <c r="M35"/>
      <c r="N35"/>
      <c r="P35" s="641" t="s">
        <v>412</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15" t="s">
        <v>466</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21" t="s">
        <v>467</v>
      </c>
      <c r="B3" s="1521"/>
      <c r="C3" s="1521"/>
      <c r="D3" s="1521"/>
      <c r="E3" s="1521"/>
      <c r="F3" s="1521"/>
      <c r="G3" s="152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510" t="s">
        <v>445</v>
      </c>
      <c r="B5" s="1510"/>
      <c r="C5" s="1510"/>
      <c r="D5" s="1510"/>
      <c r="E5" s="1510"/>
      <c r="F5" s="1510"/>
      <c r="H5" s="474" t="s">
        <v>267</v>
      </c>
    </row>
    <row r="6" spans="1:20" ht="15.75" customHeight="1" thickBot="1">
      <c r="A6" s="1511" t="s">
        <v>116</v>
      </c>
      <c r="B6" s="1503" t="s">
        <v>444</v>
      </c>
      <c r="C6" s="1504"/>
      <c r="D6" s="1505"/>
      <c r="E6" s="1506" t="s">
        <v>438</v>
      </c>
      <c r="F6" s="1508" t="s">
        <v>439</v>
      </c>
    </row>
    <row r="7" spans="1:20" ht="21" customHeight="1" thickBot="1">
      <c r="A7" s="1519"/>
      <c r="B7" s="677" t="s">
        <v>254</v>
      </c>
      <c r="C7" s="677" t="s">
        <v>257</v>
      </c>
      <c r="D7" s="677" t="s">
        <v>258</v>
      </c>
      <c r="E7" s="1507"/>
      <c r="F7" s="1509"/>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510" t="s">
        <v>446</v>
      </c>
      <c r="B18" s="1510"/>
      <c r="C18" s="1510"/>
      <c r="D18" s="1510"/>
      <c r="E18" s="1510"/>
      <c r="F18" s="1510"/>
      <c r="O18" s="3"/>
      <c r="P18" s="3"/>
      <c r="Q18" s="3"/>
      <c r="R18" s="3"/>
      <c r="S18" s="3"/>
      <c r="T18" s="3"/>
    </row>
    <row r="19" spans="1:20" ht="16.5" customHeight="1" thickBot="1">
      <c r="A19" s="1501" t="s">
        <v>123</v>
      </c>
      <c r="B19" s="1503" t="s">
        <v>444</v>
      </c>
      <c r="C19" s="1504"/>
      <c r="D19" s="1505"/>
      <c r="E19" s="1506" t="s">
        <v>438</v>
      </c>
      <c r="F19" s="1508" t="s">
        <v>439</v>
      </c>
      <c r="K19" s="3"/>
      <c r="L19" s="3"/>
      <c r="M19" s="3"/>
      <c r="O19" s="3"/>
      <c r="P19" s="3"/>
      <c r="Q19" s="3"/>
      <c r="R19" s="3"/>
      <c r="S19" s="3"/>
      <c r="T19" s="3"/>
    </row>
    <row r="20" spans="1:20" ht="21" customHeight="1" thickBot="1">
      <c r="A20" s="1502"/>
      <c r="B20" s="570" t="s">
        <v>254</v>
      </c>
      <c r="C20" s="570" t="s">
        <v>366</v>
      </c>
      <c r="D20" s="570" t="s">
        <v>367</v>
      </c>
      <c r="E20" s="1507"/>
      <c r="F20" s="1509"/>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520"/>
      <c r="B27" s="1520"/>
      <c r="C27" s="1520"/>
      <c r="D27" s="1520"/>
      <c r="E27" s="1520"/>
      <c r="F27" s="152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500"/>
      <c r="D32" s="1500"/>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500"/>
      <c r="C43" s="1500"/>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515" t="s">
        <v>437</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row>
    <row r="3" spans="1:24" ht="15.75" customHeight="1">
      <c r="A3" s="1516" t="s">
        <v>436</v>
      </c>
      <c r="B3" s="1516"/>
      <c r="C3" s="1516"/>
      <c r="D3" s="1516"/>
      <c r="E3" s="1516"/>
      <c r="F3" s="1516"/>
      <c r="P3" s="448"/>
    </row>
    <row r="4" spans="1:24" ht="4.5" customHeight="1">
      <c r="A4" s="449"/>
      <c r="B4" s="449"/>
      <c r="C4" s="447"/>
      <c r="D4" s="447"/>
    </row>
    <row r="5" spans="1:24" ht="15.75" thickBot="1">
      <c r="A5" s="450" t="s">
        <v>125</v>
      </c>
      <c r="B5" s="1517" t="s">
        <v>126</v>
      </c>
      <c r="C5" s="1517"/>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440</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440</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440</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376</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515" t="s">
        <v>441</v>
      </c>
      <c r="B2" s="1515"/>
      <c r="C2" s="1515"/>
      <c r="D2" s="1515"/>
      <c r="E2" s="1515"/>
      <c r="F2" s="1515"/>
      <c r="G2" s="1515"/>
      <c r="H2" s="1515"/>
      <c r="I2" s="1515"/>
      <c r="J2" s="1515"/>
      <c r="K2" s="1515"/>
      <c r="L2" s="1515"/>
      <c r="M2" s="1515"/>
      <c r="N2" s="1515"/>
      <c r="O2" s="1515"/>
      <c r="P2" s="1515"/>
      <c r="Q2" s="1515"/>
      <c r="R2" s="1515"/>
      <c r="S2" s="1515"/>
      <c r="T2" s="1515"/>
      <c r="U2" s="1515"/>
      <c r="V2" s="1515"/>
      <c r="W2" s="1515"/>
      <c r="X2" s="1515"/>
      <c r="Y2" s="1515"/>
      <c r="Z2" s="1515"/>
      <c r="AA2" s="1515"/>
    </row>
    <row r="3" spans="1:27" ht="18" customHeight="1">
      <c r="A3" s="1521" t="s">
        <v>442</v>
      </c>
      <c r="B3" s="1521"/>
      <c r="C3" s="1521"/>
      <c r="D3" s="1521"/>
      <c r="E3" s="1521"/>
      <c r="F3" s="1521"/>
      <c r="G3" s="1521"/>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440</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440</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440</v>
      </c>
      <c r="B11" s="464">
        <v>6995.2089999999998</v>
      </c>
      <c r="C11" s="464">
        <v>17580</v>
      </c>
      <c r="D11" s="475">
        <v>3.1061379359342114</v>
      </c>
      <c r="E11" s="565"/>
      <c r="F11" s="465" t="s">
        <v>440</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443</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608" t="s">
        <v>201</v>
      </c>
      <c r="C5" s="1608"/>
      <c r="D5" s="1608"/>
      <c r="E5" s="1608"/>
      <c r="F5" s="1608"/>
      <c r="G5" s="1608"/>
      <c r="H5" s="1608"/>
      <c r="I5" s="1608"/>
      <c r="J5" s="1608"/>
      <c r="K5" s="1608"/>
      <c r="L5" s="1608"/>
    </row>
    <row r="6" spans="2:13" ht="18">
      <c r="B6" s="484"/>
      <c r="C6" s="484"/>
      <c r="D6" s="484"/>
      <c r="E6" s="484"/>
      <c r="F6" s="300" t="s">
        <v>202</v>
      </c>
      <c r="G6" s="484"/>
      <c r="H6" s="484"/>
      <c r="I6" s="484"/>
      <c r="J6" s="484"/>
      <c r="K6" s="484"/>
      <c r="L6" s="484"/>
    </row>
    <row r="7" spans="2:13" s="301" customFormat="1" ht="15">
      <c r="B7" s="1609" t="s">
        <v>203</v>
      </c>
      <c r="C7" s="1601" t="s">
        <v>18</v>
      </c>
      <c r="D7" s="1601" t="s">
        <v>204</v>
      </c>
      <c r="E7" s="1612" t="s">
        <v>205</v>
      </c>
      <c r="F7" s="1613"/>
      <c r="G7" s="1614"/>
      <c r="H7" s="1615" t="s">
        <v>206</v>
      </c>
      <c r="I7" s="1617" t="s">
        <v>207</v>
      </c>
      <c r="J7" s="1618"/>
      <c r="K7" s="1618"/>
      <c r="L7" s="1609"/>
    </row>
    <row r="8" spans="2:13">
      <c r="B8" s="1610"/>
      <c r="C8" s="1611"/>
      <c r="D8" s="1611"/>
      <c r="E8" s="1603" t="s">
        <v>208</v>
      </c>
      <c r="F8" s="1601" t="s">
        <v>209</v>
      </c>
      <c r="G8" s="1601" t="s">
        <v>210</v>
      </c>
      <c r="H8" s="1616"/>
      <c r="I8" s="1603" t="s">
        <v>211</v>
      </c>
      <c r="J8" s="1603" t="s">
        <v>20</v>
      </c>
      <c r="K8" s="1601" t="s">
        <v>212</v>
      </c>
      <c r="L8" s="1603" t="s">
        <v>213</v>
      </c>
    </row>
    <row r="9" spans="2:13">
      <c r="B9" s="1610"/>
      <c r="C9" s="1611"/>
      <c r="D9" s="1611"/>
      <c r="E9" s="1604"/>
      <c r="F9" s="1611"/>
      <c r="G9" s="1611"/>
      <c r="H9" s="1616"/>
      <c r="I9" s="1604"/>
      <c r="J9" s="1604"/>
      <c r="K9" s="1602"/>
      <c r="L9" s="160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607"/>
      <c r="O105" s="1607"/>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607"/>
      <c r="O121" s="1607"/>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607"/>
      <c r="O145" s="1607"/>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607"/>
      <c r="O171" s="1607"/>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570" t="s">
        <v>239</v>
      </c>
      <c r="D177" s="1570"/>
      <c r="E177" s="1570"/>
      <c r="F177" s="1570"/>
      <c r="G177" s="1570"/>
      <c r="H177" s="1570"/>
      <c r="I177" s="1570"/>
      <c r="J177" s="1570"/>
      <c r="K177" s="1570"/>
      <c r="L177" s="1599"/>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619" t="s">
        <v>203</v>
      </c>
      <c r="C194" s="1574" t="s">
        <v>18</v>
      </c>
      <c r="D194" s="1574" t="s">
        <v>204</v>
      </c>
      <c r="E194" s="1576" t="s">
        <v>205</v>
      </c>
      <c r="F194" s="1577"/>
      <c r="G194" s="1578"/>
      <c r="H194" s="1579" t="s">
        <v>206</v>
      </c>
      <c r="I194" s="1581" t="s">
        <v>207</v>
      </c>
      <c r="J194" s="1582"/>
      <c r="K194" s="1582"/>
      <c r="L194" s="1621"/>
    </row>
    <row r="195" spans="2:12" ht="12.75" customHeight="1">
      <c r="B195" s="1620"/>
      <c r="C195" s="1575"/>
      <c r="D195" s="1575"/>
      <c r="E195" s="1589" t="s">
        <v>208</v>
      </c>
      <c r="F195" s="1574" t="s">
        <v>209</v>
      </c>
      <c r="G195" s="1574" t="s">
        <v>210</v>
      </c>
      <c r="H195" s="1580"/>
      <c r="I195" s="1589" t="s">
        <v>211</v>
      </c>
      <c r="J195" s="1589" t="s">
        <v>20</v>
      </c>
      <c r="K195" s="1574" t="s">
        <v>212</v>
      </c>
      <c r="L195" s="1605" t="s">
        <v>213</v>
      </c>
    </row>
    <row r="196" spans="2:12" ht="12.75" customHeight="1">
      <c r="B196" s="1620"/>
      <c r="C196" s="1575"/>
      <c r="D196" s="1575"/>
      <c r="E196" s="1596"/>
      <c r="F196" s="1575"/>
      <c r="G196" s="1575"/>
      <c r="H196" s="1580"/>
      <c r="I196" s="1590"/>
      <c r="J196" s="1590"/>
      <c r="K196" s="1591"/>
      <c r="L196" s="1606"/>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570" t="s">
        <v>240</v>
      </c>
      <c r="D199" s="1570"/>
      <c r="E199" s="1570"/>
      <c r="F199" s="1570"/>
      <c r="G199" s="1570"/>
      <c r="H199" s="1570"/>
      <c r="I199" s="1570"/>
      <c r="J199" s="1570"/>
      <c r="K199" s="1570"/>
      <c r="L199" s="1599"/>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583" t="s">
        <v>203</v>
      </c>
      <c r="C234" s="1574" t="s">
        <v>18</v>
      </c>
      <c r="D234" s="1574" t="s">
        <v>204</v>
      </c>
      <c r="E234" s="1576" t="s">
        <v>205</v>
      </c>
      <c r="F234" s="1577"/>
      <c r="G234" s="1578"/>
      <c r="H234" s="1579" t="s">
        <v>206</v>
      </c>
      <c r="I234" s="1576" t="s">
        <v>207</v>
      </c>
      <c r="J234" s="1577"/>
      <c r="K234" s="1577"/>
      <c r="L234" s="1577"/>
    </row>
    <row r="235" spans="2:12">
      <c r="B235" s="1600"/>
      <c r="C235" s="1575"/>
      <c r="D235" s="1575"/>
      <c r="E235" s="1589" t="s">
        <v>208</v>
      </c>
      <c r="F235" s="1574" t="s">
        <v>209</v>
      </c>
      <c r="G235" s="1574" t="s">
        <v>210</v>
      </c>
      <c r="H235" s="1580"/>
      <c r="I235" s="1589" t="s">
        <v>211</v>
      </c>
      <c r="J235" s="1589" t="s">
        <v>20</v>
      </c>
      <c r="K235" s="1574" t="s">
        <v>212</v>
      </c>
      <c r="L235" s="1581" t="s">
        <v>213</v>
      </c>
    </row>
    <row r="236" spans="2:12">
      <c r="B236" s="1600"/>
      <c r="C236" s="1575"/>
      <c r="D236" s="1575"/>
      <c r="E236" s="1596"/>
      <c r="F236" s="1575"/>
      <c r="G236" s="1575"/>
      <c r="H236" s="1580"/>
      <c r="I236" s="1596"/>
      <c r="J236" s="1596"/>
      <c r="K236" s="1575"/>
      <c r="L236" s="1595"/>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593" t="s">
        <v>214</v>
      </c>
      <c r="D239" s="1593"/>
      <c r="E239" s="1593"/>
      <c r="F239" s="1593"/>
      <c r="G239" s="1593"/>
      <c r="H239" s="1593"/>
      <c r="I239" s="1593"/>
      <c r="J239" s="1593"/>
      <c r="K239" s="1593"/>
      <c r="L239" s="1593"/>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570" t="s">
        <v>239</v>
      </c>
      <c r="D256" s="1570"/>
      <c r="E256" s="1570"/>
      <c r="F256" s="1570"/>
      <c r="G256" s="1570"/>
      <c r="H256" s="1570"/>
      <c r="I256" s="1570"/>
      <c r="J256" s="1570"/>
      <c r="K256" s="1570"/>
      <c r="L256" s="1570"/>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597" t="s">
        <v>203</v>
      </c>
      <c r="C273" s="1574" t="s">
        <v>18</v>
      </c>
      <c r="D273" s="1574" t="s">
        <v>204</v>
      </c>
      <c r="E273" s="1576" t="s">
        <v>205</v>
      </c>
      <c r="F273" s="1577"/>
      <c r="G273" s="1578"/>
      <c r="H273" s="1579" t="s">
        <v>206</v>
      </c>
      <c r="I273" s="1581" t="s">
        <v>207</v>
      </c>
      <c r="J273" s="1582"/>
      <c r="K273" s="1582"/>
      <c r="L273" s="1582"/>
    </row>
    <row r="274" spans="2:12" ht="11.25" customHeight="1">
      <c r="B274" s="1598"/>
      <c r="C274" s="1575"/>
      <c r="D274" s="1575"/>
      <c r="E274" s="1589" t="s">
        <v>208</v>
      </c>
      <c r="F274" s="1574" t="s">
        <v>209</v>
      </c>
      <c r="G274" s="1574" t="s">
        <v>210</v>
      </c>
      <c r="H274" s="1580"/>
      <c r="I274" s="1589" t="s">
        <v>211</v>
      </c>
      <c r="J274" s="1589" t="s">
        <v>20</v>
      </c>
      <c r="K274" s="1574" t="s">
        <v>212</v>
      </c>
      <c r="L274" s="1581" t="s">
        <v>213</v>
      </c>
    </row>
    <row r="275" spans="2:12" ht="11.25" customHeight="1">
      <c r="B275" s="1598"/>
      <c r="C275" s="1575"/>
      <c r="D275" s="1575"/>
      <c r="E275" s="1596"/>
      <c r="F275" s="1575"/>
      <c r="G275" s="1575"/>
      <c r="H275" s="1580"/>
      <c r="I275" s="1590"/>
      <c r="J275" s="1590"/>
      <c r="K275" s="1591"/>
      <c r="L275" s="1595"/>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570" t="s">
        <v>240</v>
      </c>
      <c r="D278" s="1570"/>
      <c r="E278" s="1570"/>
      <c r="F278" s="1570"/>
      <c r="G278" s="1570"/>
      <c r="H278" s="1570"/>
      <c r="I278" s="1570"/>
      <c r="J278" s="1570"/>
      <c r="K278" s="1570"/>
      <c r="L278" s="1570"/>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589" t="s">
        <v>203</v>
      </c>
      <c r="C313" s="1574" t="s">
        <v>18</v>
      </c>
      <c r="D313" s="1574" t="s">
        <v>204</v>
      </c>
      <c r="E313" s="1576" t="s">
        <v>205</v>
      </c>
      <c r="F313" s="1577"/>
      <c r="G313" s="1578"/>
      <c r="H313" s="1574" t="s">
        <v>206</v>
      </c>
      <c r="I313" s="1576" t="s">
        <v>207</v>
      </c>
      <c r="J313" s="1577"/>
      <c r="K313" s="1577"/>
      <c r="L313" s="1578"/>
    </row>
    <row r="314" spans="2:12" ht="11.25" customHeight="1">
      <c r="B314" s="1596"/>
      <c r="C314" s="1575"/>
      <c r="D314" s="1575"/>
      <c r="E314" s="1584" t="s">
        <v>244</v>
      </c>
      <c r="F314" s="1587" t="s">
        <v>245</v>
      </c>
      <c r="G314" s="1587" t="s">
        <v>246</v>
      </c>
      <c r="H314" s="1575"/>
      <c r="I314" s="1589" t="s">
        <v>211</v>
      </c>
      <c r="J314" s="1589" t="s">
        <v>20</v>
      </c>
      <c r="K314" s="1574" t="s">
        <v>212</v>
      </c>
      <c r="L314" s="1589" t="s">
        <v>213</v>
      </c>
    </row>
    <row r="315" spans="2:12" ht="11.25" customHeight="1">
      <c r="B315" s="1590"/>
      <c r="C315" s="1591"/>
      <c r="D315" s="1591"/>
      <c r="E315" s="1586"/>
      <c r="F315" s="1588"/>
      <c r="G315" s="1588"/>
      <c r="H315" s="1591"/>
      <c r="I315" s="1590"/>
      <c r="J315" s="1590"/>
      <c r="K315" s="1591"/>
      <c r="L315" s="159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593" t="s">
        <v>214</v>
      </c>
      <c r="D318" s="1593"/>
      <c r="E318" s="1593"/>
      <c r="F318" s="1593"/>
      <c r="G318" s="1593"/>
      <c r="H318" s="1593"/>
      <c r="I318" s="1593"/>
      <c r="J318" s="1593"/>
      <c r="K318" s="1593"/>
      <c r="L318" s="1594"/>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570" t="s">
        <v>239</v>
      </c>
      <c r="D335" s="1570"/>
      <c r="E335" s="1570"/>
      <c r="F335" s="1570"/>
      <c r="G335" s="1570"/>
      <c r="H335" s="1570"/>
      <c r="I335" s="1570"/>
      <c r="J335" s="1570"/>
      <c r="K335" s="1570"/>
      <c r="L335" s="1571"/>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572" t="s">
        <v>203</v>
      </c>
      <c r="C352" s="1574" t="s">
        <v>18</v>
      </c>
      <c r="D352" s="1574" t="s">
        <v>204</v>
      </c>
      <c r="E352" s="1576" t="s">
        <v>205</v>
      </c>
      <c r="F352" s="1577"/>
      <c r="G352" s="1578"/>
      <c r="H352" s="1579" t="s">
        <v>206</v>
      </c>
      <c r="I352" s="1581" t="s">
        <v>207</v>
      </c>
      <c r="J352" s="1582"/>
      <c r="K352" s="1582"/>
      <c r="L352" s="1583"/>
    </row>
    <row r="353" spans="2:12" ht="11.25" customHeight="1">
      <c r="B353" s="1573"/>
      <c r="C353" s="1575"/>
      <c r="D353" s="1575"/>
      <c r="E353" s="1584" t="s">
        <v>244</v>
      </c>
      <c r="F353" s="1587" t="s">
        <v>245</v>
      </c>
      <c r="G353" s="1587" t="s">
        <v>246</v>
      </c>
      <c r="H353" s="1580"/>
      <c r="I353" s="1589" t="s">
        <v>211</v>
      </c>
      <c r="J353" s="1589" t="s">
        <v>20</v>
      </c>
      <c r="K353" s="1574" t="s">
        <v>212</v>
      </c>
      <c r="L353" s="1589" t="s">
        <v>213</v>
      </c>
    </row>
    <row r="354" spans="2:12" ht="11.25" customHeight="1">
      <c r="B354" s="1573"/>
      <c r="C354" s="1575"/>
      <c r="D354" s="1575"/>
      <c r="E354" s="1585"/>
      <c r="F354" s="1592"/>
      <c r="G354" s="1592"/>
      <c r="H354" s="1580"/>
      <c r="I354" s="1590"/>
      <c r="J354" s="1590"/>
      <c r="K354" s="1591"/>
      <c r="L354" s="1590"/>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570" t="s">
        <v>240</v>
      </c>
      <c r="D357" s="1570"/>
      <c r="E357" s="1570"/>
      <c r="F357" s="1570"/>
      <c r="G357" s="1570"/>
      <c r="H357" s="1570"/>
      <c r="I357" s="1570"/>
      <c r="J357" s="1570"/>
      <c r="K357" s="1570"/>
      <c r="L357" s="1571"/>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538" t="s">
        <v>203</v>
      </c>
      <c r="C393" s="1528" t="s">
        <v>18</v>
      </c>
      <c r="D393" s="1528" t="s">
        <v>204</v>
      </c>
      <c r="E393" s="1530" t="s">
        <v>205</v>
      </c>
      <c r="F393" s="1531"/>
      <c r="G393" s="1532"/>
      <c r="H393" s="1533" t="s">
        <v>206</v>
      </c>
      <c r="I393" s="1530" t="s">
        <v>207</v>
      </c>
      <c r="J393" s="1531"/>
      <c r="K393" s="1531"/>
      <c r="L393" s="1532"/>
    </row>
    <row r="394" spans="2:12" ht="11.25" customHeight="1">
      <c r="B394" s="1539"/>
      <c r="C394" s="1529"/>
      <c r="D394" s="1529"/>
      <c r="E394" s="1566" t="s">
        <v>244</v>
      </c>
      <c r="F394" s="1568" t="s">
        <v>245</v>
      </c>
      <c r="G394" s="1568" t="s">
        <v>246</v>
      </c>
      <c r="H394" s="1534"/>
      <c r="I394" s="1538" t="s">
        <v>211</v>
      </c>
      <c r="J394" s="1538" t="s">
        <v>20</v>
      </c>
      <c r="K394" s="1528" t="s">
        <v>212</v>
      </c>
      <c r="L394" s="1538" t="s">
        <v>213</v>
      </c>
    </row>
    <row r="395" spans="2:12" ht="11.25" customHeight="1">
      <c r="B395" s="1539"/>
      <c r="C395" s="1529"/>
      <c r="D395" s="1529"/>
      <c r="E395" s="1567"/>
      <c r="F395" s="1569"/>
      <c r="G395" s="1569"/>
      <c r="H395" s="1534"/>
      <c r="I395" s="1539"/>
      <c r="J395" s="1539"/>
      <c r="K395" s="1529"/>
      <c r="L395" s="1540"/>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524" t="s">
        <v>214</v>
      </c>
      <c r="D398" s="1524"/>
      <c r="E398" s="1524"/>
      <c r="F398" s="1524"/>
      <c r="G398" s="1524"/>
      <c r="H398" s="1524"/>
      <c r="I398" s="1524"/>
      <c r="J398" s="1524"/>
      <c r="K398" s="1524"/>
      <c r="L398" s="1563"/>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522" t="s">
        <v>239</v>
      </c>
      <c r="D415" s="1522"/>
      <c r="E415" s="1522"/>
      <c r="F415" s="1522"/>
      <c r="G415" s="1522"/>
      <c r="H415" s="1522"/>
      <c r="I415" s="1522"/>
      <c r="J415" s="1522"/>
      <c r="K415" s="1522"/>
      <c r="L415" s="1562"/>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564" t="s">
        <v>203</v>
      </c>
      <c r="C432" s="1528" t="s">
        <v>18</v>
      </c>
      <c r="D432" s="1528" t="s">
        <v>204</v>
      </c>
      <c r="E432" s="1530" t="s">
        <v>205</v>
      </c>
      <c r="F432" s="1531"/>
      <c r="G432" s="1532"/>
      <c r="H432" s="1533" t="s">
        <v>206</v>
      </c>
      <c r="I432" s="1535" t="s">
        <v>207</v>
      </c>
      <c r="J432" s="1536"/>
      <c r="K432" s="1536"/>
      <c r="L432" s="1560"/>
    </row>
    <row r="433" spans="2:12" ht="11.25" customHeight="1">
      <c r="B433" s="1565"/>
      <c r="C433" s="1529"/>
      <c r="D433" s="1529"/>
      <c r="E433" s="1566" t="s">
        <v>244</v>
      </c>
      <c r="F433" s="1568" t="s">
        <v>245</v>
      </c>
      <c r="G433" s="1568" t="s">
        <v>246</v>
      </c>
      <c r="H433" s="1534"/>
      <c r="I433" s="1538" t="s">
        <v>211</v>
      </c>
      <c r="J433" s="1538" t="s">
        <v>20</v>
      </c>
      <c r="K433" s="1528" t="s">
        <v>212</v>
      </c>
      <c r="L433" s="1538" t="s">
        <v>213</v>
      </c>
    </row>
    <row r="434" spans="2:12" ht="11.25" customHeight="1">
      <c r="B434" s="1565"/>
      <c r="C434" s="1529"/>
      <c r="D434" s="1529"/>
      <c r="E434" s="1567"/>
      <c r="F434" s="1569"/>
      <c r="G434" s="1569"/>
      <c r="H434" s="1534"/>
      <c r="I434" s="1540"/>
      <c r="J434" s="1540"/>
      <c r="K434" s="1559"/>
      <c r="L434" s="1540"/>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522" t="s">
        <v>240</v>
      </c>
      <c r="D437" s="1522"/>
      <c r="E437" s="1522"/>
      <c r="F437" s="1522"/>
      <c r="G437" s="1522"/>
      <c r="H437" s="1522"/>
      <c r="I437" s="1522"/>
      <c r="J437" s="1522"/>
      <c r="K437" s="1522"/>
      <c r="L437" s="1562"/>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538" t="s">
        <v>203</v>
      </c>
      <c r="C475" s="1528" t="s">
        <v>18</v>
      </c>
      <c r="D475" s="1528" t="s">
        <v>204</v>
      </c>
      <c r="E475" s="1530" t="s">
        <v>205</v>
      </c>
      <c r="F475" s="1531"/>
      <c r="G475" s="1532"/>
      <c r="H475" s="1533" t="s">
        <v>206</v>
      </c>
      <c r="I475" s="1530" t="s">
        <v>207</v>
      </c>
      <c r="J475" s="1531"/>
      <c r="K475" s="1531"/>
      <c r="L475" s="1532"/>
    </row>
    <row r="476" spans="2:12" ht="11.25" customHeight="1">
      <c r="B476" s="1539"/>
      <c r="C476" s="1529"/>
      <c r="D476" s="1529"/>
      <c r="E476" s="1566" t="s">
        <v>244</v>
      </c>
      <c r="F476" s="1568" t="s">
        <v>245</v>
      </c>
      <c r="G476" s="1568" t="s">
        <v>246</v>
      </c>
      <c r="H476" s="1534"/>
      <c r="I476" s="1538" t="s">
        <v>211</v>
      </c>
      <c r="J476" s="1538" t="s">
        <v>20</v>
      </c>
      <c r="K476" s="1528" t="s">
        <v>212</v>
      </c>
      <c r="L476" s="1538" t="s">
        <v>213</v>
      </c>
    </row>
    <row r="477" spans="2:12" ht="11.25" customHeight="1">
      <c r="B477" s="1539"/>
      <c r="C477" s="1529"/>
      <c r="D477" s="1529"/>
      <c r="E477" s="1567"/>
      <c r="F477" s="1569"/>
      <c r="G477" s="1569"/>
      <c r="H477" s="1534"/>
      <c r="I477" s="1539"/>
      <c r="J477" s="1539"/>
      <c r="K477" s="1529"/>
      <c r="L477" s="1540"/>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524" t="s">
        <v>214</v>
      </c>
      <c r="D480" s="1524"/>
      <c r="E480" s="1524"/>
      <c r="F480" s="1524"/>
      <c r="G480" s="1524"/>
      <c r="H480" s="1524"/>
      <c r="I480" s="1524"/>
      <c r="J480" s="1524"/>
      <c r="K480" s="1524"/>
      <c r="L480" s="1563"/>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522" t="s">
        <v>239</v>
      </c>
      <c r="D497" s="1522"/>
      <c r="E497" s="1522"/>
      <c r="F497" s="1522"/>
      <c r="G497" s="1522"/>
      <c r="H497" s="1522"/>
      <c r="I497" s="1522"/>
      <c r="J497" s="1522"/>
      <c r="K497" s="1522"/>
      <c r="L497" s="1562"/>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564" t="s">
        <v>203</v>
      </c>
      <c r="C514" s="1528" t="s">
        <v>18</v>
      </c>
      <c r="D514" s="1528" t="s">
        <v>204</v>
      </c>
      <c r="E514" s="1530" t="s">
        <v>205</v>
      </c>
      <c r="F514" s="1531"/>
      <c r="G514" s="1532"/>
      <c r="H514" s="1533" t="s">
        <v>206</v>
      </c>
      <c r="I514" s="1535" t="s">
        <v>207</v>
      </c>
      <c r="J514" s="1536"/>
      <c r="K514" s="1536"/>
      <c r="L514" s="1560"/>
    </row>
    <row r="515" spans="2:12" ht="11.25" customHeight="1">
      <c r="B515" s="1565"/>
      <c r="C515" s="1529"/>
      <c r="D515" s="1529"/>
      <c r="E515" s="1566" t="s">
        <v>244</v>
      </c>
      <c r="F515" s="1568" t="s">
        <v>245</v>
      </c>
      <c r="G515" s="1568" t="s">
        <v>246</v>
      </c>
      <c r="H515" s="1534"/>
      <c r="I515" s="1538" t="s">
        <v>211</v>
      </c>
      <c r="J515" s="1538" t="s">
        <v>20</v>
      </c>
      <c r="K515" s="1528" t="s">
        <v>212</v>
      </c>
      <c r="L515" s="1538" t="s">
        <v>213</v>
      </c>
    </row>
    <row r="516" spans="2:12" ht="11.25" customHeight="1">
      <c r="B516" s="1565"/>
      <c r="C516" s="1529"/>
      <c r="D516" s="1529"/>
      <c r="E516" s="1567"/>
      <c r="F516" s="1569"/>
      <c r="G516" s="1569"/>
      <c r="H516" s="1534"/>
      <c r="I516" s="1540"/>
      <c r="J516" s="1540"/>
      <c r="K516" s="1559"/>
      <c r="L516" s="1540"/>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522" t="s">
        <v>240</v>
      </c>
      <c r="D519" s="1522"/>
      <c r="E519" s="1522"/>
      <c r="F519" s="1522"/>
      <c r="G519" s="1522"/>
      <c r="H519" s="1522"/>
      <c r="I519" s="1522"/>
      <c r="J519" s="1522"/>
      <c r="K519" s="1522"/>
      <c r="L519" s="1562"/>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560" t="s">
        <v>203</v>
      </c>
      <c r="C558" s="1528" t="s">
        <v>18</v>
      </c>
      <c r="D558" s="1528" t="s">
        <v>204</v>
      </c>
      <c r="E558" s="1530" t="s">
        <v>205</v>
      </c>
      <c r="F558" s="1531"/>
      <c r="G558" s="1532"/>
      <c r="H558" s="1533" t="s">
        <v>206</v>
      </c>
      <c r="I558" s="1530" t="s">
        <v>207</v>
      </c>
      <c r="J558" s="1531"/>
      <c r="K558" s="1531"/>
      <c r="L558"/>
    </row>
    <row r="559" spans="2:12" ht="12.75" customHeight="1">
      <c r="B559" s="1561"/>
      <c r="C559" s="1529"/>
      <c r="D559" s="1529"/>
      <c r="E559" s="1538" t="s">
        <v>244</v>
      </c>
      <c r="F559" s="1528" t="s">
        <v>245</v>
      </c>
      <c r="G559" s="1528" t="s">
        <v>246</v>
      </c>
      <c r="H559" s="1534"/>
      <c r="I559" s="1538" t="s">
        <v>211</v>
      </c>
      <c r="J559" s="1538" t="s">
        <v>20</v>
      </c>
      <c r="K559" s="1528" t="s">
        <v>283</v>
      </c>
      <c r="L559"/>
    </row>
    <row r="560" spans="2:12" ht="12.75">
      <c r="B560" s="1561"/>
      <c r="C560" s="1529"/>
      <c r="D560" s="1529"/>
      <c r="E560" s="1539"/>
      <c r="F560" s="1529"/>
      <c r="G560" s="1529"/>
      <c r="H560" s="1534"/>
      <c r="I560" s="1539"/>
      <c r="J560" s="1539"/>
      <c r="K560" s="1529"/>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524" t="s">
        <v>214</v>
      </c>
      <c r="D563" s="1524"/>
      <c r="E563" s="1524"/>
      <c r="F563" s="1524"/>
      <c r="G563" s="1524"/>
      <c r="H563" s="1524"/>
      <c r="I563" s="1524"/>
      <c r="J563" s="1524"/>
      <c r="K563" s="1524"/>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522" t="s">
        <v>239</v>
      </c>
      <c r="D580" s="1522"/>
      <c r="E580" s="1522"/>
      <c r="F580" s="1522"/>
      <c r="G580" s="1522"/>
      <c r="H580" s="1522"/>
      <c r="I580" s="1522"/>
      <c r="J580" s="1522"/>
      <c r="K580" s="1522"/>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557" t="s">
        <v>203</v>
      </c>
      <c r="C597" s="1528" t="s">
        <v>18</v>
      </c>
      <c r="D597" s="1528" t="s">
        <v>204</v>
      </c>
      <c r="E597" s="1530" t="s">
        <v>205</v>
      </c>
      <c r="F597" s="1531"/>
      <c r="G597" s="1532"/>
      <c r="H597" s="1533" t="s">
        <v>206</v>
      </c>
      <c r="I597" s="1535" t="s">
        <v>207</v>
      </c>
      <c r="J597" s="1536"/>
      <c r="K597" s="1536"/>
      <c r="L597"/>
    </row>
    <row r="598" spans="2:12" ht="12.75" customHeight="1">
      <c r="B598" s="1558"/>
      <c r="C598" s="1529"/>
      <c r="D598" s="1529"/>
      <c r="E598" s="1538" t="s">
        <v>244</v>
      </c>
      <c r="F598" s="1528" t="s">
        <v>245</v>
      </c>
      <c r="G598" s="1528" t="s">
        <v>246</v>
      </c>
      <c r="H598" s="1534"/>
      <c r="I598" s="1538" t="s">
        <v>211</v>
      </c>
      <c r="J598" s="1538" t="s">
        <v>20</v>
      </c>
      <c r="K598" s="1528" t="s">
        <v>212</v>
      </c>
      <c r="L598"/>
    </row>
    <row r="599" spans="2:12" ht="12.75" customHeight="1">
      <c r="B599" s="1558"/>
      <c r="C599" s="1529"/>
      <c r="D599" s="1529"/>
      <c r="E599" s="1539"/>
      <c r="F599" s="1529"/>
      <c r="G599" s="1529"/>
      <c r="H599" s="1534"/>
      <c r="I599" s="1540"/>
      <c r="J599" s="1540"/>
      <c r="K599" s="1559"/>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522" t="s">
        <v>240</v>
      </c>
      <c r="D602" s="1522"/>
      <c r="E602" s="1522"/>
      <c r="F602" s="1522"/>
      <c r="G602" s="1522"/>
      <c r="H602" s="1522"/>
      <c r="I602" s="1522"/>
      <c r="J602" s="1522"/>
      <c r="K602" s="1522"/>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543" t="s">
        <v>368</v>
      </c>
      <c r="C636" s="1543"/>
      <c r="D636" s="1543"/>
      <c r="E636" s="1543"/>
      <c r="F636" s="1543"/>
      <c r="G636" s="1543"/>
      <c r="H636" s="1543"/>
      <c r="I636" s="1543"/>
      <c r="J636" s="1543"/>
      <c r="K636" s="1543"/>
    </row>
    <row r="637" spans="2:12" ht="18.75" thickBot="1">
      <c r="B637" s="557"/>
      <c r="C637" s="557"/>
      <c r="D637" s="557"/>
      <c r="E637" s="557"/>
      <c r="F637" s="558" t="s">
        <v>202</v>
      </c>
      <c r="G637" s="557"/>
      <c r="H637" s="557"/>
      <c r="I637" s="557"/>
      <c r="J637" s="557"/>
      <c r="K637" s="557"/>
    </row>
    <row r="638" spans="2:12" ht="12.75" customHeight="1">
      <c r="B638" s="1544" t="s">
        <v>203</v>
      </c>
      <c r="C638" s="1546" t="s">
        <v>18</v>
      </c>
      <c r="D638" s="1546" t="s">
        <v>204</v>
      </c>
      <c r="E638" s="1552" t="s">
        <v>205</v>
      </c>
      <c r="F638" s="1553"/>
      <c r="G638" s="1554"/>
      <c r="H638" s="1555" t="s">
        <v>206</v>
      </c>
      <c r="I638" s="1552" t="s">
        <v>207</v>
      </c>
      <c r="J638" s="1553"/>
      <c r="K638" s="1556"/>
    </row>
    <row r="639" spans="2:12" ht="11.25" customHeight="1">
      <c r="B639" s="1545"/>
      <c r="C639" s="1529"/>
      <c r="D639" s="1529"/>
      <c r="E639" s="1538" t="s">
        <v>244</v>
      </c>
      <c r="F639" s="1528" t="s">
        <v>245</v>
      </c>
      <c r="G639" s="1528" t="s">
        <v>246</v>
      </c>
      <c r="H639" s="1534"/>
      <c r="I639" s="1538" t="s">
        <v>211</v>
      </c>
      <c r="J639" s="1538" t="s">
        <v>20</v>
      </c>
      <c r="K639" s="1541" t="s">
        <v>283</v>
      </c>
    </row>
    <row r="640" spans="2:12" ht="11.25" customHeight="1">
      <c r="B640" s="1545"/>
      <c r="C640" s="1529"/>
      <c r="D640" s="1529"/>
      <c r="E640" s="1539"/>
      <c r="F640" s="1529"/>
      <c r="G640" s="1529"/>
      <c r="H640" s="1534"/>
      <c r="I640" s="1539"/>
      <c r="J640" s="1539"/>
      <c r="K640" s="1551"/>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524" t="s">
        <v>214</v>
      </c>
      <c r="D643" s="1524"/>
      <c r="E643" s="1524"/>
      <c r="F643" s="1524"/>
      <c r="G643" s="1524"/>
      <c r="H643" s="1524"/>
      <c r="I643" s="1524"/>
      <c r="J643" s="1524"/>
      <c r="K643" s="1525"/>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522" t="s">
        <v>239</v>
      </c>
      <c r="D660" s="1522"/>
      <c r="E660" s="1522"/>
      <c r="F660" s="1522"/>
      <c r="G660" s="1522"/>
      <c r="H660" s="1522"/>
      <c r="I660" s="1522"/>
      <c r="J660" s="1522"/>
      <c r="K660" s="1523"/>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415</v>
      </c>
    </row>
    <row r="676" spans="2:14" ht="12.75">
      <c r="B676" s="729"/>
      <c r="C676" s="692"/>
      <c r="D676" s="692"/>
      <c r="E676" s="692"/>
      <c r="F676" s="692"/>
      <c r="G676" s="692"/>
      <c r="H676" s="692"/>
      <c r="I676" s="692"/>
      <c r="J676" s="692"/>
      <c r="K676" s="730"/>
    </row>
    <row r="677" spans="2:14" ht="12.75" customHeight="1">
      <c r="B677" s="1526" t="s">
        <v>203</v>
      </c>
      <c r="C677" s="1528" t="s">
        <v>18</v>
      </c>
      <c r="D677" s="1528" t="s">
        <v>204</v>
      </c>
      <c r="E677" s="1530" t="s">
        <v>205</v>
      </c>
      <c r="F677" s="1531"/>
      <c r="G677" s="1532"/>
      <c r="H677" s="1533" t="s">
        <v>206</v>
      </c>
      <c r="I677" s="1535" t="s">
        <v>207</v>
      </c>
      <c r="J677" s="1536"/>
      <c r="K677" s="1537"/>
    </row>
    <row r="678" spans="2:14" ht="11.25" customHeight="1">
      <c r="B678" s="1527"/>
      <c r="C678" s="1529"/>
      <c r="D678" s="1529"/>
      <c r="E678" s="1538" t="s">
        <v>244</v>
      </c>
      <c r="F678" s="1528" t="s">
        <v>245</v>
      </c>
      <c r="G678" s="1528" t="s">
        <v>246</v>
      </c>
      <c r="H678" s="1534"/>
      <c r="I678" s="1538" t="s">
        <v>211</v>
      </c>
      <c r="J678" s="1538" t="s">
        <v>20</v>
      </c>
      <c r="K678" s="1541" t="s">
        <v>212</v>
      </c>
    </row>
    <row r="679" spans="2:14" ht="11.25" customHeight="1">
      <c r="B679" s="1527"/>
      <c r="C679" s="1529"/>
      <c r="D679" s="1529"/>
      <c r="E679" s="1539"/>
      <c r="F679" s="1529"/>
      <c r="G679" s="1529"/>
      <c r="H679" s="1534"/>
      <c r="I679" s="1540"/>
      <c r="J679" s="1540"/>
      <c r="K679" s="1542"/>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522" t="s">
        <v>240</v>
      </c>
      <c r="D682" s="1522"/>
      <c r="E682" s="1522"/>
      <c r="F682" s="1522"/>
      <c r="G682" s="1522"/>
      <c r="H682" s="1522"/>
      <c r="I682" s="1522"/>
      <c r="J682" s="1522"/>
      <c r="K682" s="1523"/>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43" t="s">
        <v>416</v>
      </c>
      <c r="C715" s="1543"/>
      <c r="D715" s="1543"/>
      <c r="E715" s="1543"/>
      <c r="F715" s="1543"/>
      <c r="G715" s="1543"/>
      <c r="H715" s="1543"/>
      <c r="I715" s="1543"/>
      <c r="J715" s="1543"/>
      <c r="K715" s="1543"/>
      <c r="L715"/>
    </row>
    <row r="716" spans="2:12" ht="18.75" thickBot="1">
      <c r="B716" s="716"/>
      <c r="C716" s="716"/>
      <c r="D716" s="716"/>
      <c r="E716" s="716"/>
      <c r="F716" s="558" t="s">
        <v>202</v>
      </c>
      <c r="G716" s="716"/>
      <c r="H716" s="716"/>
      <c r="I716" s="716"/>
      <c r="J716" s="716"/>
      <c r="K716" s="716"/>
    </row>
    <row r="717" spans="2:12" ht="12.75" customHeight="1">
      <c r="B717" s="1544" t="s">
        <v>203</v>
      </c>
      <c r="C717" s="1546" t="s">
        <v>18</v>
      </c>
      <c r="D717" s="1546" t="s">
        <v>204</v>
      </c>
      <c r="E717" s="1547" t="s">
        <v>205</v>
      </c>
      <c r="F717" s="1548"/>
      <c r="G717" s="1549"/>
      <c r="H717" s="1546" t="s">
        <v>206</v>
      </c>
      <c r="I717" s="1547" t="s">
        <v>207</v>
      </c>
      <c r="J717" s="1548"/>
      <c r="K717" s="1550"/>
    </row>
    <row r="718" spans="2:12" ht="11.25" customHeight="1">
      <c r="B718" s="1545"/>
      <c r="C718" s="1529"/>
      <c r="D718" s="1529"/>
      <c r="E718" s="1539" t="s">
        <v>244</v>
      </c>
      <c r="F718" s="1529" t="s">
        <v>245</v>
      </c>
      <c r="G718" s="1529" t="s">
        <v>246</v>
      </c>
      <c r="H718" s="1529"/>
      <c r="I718" s="1539" t="s">
        <v>211</v>
      </c>
      <c r="J718" s="1539" t="s">
        <v>20</v>
      </c>
      <c r="K718" s="1551" t="s">
        <v>283</v>
      </c>
    </row>
    <row r="719" spans="2:12" ht="17.25" customHeight="1">
      <c r="B719" s="1545"/>
      <c r="C719" s="1529"/>
      <c r="D719" s="1529"/>
      <c r="E719" s="1539"/>
      <c r="F719" s="1529"/>
      <c r="G719" s="1529"/>
      <c r="H719" s="1529"/>
      <c r="I719" s="1539"/>
      <c r="J719" s="1539"/>
      <c r="K719" s="1551"/>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524" t="s">
        <v>214</v>
      </c>
      <c r="D722" s="1524"/>
      <c r="E722" s="1524"/>
      <c r="F722" s="1524"/>
      <c r="G722" s="1524"/>
      <c r="H722" s="1524"/>
      <c r="I722" s="1524"/>
      <c r="J722" s="1524"/>
      <c r="K722" s="1525"/>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522" t="s">
        <v>239</v>
      </c>
      <c r="D739" s="1522"/>
      <c r="E739" s="1522"/>
      <c r="F739" s="1522"/>
      <c r="G739" s="1522"/>
      <c r="H739" s="1522"/>
      <c r="I739" s="1522"/>
      <c r="J739" s="1522"/>
      <c r="K739" s="1523"/>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526" t="s">
        <v>203</v>
      </c>
      <c r="C756" s="1528" t="s">
        <v>18</v>
      </c>
      <c r="D756" s="1528" t="s">
        <v>204</v>
      </c>
      <c r="E756" s="1530" t="s">
        <v>205</v>
      </c>
      <c r="F756" s="1531"/>
      <c r="G756" s="1532"/>
      <c r="H756" s="1533" t="s">
        <v>206</v>
      </c>
      <c r="I756" s="1535" t="s">
        <v>207</v>
      </c>
      <c r="J756" s="1536"/>
      <c r="K756" s="1537"/>
    </row>
    <row r="757" spans="2:11" ht="11.25" customHeight="1">
      <c r="B757" s="1527"/>
      <c r="C757" s="1529"/>
      <c r="D757" s="1529"/>
      <c r="E757" s="1538" t="s">
        <v>244</v>
      </c>
      <c r="F757" s="1528" t="s">
        <v>245</v>
      </c>
      <c r="G757" s="1528" t="s">
        <v>246</v>
      </c>
      <c r="H757" s="1534"/>
      <c r="I757" s="1538" t="s">
        <v>211</v>
      </c>
      <c r="J757" s="1538" t="s">
        <v>20</v>
      </c>
      <c r="K757" s="1541" t="s">
        <v>212</v>
      </c>
    </row>
    <row r="758" spans="2:11" ht="11.25" customHeight="1">
      <c r="B758" s="1527"/>
      <c r="C758" s="1529"/>
      <c r="D758" s="1529"/>
      <c r="E758" s="1539"/>
      <c r="F758" s="1529"/>
      <c r="G758" s="1529"/>
      <c r="H758" s="1534"/>
      <c r="I758" s="1540"/>
      <c r="J758" s="1540"/>
      <c r="K758" s="1542"/>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522" t="s">
        <v>240</v>
      </c>
      <c r="D761" s="1522"/>
      <c r="E761" s="1522"/>
      <c r="F761" s="1522"/>
      <c r="G761" s="1522"/>
      <c r="H761" s="1522"/>
      <c r="I761" s="1522"/>
      <c r="J761" s="1522"/>
      <c r="K761" s="1523"/>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543" t="s">
        <v>478</v>
      </c>
      <c r="C795" s="1543"/>
      <c r="D795" s="1543"/>
      <c r="E795" s="1543"/>
      <c r="F795" s="1543"/>
      <c r="G795" s="1543"/>
      <c r="H795" s="1543"/>
      <c r="I795" s="1543"/>
      <c r="J795" s="1543"/>
      <c r="K795" s="1543"/>
    </row>
    <row r="796" spans="2:11" ht="18.75" thickBot="1">
      <c r="B796" s="814"/>
      <c r="C796" s="814"/>
      <c r="D796" s="814"/>
      <c r="E796" s="814"/>
      <c r="F796" s="558" t="s">
        <v>202</v>
      </c>
      <c r="G796" s="814"/>
      <c r="H796" s="814"/>
      <c r="I796" s="814"/>
      <c r="J796" s="814"/>
      <c r="K796" s="814"/>
    </row>
    <row r="797" spans="2:11" ht="12.75">
      <c r="B797" s="1544" t="s">
        <v>203</v>
      </c>
      <c r="C797" s="1546" t="s">
        <v>18</v>
      </c>
      <c r="D797" s="1546" t="s">
        <v>204</v>
      </c>
      <c r="E797" s="1547" t="s">
        <v>205</v>
      </c>
      <c r="F797" s="1548"/>
      <c r="G797" s="1549"/>
      <c r="H797" s="1546" t="s">
        <v>206</v>
      </c>
      <c r="I797" s="1547" t="s">
        <v>207</v>
      </c>
      <c r="J797" s="1548"/>
      <c r="K797" s="1550"/>
    </row>
    <row r="798" spans="2:11">
      <c r="B798" s="1545"/>
      <c r="C798" s="1529"/>
      <c r="D798" s="1529"/>
      <c r="E798" s="1539" t="s">
        <v>244</v>
      </c>
      <c r="F798" s="1529" t="s">
        <v>245</v>
      </c>
      <c r="G798" s="1529" t="s">
        <v>246</v>
      </c>
      <c r="H798" s="1529"/>
      <c r="I798" s="1539" t="s">
        <v>211</v>
      </c>
      <c r="J798" s="1539" t="s">
        <v>20</v>
      </c>
      <c r="K798" s="1551" t="s">
        <v>283</v>
      </c>
    </row>
    <row r="799" spans="2:11" ht="12" thickBot="1">
      <c r="B799" s="1622"/>
      <c r="C799" s="1623"/>
      <c r="D799" s="1623"/>
      <c r="E799" s="1624"/>
      <c r="F799" s="1623"/>
      <c r="G799" s="1623"/>
      <c r="H799" s="1623"/>
      <c r="I799" s="1624"/>
      <c r="J799" s="1624"/>
      <c r="K799" s="1625"/>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524" t="s">
        <v>214</v>
      </c>
      <c r="D802" s="1524"/>
      <c r="E802" s="1524"/>
      <c r="F802" s="1524"/>
      <c r="G802" s="1524"/>
      <c r="H802" s="1524"/>
      <c r="I802" s="1524"/>
      <c r="J802" s="1524"/>
      <c r="K802" s="1525"/>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522" t="s">
        <v>239</v>
      </c>
      <c r="D819" s="1522"/>
      <c r="E819" s="1522"/>
      <c r="F819" s="1522"/>
      <c r="G819" s="1522"/>
      <c r="H819" s="1522"/>
      <c r="I819" s="1522"/>
      <c r="J819" s="1522"/>
      <c r="K819" s="1523"/>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526" t="s">
        <v>203</v>
      </c>
      <c r="C836" s="1528" t="s">
        <v>18</v>
      </c>
      <c r="D836" s="1528" t="s">
        <v>204</v>
      </c>
      <c r="E836" s="1530" t="s">
        <v>205</v>
      </c>
      <c r="F836" s="1531"/>
      <c r="G836" s="1532"/>
      <c r="H836" s="1533" t="s">
        <v>206</v>
      </c>
      <c r="I836" s="1535" t="s">
        <v>207</v>
      </c>
      <c r="J836" s="1536"/>
      <c r="K836" s="1537"/>
    </row>
    <row r="837" spans="2:11" ht="11.25" customHeight="1">
      <c r="B837" s="1527"/>
      <c r="C837" s="1529"/>
      <c r="D837" s="1529"/>
      <c r="E837" s="1538" t="s">
        <v>244</v>
      </c>
      <c r="F837" s="1528" t="s">
        <v>245</v>
      </c>
      <c r="G837" s="1528" t="s">
        <v>246</v>
      </c>
      <c r="H837" s="1534"/>
      <c r="I837" s="1538" t="s">
        <v>211</v>
      </c>
      <c r="J837" s="1538" t="s">
        <v>20</v>
      </c>
      <c r="K837" s="1541" t="s">
        <v>212</v>
      </c>
    </row>
    <row r="838" spans="2:11" ht="11.25" customHeight="1">
      <c r="B838" s="1527"/>
      <c r="C838" s="1529"/>
      <c r="D838" s="1529"/>
      <c r="E838" s="1539"/>
      <c r="F838" s="1529"/>
      <c r="G838" s="1529"/>
      <c r="H838" s="1534"/>
      <c r="I838" s="1540"/>
      <c r="J838" s="1540"/>
      <c r="K838" s="1542"/>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522" t="s">
        <v>240</v>
      </c>
      <c r="D841" s="1522"/>
      <c r="E841" s="1522"/>
      <c r="F841" s="1522"/>
      <c r="G841" s="1522"/>
      <c r="H841" s="1522"/>
      <c r="I841" s="1522"/>
      <c r="J841" s="1522"/>
      <c r="K841" s="1523"/>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workbookViewId="0">
      <selection activeCell="AC45" sqref="AC4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3"/>
      <c r="B42" s="3"/>
      <c r="C42" s="3"/>
      <c r="D42" s="3"/>
      <c r="E42" s="3"/>
      <c r="F42" s="3"/>
      <c r="G42" s="3"/>
    </row>
    <row r="46" spans="1:7">
      <c r="A46" s="633" t="s">
        <v>284</v>
      </c>
      <c r="B46" s="3"/>
      <c r="C46" s="3"/>
      <c r="D46" s="3"/>
      <c r="E46" s="3"/>
      <c r="F46" s="3"/>
      <c r="G46" s="3"/>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626" t="s">
        <v>372</v>
      </c>
      <c r="B1" s="1626"/>
      <c r="C1" s="1626"/>
      <c r="D1" s="1626"/>
      <c r="E1" s="1626"/>
      <c r="F1" s="1626"/>
      <c r="G1" s="1626"/>
      <c r="H1" s="1626"/>
      <c r="I1" s="1626"/>
      <c r="J1" s="1626"/>
      <c r="K1" s="1626"/>
      <c r="L1" s="1626"/>
      <c r="M1" s="1626"/>
      <c r="N1" s="1626"/>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c r="C23" s="621"/>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c r="C46" s="621"/>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c r="C69" s="621"/>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0" zoomScale="75" workbookViewId="0">
      <selection activeCell="AD206" sqref="AD20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628" t="s">
        <v>468</v>
      </c>
      <c r="B1" s="1628"/>
      <c r="C1" s="1628"/>
      <c r="D1" s="1628"/>
      <c r="E1" s="1628"/>
      <c r="F1" s="1628"/>
      <c r="G1" s="1628"/>
      <c r="H1" s="1628"/>
      <c r="I1" s="1628"/>
      <c r="J1" s="1628"/>
      <c r="K1" s="1628"/>
      <c r="L1" s="1628"/>
      <c r="M1" s="1628"/>
    </row>
    <row r="2" spans="1:29" ht="12.75" hidden="1" customHeight="1">
      <c r="A2" s="1628"/>
      <c r="B2" s="1628"/>
      <c r="C2" s="1628"/>
      <c r="D2" s="1628"/>
      <c r="E2" s="1628"/>
      <c r="F2" s="1628"/>
      <c r="G2" s="1628"/>
      <c r="H2" s="1628"/>
      <c r="I2" s="1628"/>
      <c r="J2" s="1628"/>
      <c r="K2" s="1628"/>
      <c r="L2" s="1628"/>
      <c r="M2" s="1628"/>
    </row>
    <row r="3" spans="1:29" ht="12.75" hidden="1" customHeight="1">
      <c r="A3" s="1628"/>
      <c r="B3" s="1628"/>
      <c r="C3" s="1628"/>
      <c r="D3" s="1628"/>
      <c r="E3" s="1628"/>
      <c r="F3" s="1628"/>
      <c r="G3" s="1628"/>
      <c r="H3" s="1628"/>
      <c r="I3" s="1628"/>
      <c r="J3" s="1628"/>
      <c r="K3" s="1628"/>
      <c r="L3" s="1628"/>
      <c r="M3" s="1628"/>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627" t="s">
        <v>163</v>
      </c>
      <c r="R6" s="1627"/>
      <c r="S6" s="1627"/>
      <c r="T6" s="669"/>
      <c r="U6" s="7">
        <v>2003</v>
      </c>
      <c r="V6" s="1627" t="s">
        <v>164</v>
      </c>
      <c r="W6" s="1629"/>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627" t="s">
        <v>163</v>
      </c>
      <c r="Q15" s="1627"/>
      <c r="R15" s="1627"/>
      <c r="S15" s="1627"/>
      <c r="T15" s="8"/>
      <c r="U15" s="7">
        <v>2004</v>
      </c>
      <c r="V15" s="1627" t="s">
        <v>164</v>
      </c>
      <c r="W15" s="1627"/>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627" t="s">
        <v>163</v>
      </c>
      <c r="Q24" s="1627"/>
      <c r="R24" s="1627"/>
      <c r="S24" s="1627"/>
      <c r="T24" s="8"/>
      <c r="U24" s="7">
        <v>2005</v>
      </c>
      <c r="V24" s="1627" t="s">
        <v>164</v>
      </c>
      <c r="W24" s="1627"/>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627" t="s">
        <v>163</v>
      </c>
      <c r="Q33" s="1627"/>
      <c r="R33" s="1627"/>
      <c r="S33" s="1627"/>
      <c r="T33" s="8"/>
      <c r="U33" s="7">
        <v>2006</v>
      </c>
      <c r="V33" s="1627" t="s">
        <v>164</v>
      </c>
      <c r="W33" s="1627"/>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627" t="s">
        <v>163</v>
      </c>
      <c r="Q42" s="1627"/>
      <c r="R42" s="1627"/>
      <c r="S42" s="1627"/>
      <c r="T42" s="8"/>
      <c r="U42" s="7">
        <v>2007</v>
      </c>
      <c r="V42" s="1627" t="s">
        <v>164</v>
      </c>
      <c r="W42" s="1627"/>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627" t="s">
        <v>163</v>
      </c>
      <c r="Q51" s="1627"/>
      <c r="R51" s="1627"/>
      <c r="S51" s="1627"/>
      <c r="T51" s="8"/>
      <c r="U51" s="7">
        <v>2008</v>
      </c>
      <c r="V51" s="1627" t="s">
        <v>164</v>
      </c>
      <c r="W51" s="1627"/>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627" t="s">
        <v>163</v>
      </c>
      <c r="Q60" s="1627"/>
      <c r="R60" s="1627"/>
      <c r="S60" s="1627"/>
      <c r="T60" s="8"/>
      <c r="U60" s="7">
        <v>2009</v>
      </c>
      <c r="V60" s="1627" t="s">
        <v>164</v>
      </c>
      <c r="W60" s="1627"/>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627" t="s">
        <v>163</v>
      </c>
      <c r="Q69" s="1627"/>
      <c r="R69" s="1627"/>
      <c r="S69" s="1627"/>
      <c r="T69" s="8"/>
      <c r="U69" s="7">
        <v>2010</v>
      </c>
      <c r="V69" s="1627" t="s">
        <v>164</v>
      </c>
      <c r="W69" s="1627"/>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627" t="s">
        <v>163</v>
      </c>
      <c r="Q78" s="1627"/>
      <c r="R78" s="1627"/>
      <c r="S78" s="1627"/>
      <c r="T78" s="8"/>
      <c r="U78" s="7">
        <v>2011</v>
      </c>
      <c r="V78" s="1627" t="s">
        <v>164</v>
      </c>
      <c r="W78" s="1627"/>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627" t="s">
        <v>163</v>
      </c>
      <c r="Q87" s="1627"/>
      <c r="R87" s="1627"/>
      <c r="S87" s="1627"/>
      <c r="T87" s="8"/>
      <c r="U87" s="7">
        <v>2012</v>
      </c>
      <c r="V87" s="1627" t="s">
        <v>164</v>
      </c>
      <c r="W87" s="1627"/>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627" t="s">
        <v>163</v>
      </c>
      <c r="Q96" s="1627"/>
      <c r="R96" s="1627"/>
      <c r="S96" s="1627"/>
      <c r="T96" s="8"/>
      <c r="U96" s="7">
        <v>2013</v>
      </c>
      <c r="V96" s="1627" t="s">
        <v>164</v>
      </c>
      <c r="W96" s="1627"/>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627" t="s">
        <v>163</v>
      </c>
      <c r="Q105" s="1627"/>
      <c r="R105" s="1627"/>
      <c r="S105" s="1627"/>
      <c r="T105" s="8"/>
      <c r="U105" s="7">
        <v>2014</v>
      </c>
      <c r="V105" s="1627" t="s">
        <v>164</v>
      </c>
      <c r="W105" s="1627"/>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627" t="s">
        <v>163</v>
      </c>
      <c r="Q115" s="1627"/>
      <c r="R115" s="1627"/>
      <c r="S115" s="1627"/>
      <c r="T115" s="8"/>
      <c r="U115" s="7">
        <v>2015</v>
      </c>
      <c r="V115" s="1627" t="s">
        <v>164</v>
      </c>
      <c r="W115" s="1627"/>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627" t="s">
        <v>163</v>
      </c>
      <c r="Q125" s="1627"/>
      <c r="R125" s="1627"/>
      <c r="S125" s="1627"/>
      <c r="T125" s="8"/>
      <c r="U125" s="7">
        <v>2016</v>
      </c>
      <c r="V125" s="1627" t="s">
        <v>164</v>
      </c>
      <c r="W125" s="1627"/>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627" t="s">
        <v>163</v>
      </c>
      <c r="Q135" s="1627"/>
      <c r="R135" s="1627"/>
      <c r="S135" s="1627"/>
      <c r="T135" s="8"/>
      <c r="U135" s="7">
        <v>2017</v>
      </c>
      <c r="V135" s="1627" t="s">
        <v>164</v>
      </c>
      <c r="W135" s="1627"/>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627" t="s">
        <v>163</v>
      </c>
      <c r="Q145" s="1627"/>
      <c r="R145" s="1627"/>
      <c r="S145" s="1627"/>
      <c r="T145" s="8"/>
      <c r="U145" s="7">
        <v>2018</v>
      </c>
      <c r="V145" s="1627" t="s">
        <v>164</v>
      </c>
      <c r="W145" s="1627"/>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627" t="s">
        <v>163</v>
      </c>
      <c r="Q155" s="1627"/>
      <c r="R155" s="1627"/>
      <c r="S155" s="1627"/>
      <c r="T155" s="8"/>
      <c r="U155" s="7">
        <v>2019</v>
      </c>
      <c r="V155" s="1627" t="s">
        <v>164</v>
      </c>
      <c r="W155" s="1627"/>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627" t="s">
        <v>163</v>
      </c>
      <c r="Q165" s="1627"/>
      <c r="R165" s="1627"/>
      <c r="S165" s="1627"/>
      <c r="T165" s="8"/>
      <c r="U165" s="7">
        <v>2020</v>
      </c>
      <c r="V165" s="1627" t="s">
        <v>164</v>
      </c>
      <c r="W165" s="1627"/>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627" t="s">
        <v>163</v>
      </c>
      <c r="Q175" s="1627"/>
      <c r="R175" s="1627"/>
      <c r="S175" s="1627"/>
      <c r="T175" s="8"/>
      <c r="U175" s="7">
        <v>2021</v>
      </c>
      <c r="V175" s="1627" t="s">
        <v>164</v>
      </c>
      <c r="W175" s="1627"/>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627" t="s">
        <v>163</v>
      </c>
      <c r="Q185" s="1627"/>
      <c r="R185" s="1627"/>
      <c r="S185" s="1627"/>
      <c r="T185" s="8"/>
      <c r="U185" s="7">
        <v>2022</v>
      </c>
      <c r="V185" s="1627" t="s">
        <v>164</v>
      </c>
      <c r="W185" s="1627"/>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627" t="s">
        <v>163</v>
      </c>
      <c r="Q195" s="1627"/>
      <c r="R195" s="1627"/>
      <c r="S195" s="1627"/>
      <c r="T195" s="8"/>
      <c r="U195" s="7">
        <v>2023</v>
      </c>
      <c r="V195" s="1627" t="s">
        <v>164</v>
      </c>
      <c r="W195" s="1627"/>
      <c r="X195" s="8"/>
      <c r="Y195" s="93">
        <v>2023</v>
      </c>
      <c r="Z195" s="8"/>
      <c r="AA195" s="3"/>
      <c r="AB195" s="3"/>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s="3"/>
      <c r="AB196" s="3"/>
      <c r="AC196"/>
      <c r="AD196"/>
      <c r="AE196"/>
      <c r="AF196" s="3"/>
      <c r="AG196" s="3"/>
      <c r="AH196" s="3"/>
    </row>
    <row r="197" spans="1:34" ht="13.5" thickBot="1">
      <c r="A197" s="118" t="s">
        <v>185</v>
      </c>
      <c r="B197" s="678">
        <v>21113.225698078619</v>
      </c>
      <c r="C197" s="678">
        <v>21133.022636622503</v>
      </c>
      <c r="D197" s="53">
        <v>21391.20934895322</v>
      </c>
      <c r="E197" s="53"/>
      <c r="F197" s="53"/>
      <c r="G197" s="53"/>
      <c r="H197" s="53"/>
      <c r="I197" s="53"/>
      <c r="J197" s="73"/>
      <c r="K197" s="53"/>
      <c r="L197" s="53"/>
      <c r="M197" s="54"/>
      <c r="N197" s="41"/>
      <c r="O197" s="26" t="s">
        <v>185</v>
      </c>
      <c r="P197" s="83"/>
      <c r="Q197" s="53"/>
      <c r="R197" s="53"/>
      <c r="S197" s="54"/>
      <c r="T197" s="8"/>
      <c r="U197" s="26" t="s">
        <v>185</v>
      </c>
      <c r="V197" s="83"/>
      <c r="W197" s="54"/>
      <c r="X197" s="8"/>
      <c r="Y197" s="26" t="s">
        <v>185</v>
      </c>
      <c r="Z197" s="664"/>
      <c r="AA197" s="3"/>
      <c r="AB197" s="3"/>
      <c r="AC197"/>
      <c r="AD197"/>
      <c r="AE197"/>
      <c r="AF197" s="3"/>
      <c r="AG197" s="3"/>
      <c r="AH197" s="3"/>
    </row>
    <row r="198" spans="1:34">
      <c r="A198" s="56" t="s">
        <v>190</v>
      </c>
      <c r="B198" s="114">
        <v>21684.82397036719</v>
      </c>
      <c r="C198" s="114">
        <v>20485.854337762528</v>
      </c>
      <c r="D198" s="114">
        <v>21056.743400673393</v>
      </c>
      <c r="E198" s="57"/>
      <c r="F198" s="57"/>
      <c r="G198" s="57"/>
      <c r="H198" s="57"/>
      <c r="I198" s="57"/>
      <c r="J198" s="104"/>
      <c r="K198" s="57"/>
      <c r="L198" s="57"/>
      <c r="M198" s="59"/>
      <c r="N198" s="41"/>
      <c r="O198" s="20" t="s">
        <v>190</v>
      </c>
      <c r="P198" s="126"/>
      <c r="Q198" s="76"/>
      <c r="R198" s="76"/>
      <c r="S198" s="32"/>
      <c r="T198" s="8"/>
      <c r="U198" s="20" t="s">
        <v>190</v>
      </c>
      <c r="V198" s="106"/>
      <c r="W198" s="32"/>
      <c r="X198" s="8"/>
      <c r="Y198" s="20" t="s">
        <v>190</v>
      </c>
      <c r="Z198" s="107"/>
      <c r="AA198" s="3"/>
      <c r="AB198" s="3"/>
      <c r="AC198"/>
      <c r="AD198"/>
      <c r="AE198"/>
      <c r="AF198" s="3"/>
      <c r="AG198" s="3"/>
      <c r="AH198" s="3"/>
    </row>
    <row r="199" spans="1:34">
      <c r="A199" s="63" t="s">
        <v>186</v>
      </c>
      <c r="B199" s="679">
        <v>22264.476831858501</v>
      </c>
      <c r="C199" s="679">
        <v>22312.209286400306</v>
      </c>
      <c r="D199" s="64">
        <v>22437.777668006733</v>
      </c>
      <c r="E199" s="64"/>
      <c r="F199" s="64"/>
      <c r="G199" s="64"/>
      <c r="H199" s="64"/>
      <c r="I199" s="64"/>
      <c r="J199" s="64"/>
      <c r="K199" s="64"/>
      <c r="L199" s="64"/>
      <c r="M199" s="33"/>
      <c r="N199" s="41"/>
      <c r="O199" s="20" t="s">
        <v>186</v>
      </c>
      <c r="P199" s="109"/>
      <c r="Q199" s="64"/>
      <c r="R199" s="64"/>
      <c r="S199" s="33"/>
      <c r="T199" s="8"/>
      <c r="U199" s="20" t="s">
        <v>186</v>
      </c>
      <c r="V199" s="63"/>
      <c r="W199" s="33"/>
      <c r="X199" s="8"/>
      <c r="Y199" s="20" t="s">
        <v>186</v>
      </c>
      <c r="Z199" s="110"/>
      <c r="AA199" s="3"/>
      <c r="AB199" s="3"/>
      <c r="AC199"/>
      <c r="AD199"/>
      <c r="AE199"/>
      <c r="AF199" s="3"/>
      <c r="AG199" s="3"/>
      <c r="AH199" s="3"/>
    </row>
    <row r="200" spans="1:34">
      <c r="A200" s="63" t="s">
        <v>187</v>
      </c>
      <c r="B200" s="679">
        <v>22073.808683015875</v>
      </c>
      <c r="C200" s="679">
        <v>21960.126879269967</v>
      </c>
      <c r="D200" s="64">
        <v>22213.400252881042</v>
      </c>
      <c r="E200" s="64"/>
      <c r="F200" s="64"/>
      <c r="G200" s="64"/>
      <c r="H200" s="64"/>
      <c r="I200" s="64"/>
      <c r="J200" s="64"/>
      <c r="K200" s="64"/>
      <c r="L200" s="64"/>
      <c r="M200" s="33"/>
      <c r="N200" s="41"/>
      <c r="O200" s="20" t="s">
        <v>187</v>
      </c>
      <c r="P200" s="109"/>
      <c r="Q200" s="64"/>
      <c r="R200" s="64"/>
      <c r="S200" s="33"/>
      <c r="T200" s="8"/>
      <c r="U200" s="20" t="s">
        <v>187</v>
      </c>
      <c r="V200" s="63"/>
      <c r="W200" s="33"/>
      <c r="X200" s="8"/>
      <c r="Y200" s="20" t="s">
        <v>187</v>
      </c>
      <c r="Z200" s="110"/>
      <c r="AA200" s="3"/>
      <c r="AB200" s="3"/>
      <c r="AC200"/>
      <c r="AD200"/>
      <c r="AE200"/>
      <c r="AF200" s="3"/>
      <c r="AG200" s="3"/>
      <c r="AH200" s="3"/>
    </row>
    <row r="201" spans="1:34">
      <c r="A201" s="63" t="s">
        <v>188</v>
      </c>
      <c r="B201" s="679">
        <v>22584.51070101561</v>
      </c>
      <c r="C201" s="680">
        <v>22097.324691075515</v>
      </c>
      <c r="D201" s="64">
        <v>22971.289301272365</v>
      </c>
      <c r="E201" s="64"/>
      <c r="F201" s="64"/>
      <c r="G201" s="64"/>
      <c r="H201" s="64"/>
      <c r="I201" s="64"/>
      <c r="J201" s="64"/>
      <c r="K201" s="64"/>
      <c r="L201" s="64"/>
      <c r="M201" s="33"/>
      <c r="N201" s="41"/>
      <c r="O201" s="20" t="s">
        <v>188</v>
      </c>
      <c r="P201" s="109"/>
      <c r="Q201" s="64"/>
      <c r="R201" s="64"/>
      <c r="S201" s="33"/>
      <c r="T201" s="8"/>
      <c r="U201" s="20" t="s">
        <v>188</v>
      </c>
      <c r="V201" s="109"/>
      <c r="W201" s="33"/>
      <c r="X201" s="8"/>
      <c r="Y201" s="20" t="s">
        <v>188</v>
      </c>
      <c r="Z201" s="110"/>
      <c r="AA201" s="3"/>
      <c r="AB201" s="3"/>
      <c r="AC201"/>
      <c r="AD201"/>
      <c r="AE201"/>
      <c r="AF201" s="3"/>
      <c r="AG201" s="3"/>
      <c r="AH201" s="3"/>
    </row>
    <row r="202" spans="1:34">
      <c r="A202" s="63" t="s">
        <v>71</v>
      </c>
      <c r="B202" s="679">
        <v>18363.244388649553</v>
      </c>
      <c r="C202" s="679">
        <v>18424.093566731397</v>
      </c>
      <c r="D202" s="64">
        <v>18747.147960937273</v>
      </c>
      <c r="E202" s="64"/>
      <c r="F202" s="64"/>
      <c r="G202" s="64"/>
      <c r="H202" s="64"/>
      <c r="I202" s="64"/>
      <c r="J202" s="64"/>
      <c r="K202" s="64"/>
      <c r="L202" s="64"/>
      <c r="M202" s="33"/>
      <c r="N202" s="41"/>
      <c r="O202" s="20" t="s">
        <v>71</v>
      </c>
      <c r="P202" s="109"/>
      <c r="Q202" s="64"/>
      <c r="R202" s="64"/>
      <c r="S202" s="33"/>
      <c r="T202" s="8"/>
      <c r="U202" s="20" t="s">
        <v>71</v>
      </c>
      <c r="V202" s="63"/>
      <c r="W202" s="33"/>
      <c r="X202" s="8"/>
      <c r="Y202" s="20" t="s">
        <v>71</v>
      </c>
      <c r="Z202" s="110"/>
      <c r="AA202" s="3"/>
      <c r="AB202" s="3"/>
      <c r="AC202"/>
      <c r="AD202"/>
      <c r="AE202"/>
      <c r="AF202" s="3"/>
      <c r="AG202" s="3"/>
      <c r="AH202" s="3"/>
    </row>
    <row r="203" spans="1:34" ht="13.5" thickBot="1">
      <c r="A203" s="66" t="s">
        <v>189</v>
      </c>
      <c r="B203" s="681">
        <v>22573.167517467755</v>
      </c>
      <c r="C203" s="681">
        <v>22538.146707255222</v>
      </c>
      <c r="D203" s="67">
        <v>22680.727986396585</v>
      </c>
      <c r="E203" s="67"/>
      <c r="F203" s="67"/>
      <c r="G203" s="67"/>
      <c r="H203" s="67"/>
      <c r="I203" s="67"/>
      <c r="J203" s="67"/>
      <c r="K203" s="67"/>
      <c r="L203" s="67"/>
      <c r="M203" s="34"/>
      <c r="N203" s="41"/>
      <c r="O203" s="15" t="s">
        <v>189</v>
      </c>
      <c r="P203" s="111"/>
      <c r="Q203" s="67"/>
      <c r="R203" s="67"/>
      <c r="S203" s="34"/>
      <c r="T203" s="8"/>
      <c r="U203" s="15" t="s">
        <v>189</v>
      </c>
      <c r="V203" s="66"/>
      <c r="W203" s="34"/>
      <c r="X203" s="8"/>
      <c r="Y203" s="15" t="s">
        <v>189</v>
      </c>
      <c r="Z203" s="112"/>
      <c r="AA203" s="3"/>
      <c r="AB203" s="3"/>
      <c r="AC203" s="3"/>
      <c r="AD203" s="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s="3"/>
      <c r="AC204" s="3"/>
      <c r="AD204" s="3"/>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s="3"/>
      <c r="AC205" s="3"/>
      <c r="AD205" s="3"/>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s="3"/>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0</v>
      </c>
      <c r="F397" s="187">
        <f t="shared" si="178"/>
        <v>0</v>
      </c>
      <c r="G397" s="187">
        <f t="shared" si="178"/>
        <v>0</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0</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0</v>
      </c>
      <c r="F398" s="187">
        <f t="shared" si="178"/>
        <v>0</v>
      </c>
      <c r="G398" s="187">
        <f t="shared" si="178"/>
        <v>0</v>
      </c>
      <c r="H398" s="187">
        <f t="shared" si="178"/>
        <v>0</v>
      </c>
      <c r="I398" s="187">
        <f t="shared" si="178"/>
        <v>0</v>
      </c>
      <c r="J398" s="187">
        <f t="shared" si="178"/>
        <v>0</v>
      </c>
      <c r="K398" s="187">
        <f t="shared" si="178"/>
        <v>0</v>
      </c>
      <c r="L398" s="187">
        <f t="shared" si="178"/>
        <v>0</v>
      </c>
      <c r="M398" s="188">
        <f t="shared" si="179"/>
        <v>0</v>
      </c>
      <c r="O398" s="193" t="s">
        <v>190</v>
      </c>
      <c r="P398" s="186">
        <f t="shared" si="180"/>
        <v>0</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0</v>
      </c>
      <c r="F399" s="187">
        <f t="shared" si="178"/>
        <v>0</v>
      </c>
      <c r="G399" s="187">
        <f t="shared" si="178"/>
        <v>0</v>
      </c>
      <c r="H399" s="187">
        <f t="shared" si="178"/>
        <v>0</v>
      </c>
      <c r="I399" s="187">
        <f t="shared" si="178"/>
        <v>0</v>
      </c>
      <c r="J399" s="187">
        <f t="shared" si="178"/>
        <v>0</v>
      </c>
      <c r="K399" s="187">
        <f t="shared" si="178"/>
        <v>0</v>
      </c>
      <c r="L399" s="187">
        <f t="shared" si="178"/>
        <v>0</v>
      </c>
      <c r="M399" s="188">
        <f t="shared" si="179"/>
        <v>0</v>
      </c>
      <c r="O399" s="200" t="s">
        <v>186</v>
      </c>
      <c r="P399" s="186">
        <f t="shared" si="180"/>
        <v>0</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0</v>
      </c>
      <c r="F400" s="187">
        <f t="shared" si="178"/>
        <v>0</v>
      </c>
      <c r="G400" s="187">
        <f t="shared" si="178"/>
        <v>0</v>
      </c>
      <c r="H400" s="187">
        <f t="shared" si="178"/>
        <v>0</v>
      </c>
      <c r="I400" s="187">
        <f t="shared" si="178"/>
        <v>0</v>
      </c>
      <c r="J400" s="187">
        <f t="shared" si="178"/>
        <v>0</v>
      </c>
      <c r="K400" s="187">
        <f t="shared" si="178"/>
        <v>0</v>
      </c>
      <c r="L400" s="187">
        <f t="shared" si="178"/>
        <v>0</v>
      </c>
      <c r="M400" s="188">
        <f t="shared" si="179"/>
        <v>0</v>
      </c>
      <c r="O400" s="200" t="s">
        <v>187</v>
      </c>
      <c r="P400" s="186">
        <f t="shared" si="180"/>
        <v>0</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0</v>
      </c>
      <c r="F401" s="187">
        <f t="shared" si="178"/>
        <v>0</v>
      </c>
      <c r="G401" s="187">
        <f t="shared" si="178"/>
        <v>0</v>
      </c>
      <c r="H401" s="187">
        <f t="shared" si="178"/>
        <v>0</v>
      </c>
      <c r="I401" s="187">
        <f t="shared" si="178"/>
        <v>0</v>
      </c>
      <c r="J401" s="187">
        <f t="shared" si="178"/>
        <v>0</v>
      </c>
      <c r="K401" s="187">
        <f t="shared" si="178"/>
        <v>0</v>
      </c>
      <c r="L401" s="187">
        <f t="shared" si="178"/>
        <v>0</v>
      </c>
      <c r="M401" s="188">
        <f t="shared" si="179"/>
        <v>0</v>
      </c>
      <c r="O401" s="200" t="s">
        <v>188</v>
      </c>
      <c r="P401" s="186">
        <f t="shared" si="180"/>
        <v>0</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0</v>
      </c>
      <c r="F402" s="187">
        <f t="shared" si="178"/>
        <v>0</v>
      </c>
      <c r="G402" s="187">
        <f t="shared" si="178"/>
        <v>0</v>
      </c>
      <c r="H402" s="187">
        <f t="shared" si="178"/>
        <v>0</v>
      </c>
      <c r="I402" s="187">
        <f t="shared" si="178"/>
        <v>0</v>
      </c>
      <c r="J402" s="187">
        <f t="shared" si="178"/>
        <v>0</v>
      </c>
      <c r="K402" s="187">
        <f t="shared" si="178"/>
        <v>0</v>
      </c>
      <c r="L402" s="187">
        <f t="shared" si="178"/>
        <v>0</v>
      </c>
      <c r="M402" s="188">
        <f t="shared" si="179"/>
        <v>0</v>
      </c>
      <c r="O402" s="200" t="s">
        <v>71</v>
      </c>
      <c r="P402" s="186">
        <f t="shared" si="180"/>
        <v>0</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0</v>
      </c>
      <c r="F403" s="187">
        <f t="shared" si="178"/>
        <v>0</v>
      </c>
      <c r="G403" s="187">
        <f t="shared" si="178"/>
        <v>0</v>
      </c>
      <c r="H403" s="187">
        <f t="shared" si="178"/>
        <v>0</v>
      </c>
      <c r="I403" s="187">
        <f t="shared" si="178"/>
        <v>0</v>
      </c>
      <c r="J403" s="187">
        <f t="shared" si="178"/>
        <v>0</v>
      </c>
      <c r="K403" s="187">
        <f t="shared" si="178"/>
        <v>0</v>
      </c>
      <c r="L403" s="187">
        <f t="shared" si="178"/>
        <v>0</v>
      </c>
      <c r="M403" s="188">
        <f t="shared" si="179"/>
        <v>0</v>
      </c>
      <c r="O403" s="207" t="s">
        <v>189</v>
      </c>
      <c r="P403" s="186">
        <f t="shared" si="180"/>
        <v>0</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0</v>
      </c>
      <c r="F591" s="274">
        <f t="shared" si="290"/>
        <v>0</v>
      </c>
      <c r="G591" s="274">
        <f t="shared" si="290"/>
        <v>0</v>
      </c>
      <c r="H591" s="274">
        <f t="shared" si="290"/>
        <v>0</v>
      </c>
      <c r="I591" s="274">
        <f t="shared" si="290"/>
        <v>0</v>
      </c>
      <c r="J591" s="274">
        <f t="shared" si="290"/>
        <v>0</v>
      </c>
      <c r="K591" s="274">
        <f t="shared" si="290"/>
        <v>0</v>
      </c>
      <c r="L591" s="274">
        <f t="shared" si="290"/>
        <v>0</v>
      </c>
      <c r="M591" s="276">
        <f t="shared" si="290"/>
        <v>0</v>
      </c>
      <c r="N591" s="216"/>
      <c r="O591" s="255" t="s">
        <v>185</v>
      </c>
      <c r="P591" s="231">
        <f>P397*0.518</f>
        <v>0</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0</v>
      </c>
      <c r="F592" s="257">
        <f t="shared" si="291"/>
        <v>0</v>
      </c>
      <c r="G592" s="257">
        <f t="shared" si="291"/>
        <v>0</v>
      </c>
      <c r="H592" s="257">
        <f t="shared" si="291"/>
        <v>0</v>
      </c>
      <c r="I592" s="257">
        <f t="shared" si="291"/>
        <v>0</v>
      </c>
      <c r="J592" s="257">
        <f t="shared" si="291"/>
        <v>0</v>
      </c>
      <c r="K592" s="257">
        <f t="shared" si="291"/>
        <v>0</v>
      </c>
      <c r="L592" s="257">
        <f t="shared" si="291"/>
        <v>0</v>
      </c>
      <c r="M592" s="258">
        <f t="shared" si="291"/>
        <v>0</v>
      </c>
      <c r="N592" s="216"/>
      <c r="O592" s="259" t="s">
        <v>190</v>
      </c>
      <c r="P592" s="237">
        <f>P398*0.539</f>
        <v>0</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0</v>
      </c>
      <c r="F593" s="234">
        <f t="shared" si="292"/>
        <v>0</v>
      </c>
      <c r="G593" s="234">
        <f t="shared" si="292"/>
        <v>0</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0</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0</v>
      </c>
      <c r="F594" s="234">
        <f t="shared" si="294"/>
        <v>0</v>
      </c>
      <c r="G594" s="234">
        <f t="shared" si="294"/>
        <v>0</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0</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0</v>
      </c>
      <c r="F595" s="234">
        <f t="shared" si="295"/>
        <v>0</v>
      </c>
      <c r="G595" s="234">
        <f t="shared" si="295"/>
        <v>0</v>
      </c>
      <c r="H595" s="234">
        <f t="shared" si="295"/>
        <v>0</v>
      </c>
      <c r="I595" s="234">
        <f t="shared" si="295"/>
        <v>0</v>
      </c>
      <c r="J595" s="234">
        <f t="shared" si="295"/>
        <v>0</v>
      </c>
      <c r="K595" s="234">
        <f t="shared" si="295"/>
        <v>0</v>
      </c>
      <c r="L595" s="234">
        <f>L401*0.533</f>
        <v>0</v>
      </c>
      <c r="M595" s="235">
        <f>M401*0.521</f>
        <v>0</v>
      </c>
      <c r="N595" s="216"/>
      <c r="O595" s="233" t="s">
        <v>188</v>
      </c>
      <c r="P595" s="234">
        <f>P401*0.521</f>
        <v>0</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0</v>
      </c>
      <c r="F596" s="234">
        <f t="shared" si="296"/>
        <v>0</v>
      </c>
      <c r="G596" s="234">
        <f t="shared" si="296"/>
        <v>0</v>
      </c>
      <c r="H596" s="234">
        <f t="shared" si="296"/>
        <v>0</v>
      </c>
      <c r="I596" s="234">
        <f t="shared" si="296"/>
        <v>0</v>
      </c>
      <c r="J596" s="234">
        <f t="shared" si="296"/>
        <v>0</v>
      </c>
      <c r="K596" s="234">
        <f t="shared" si="296"/>
        <v>0</v>
      </c>
      <c r="L596" s="234">
        <f>L402*0.521</f>
        <v>0</v>
      </c>
      <c r="M596" s="235">
        <f>M402*0.487</f>
        <v>0</v>
      </c>
      <c r="N596" s="216"/>
      <c r="O596" s="233" t="s">
        <v>71</v>
      </c>
      <c r="P596" s="234">
        <f>P402*0.487</f>
        <v>0</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0</v>
      </c>
      <c r="F597" s="242">
        <f t="shared" si="297"/>
        <v>0</v>
      </c>
      <c r="G597" s="242">
        <f t="shared" si="297"/>
        <v>0</v>
      </c>
      <c r="H597" s="242">
        <f t="shared" si="297"/>
        <v>0</v>
      </c>
      <c r="I597" s="242">
        <f t="shared" si="297"/>
        <v>0</v>
      </c>
      <c r="J597" s="242">
        <f t="shared" si="297"/>
        <v>0</v>
      </c>
      <c r="K597" s="242">
        <f t="shared" si="297"/>
        <v>0</v>
      </c>
      <c r="L597" s="242">
        <f>L403*0.487</f>
        <v>0</v>
      </c>
      <c r="M597" s="243">
        <f>M403*0.518</f>
        <v>0</v>
      </c>
      <c r="N597" s="216"/>
      <c r="O597" s="241" t="s">
        <v>189</v>
      </c>
      <c r="P597" s="242">
        <f>P403*0.518</f>
        <v>0</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Y28" sqref="Y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626" t="s">
        <v>354</v>
      </c>
      <c r="B4" s="1626"/>
      <c r="C4" s="1626"/>
      <c r="D4" s="1626"/>
      <c r="E4" s="1626"/>
      <c r="F4" s="1626"/>
      <c r="G4" s="1626"/>
      <c r="H4" s="1626"/>
      <c r="I4" s="1626"/>
      <c r="J4" s="1626"/>
      <c r="K4" s="1626"/>
      <c r="L4" s="1626"/>
      <c r="M4" s="1626"/>
      <c r="N4" s="1626"/>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c r="F15" s="674"/>
      <c r="G15" s="674"/>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c r="F23" s="674"/>
      <c r="G23" s="674"/>
      <c r="H23" s="674"/>
      <c r="I23" s="674"/>
      <c r="J23" s="675"/>
      <c r="K23" s="674"/>
      <c r="L23" s="674"/>
      <c r="M23" s="676"/>
    </row>
    <row r="24" spans="1:30">
      <c r="O24"/>
      <c r="P24"/>
      <c r="Q24"/>
      <c r="R24"/>
      <c r="S24"/>
      <c r="T24"/>
      <c r="U24"/>
      <c r="V24"/>
      <c r="W24"/>
      <c r="X24"/>
      <c r="Y24"/>
      <c r="Z24"/>
      <c r="AA24"/>
      <c r="AB24"/>
      <c r="AC24"/>
      <c r="AD24"/>
    </row>
    <row r="25" spans="1:30" ht="15.75">
      <c r="A25" s="1626" t="s">
        <v>355</v>
      </c>
      <c r="B25" s="1626"/>
      <c r="C25" s="1626"/>
      <c r="D25" s="1626"/>
      <c r="E25" s="1626"/>
      <c r="F25" s="1626"/>
      <c r="G25" s="1626"/>
      <c r="H25" s="1626"/>
      <c r="I25" s="1626"/>
      <c r="J25" s="1626"/>
      <c r="K25" s="1626"/>
      <c r="L25" s="1626"/>
      <c r="M25" s="1626"/>
      <c r="N25" s="1626"/>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c r="F35" s="674"/>
      <c r="G35" s="674"/>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c r="F43" s="674"/>
      <c r="G43" s="674"/>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413" t="s">
        <v>63</v>
      </c>
      <c r="B1" s="1413"/>
      <c r="C1" s="1413"/>
      <c r="D1" s="1413"/>
      <c r="E1" s="1413"/>
      <c r="F1" s="1413"/>
      <c r="G1" s="1413"/>
      <c r="H1" s="1413"/>
      <c r="I1" s="1413"/>
      <c r="J1" s="1413"/>
      <c r="K1" s="998"/>
    </row>
    <row r="2" spans="1:11" ht="16.5" thickBot="1">
      <c r="A2" s="1437" t="s">
        <v>273</v>
      </c>
      <c r="B2" s="1438"/>
      <c r="C2" s="1438"/>
      <c r="D2" s="1438"/>
      <c r="E2" s="1438"/>
      <c r="F2" s="1438"/>
      <c r="G2" s="1438"/>
      <c r="H2" s="1438"/>
      <c r="I2" s="1438"/>
      <c r="J2" s="1439"/>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75">
        <v>45032</v>
      </c>
      <c r="C5" s="1022">
        <v>45032</v>
      </c>
      <c r="D5" s="1022">
        <v>45032</v>
      </c>
      <c r="E5" s="1023" t="s">
        <v>50</v>
      </c>
      <c r="F5" s="990">
        <v>45032</v>
      </c>
      <c r="G5" s="1024" t="s">
        <v>69</v>
      </c>
      <c r="H5" s="1025" t="s">
        <v>65</v>
      </c>
      <c r="I5" s="990">
        <v>45032</v>
      </c>
      <c r="J5" s="1026" t="s">
        <v>57</v>
      </c>
    </row>
    <row r="6" spans="1:11" ht="16.5" thickBot="1">
      <c r="A6" s="1001" t="s">
        <v>268</v>
      </c>
      <c r="B6" s="1091"/>
      <c r="C6" s="1091"/>
      <c r="D6" s="1091"/>
      <c r="E6" s="1091"/>
      <c r="F6" s="1091"/>
      <c r="G6" s="1091"/>
      <c r="H6" s="1091"/>
      <c r="I6" s="1002"/>
      <c r="J6" s="1003"/>
    </row>
    <row r="7" spans="1:11" ht="16.5" thickBot="1">
      <c r="A7" s="1027" t="s">
        <v>18</v>
      </c>
      <c r="B7" s="1028">
        <v>10.781914708096524</v>
      </c>
      <c r="C7" s="1029">
        <v>20814.5071584875</v>
      </c>
      <c r="D7" s="1103">
        <v>21230.797301657251</v>
      </c>
      <c r="E7" s="1030">
        <v>7.162864324839735E-2</v>
      </c>
      <c r="F7" s="1031">
        <v>317.68205292360221</v>
      </c>
      <c r="G7" s="1030">
        <v>0.26665841574539956</v>
      </c>
      <c r="H7" s="1030">
        <v>-21.057951482479783</v>
      </c>
      <c r="I7" s="1030">
        <v>100</v>
      </c>
      <c r="J7" s="1032" t="s">
        <v>19</v>
      </c>
    </row>
    <row r="8" spans="1:11">
      <c r="A8" s="1033" t="s">
        <v>75</v>
      </c>
      <c r="B8" s="1034">
        <v>10.100853711999013</v>
      </c>
      <c r="C8" s="1035">
        <v>18739.988333949932</v>
      </c>
      <c r="D8" s="1104">
        <v>19114.788100628932</v>
      </c>
      <c r="E8" s="1036">
        <v>-12.044217528095142</v>
      </c>
      <c r="F8" s="1037">
        <v>227.14285714285714</v>
      </c>
      <c r="G8" s="1038">
        <v>-14.887922382067584</v>
      </c>
      <c r="H8" s="1038">
        <v>-56.25</v>
      </c>
      <c r="I8" s="1039">
        <v>0.14938113529662825</v>
      </c>
      <c r="J8" s="1040">
        <v>-0.12016064367911303</v>
      </c>
    </row>
    <row r="9" spans="1:11">
      <c r="A9" s="993" t="s">
        <v>76</v>
      </c>
      <c r="B9" s="1041">
        <v>11.55877512497767</v>
      </c>
      <c r="C9" s="1042">
        <v>21686.25727012696</v>
      </c>
      <c r="D9" s="1105">
        <v>22119.982415529499</v>
      </c>
      <c r="E9" s="1043">
        <v>0.30857234207034223</v>
      </c>
      <c r="F9" s="1044">
        <v>349.01537171604247</v>
      </c>
      <c r="G9" s="1045">
        <v>-0.9988092686817811</v>
      </c>
      <c r="H9" s="1045">
        <v>-17.671421997238841</v>
      </c>
      <c r="I9" s="1045">
        <v>38.177550149381133</v>
      </c>
      <c r="J9" s="1046">
        <v>1.5704072922382792</v>
      </c>
    </row>
    <row r="10" spans="1:11">
      <c r="A10" s="993" t="s">
        <v>77</v>
      </c>
      <c r="B10" s="1041">
        <v>11.000863324312165</v>
      </c>
      <c r="C10" s="1042">
        <v>20639.518432105375</v>
      </c>
      <c r="D10" s="1105">
        <v>21052.308800747483</v>
      </c>
      <c r="E10" s="1043">
        <v>-2.2071787750443606</v>
      </c>
      <c r="F10" s="1044">
        <v>389.2</v>
      </c>
      <c r="G10" s="1045">
        <v>-3.9116427661820072</v>
      </c>
      <c r="H10" s="1045">
        <v>-10.081743869209809</v>
      </c>
      <c r="I10" s="1045">
        <v>7.042253521126761</v>
      </c>
      <c r="J10" s="1046">
        <v>0.85963896587069577</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8.9441624434227158</v>
      </c>
      <c r="C12" s="1042">
        <v>18365.836639471698</v>
      </c>
      <c r="D12" s="1105">
        <v>18733.153372261131</v>
      </c>
      <c r="E12" s="1043">
        <v>0.78226532151012851</v>
      </c>
      <c r="F12" s="1044">
        <v>279.96344537815128</v>
      </c>
      <c r="G12" s="1045">
        <v>-5.9600823056847801E-2</v>
      </c>
      <c r="H12" s="1045">
        <v>-19.594594594594593</v>
      </c>
      <c r="I12" s="1045">
        <v>30.473751600512163</v>
      </c>
      <c r="J12" s="1046">
        <v>0.55461413420488626</v>
      </c>
    </row>
    <row r="13" spans="1:11" ht="16.5" thickBot="1">
      <c r="A13" s="994" t="s">
        <v>79</v>
      </c>
      <c r="B13" s="1048">
        <v>11.495130621517152</v>
      </c>
      <c r="C13" s="1049">
        <v>22191.371856210717</v>
      </c>
      <c r="D13" s="1106">
        <v>22635.199293334932</v>
      </c>
      <c r="E13" s="1050">
        <v>0.39118045289466119</v>
      </c>
      <c r="F13" s="1051">
        <v>295.45565371024742</v>
      </c>
      <c r="G13" s="1052">
        <v>2.0807646363715966</v>
      </c>
      <c r="H13" s="1052">
        <v>-29.42643391521197</v>
      </c>
      <c r="I13" s="1052">
        <v>24.157063593683311</v>
      </c>
      <c r="J13" s="1053">
        <v>-2.8644997486347492</v>
      </c>
    </row>
    <row r="14" spans="1:11" ht="16.5" thickBot="1">
      <c r="A14" s="1001" t="s">
        <v>266</v>
      </c>
      <c r="B14" s="1091"/>
      <c r="C14" s="1091"/>
      <c r="D14" s="1107"/>
      <c r="E14" s="1091"/>
      <c r="F14" s="1091"/>
      <c r="G14" s="1091"/>
      <c r="H14" s="1091"/>
      <c r="I14" s="1002"/>
      <c r="J14" s="1003"/>
    </row>
    <row r="15" spans="1:11" ht="16.5" thickBot="1">
      <c r="A15" s="1027" t="s">
        <v>18</v>
      </c>
      <c r="B15" s="1054">
        <v>10.543124145885907</v>
      </c>
      <c r="C15" s="1055">
        <v>20353.521517154259</v>
      </c>
      <c r="D15" s="1108">
        <v>20760.591947497345</v>
      </c>
      <c r="E15" s="1030">
        <v>-0.49885297242177484</v>
      </c>
      <c r="F15" s="1030">
        <v>318.99229901269393</v>
      </c>
      <c r="G15" s="1030">
        <v>1.0430745582984182</v>
      </c>
      <c r="H15" s="1030">
        <v>-29.071628651460586</v>
      </c>
      <c r="I15" s="1030">
        <v>100</v>
      </c>
      <c r="J15" s="1032" t="s">
        <v>19</v>
      </c>
    </row>
    <row r="16" spans="1:11">
      <c r="A16" s="1033" t="s">
        <v>75</v>
      </c>
      <c r="B16" s="1056">
        <v>10.935273713422562</v>
      </c>
      <c r="C16" s="1035">
        <v>20288.077390394363</v>
      </c>
      <c r="D16" s="1104">
        <v>20693.838938202251</v>
      </c>
      <c r="E16" s="1036">
        <v>0.67477999292007151</v>
      </c>
      <c r="F16" s="1037">
        <v>197.79999999999998</v>
      </c>
      <c r="G16" s="1038">
        <v>-18.712328767123299</v>
      </c>
      <c r="H16" s="1038">
        <v>0</v>
      </c>
      <c r="I16" s="1039">
        <v>0.25387870239774329</v>
      </c>
      <c r="J16" s="1040">
        <v>7.3806673586218674E-2</v>
      </c>
    </row>
    <row r="17" spans="1:10">
      <c r="A17" s="993" t="s">
        <v>76</v>
      </c>
      <c r="B17" s="1041">
        <v>11.477368886502751</v>
      </c>
      <c r="C17" s="1042">
        <v>21533.525115389773</v>
      </c>
      <c r="D17" s="1105">
        <v>21964.195617697569</v>
      </c>
      <c r="E17" s="1043">
        <v>-0.653521843027697</v>
      </c>
      <c r="F17" s="1044">
        <v>351.08979591836737</v>
      </c>
      <c r="G17" s="1045">
        <v>-0.54157946503735133</v>
      </c>
      <c r="H17" s="1045">
        <v>-29.032258064516132</v>
      </c>
      <c r="I17" s="1045">
        <v>30.409026798307476</v>
      </c>
      <c r="J17" s="1046">
        <v>1.6869935562379368E-2</v>
      </c>
    </row>
    <row r="18" spans="1:10">
      <c r="A18" s="993" t="s">
        <v>77</v>
      </c>
      <c r="B18" s="1041">
        <v>11.389937358436217</v>
      </c>
      <c r="C18" s="1042">
        <v>21369.48847736626</v>
      </c>
      <c r="D18" s="1105">
        <v>21796.878246913584</v>
      </c>
      <c r="E18" s="1043">
        <v>-0.67422290888665759</v>
      </c>
      <c r="F18" s="1044">
        <v>377.52542372881356</v>
      </c>
      <c r="G18" s="1045">
        <v>-6.9668162479941618</v>
      </c>
      <c r="H18" s="1045">
        <v>2.6086956521739131</v>
      </c>
      <c r="I18" s="1045">
        <v>6.6572637517630469</v>
      </c>
      <c r="J18" s="1046">
        <v>2.0554230154685289</v>
      </c>
    </row>
    <row r="19" spans="1:10">
      <c r="A19" s="993" t="s">
        <v>78</v>
      </c>
      <c r="B19" s="1047" t="s">
        <v>73</v>
      </c>
      <c r="C19" s="1042">
        <v>21788.550021083698</v>
      </c>
      <c r="D19" s="1105">
        <v>22224.321021505373</v>
      </c>
      <c r="E19" s="1043">
        <v>4.1219617631072714</v>
      </c>
      <c r="F19" s="1044">
        <v>354.26666666666671</v>
      </c>
      <c r="G19" s="1045">
        <v>26.073546856465018</v>
      </c>
      <c r="H19" s="1045">
        <v>110.00000000000001</v>
      </c>
      <c r="I19" s="1045" t="s">
        <v>73</v>
      </c>
      <c r="J19" s="1046" t="s">
        <v>73</v>
      </c>
    </row>
    <row r="20" spans="1:10">
      <c r="A20" s="993" t="s">
        <v>71</v>
      </c>
      <c r="B20" s="1041">
        <v>8.7760147838310498</v>
      </c>
      <c r="C20" s="1042">
        <v>18020.564237846098</v>
      </c>
      <c r="D20" s="1105">
        <v>18380.975522603021</v>
      </c>
      <c r="E20" s="1043">
        <v>-0.20256832680335901</v>
      </c>
      <c r="F20" s="1044">
        <v>297.75244913338355</v>
      </c>
      <c r="G20" s="1045">
        <v>2.1540172931674233</v>
      </c>
      <c r="H20" s="1045">
        <v>-32.605383443372268</v>
      </c>
      <c r="I20" s="1045">
        <v>37.433004231311706</v>
      </c>
      <c r="J20" s="1046">
        <v>-1.9627540720096235</v>
      </c>
    </row>
    <row r="21" spans="1:10" ht="16.5" thickBot="1">
      <c r="A21" s="994" t="s">
        <v>79</v>
      </c>
      <c r="B21" s="1048">
        <v>11.291378421584001</v>
      </c>
      <c r="C21" s="1049">
        <v>21798.027840895753</v>
      </c>
      <c r="D21" s="1106">
        <v>22233.988397713667</v>
      </c>
      <c r="E21" s="1050">
        <v>-1.5544316322637133</v>
      </c>
      <c r="F21" s="1051">
        <v>296.24668192219679</v>
      </c>
      <c r="G21" s="1052">
        <v>1.1252710141436588</v>
      </c>
      <c r="H21" s="1052">
        <v>-30.689928628072959</v>
      </c>
      <c r="I21" s="1052">
        <v>24.654442877291959</v>
      </c>
      <c r="J21" s="1053">
        <v>-0.57564915952276863</v>
      </c>
    </row>
    <row r="22" spans="1:10" ht="16.5" thickBot="1">
      <c r="A22" s="1001" t="s">
        <v>269</v>
      </c>
      <c r="B22" s="1091"/>
      <c r="C22" s="1091"/>
      <c r="D22" s="1107"/>
      <c r="E22" s="1091"/>
      <c r="F22" s="1091"/>
      <c r="G22" s="1091"/>
      <c r="H22" s="1091"/>
      <c r="I22" s="1002"/>
      <c r="J22" s="1003"/>
    </row>
    <row r="23" spans="1:10" ht="16.5" thickBot="1">
      <c r="A23" s="1027" t="s">
        <v>18</v>
      </c>
      <c r="B23" s="1054">
        <v>10.222650829123802</v>
      </c>
      <c r="C23" s="1055">
        <v>19734.847160470661</v>
      </c>
      <c r="D23" s="1108">
        <v>20129.544103680073</v>
      </c>
      <c r="E23" s="1030">
        <v>-1.8596091346027157</v>
      </c>
      <c r="F23" s="1030">
        <v>298.86142034548942</v>
      </c>
      <c r="G23" s="1030">
        <v>-2.8385443959396137</v>
      </c>
      <c r="H23" s="1030">
        <v>-13.359201773835922</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11.35993641073604</v>
      </c>
      <c r="C25" s="1042">
        <v>21313.201521080748</v>
      </c>
      <c r="D25" s="1105">
        <v>21739.465551502362</v>
      </c>
      <c r="E25" s="1043">
        <v>-1.9955572914694697</v>
      </c>
      <c r="F25" s="1044">
        <v>355.41285714285709</v>
      </c>
      <c r="G25" s="1045">
        <v>-0.27632539335563916</v>
      </c>
      <c r="H25" s="1045">
        <v>-34.883720930232556</v>
      </c>
      <c r="I25" s="1058">
        <v>17.914267434420985</v>
      </c>
      <c r="J25" s="1059">
        <v>-5.9216527429626069</v>
      </c>
    </row>
    <row r="26" spans="1:10">
      <c r="A26" s="993" t="s">
        <v>77</v>
      </c>
      <c r="B26" s="1041">
        <v>11.327849474343394</v>
      </c>
      <c r="C26" s="1042">
        <v>21253.000889950079</v>
      </c>
      <c r="D26" s="1105">
        <v>21678.060907749081</v>
      </c>
      <c r="E26" s="1043">
        <v>-0.73664705345769821</v>
      </c>
      <c r="F26" s="1044">
        <v>410.60909090909087</v>
      </c>
      <c r="G26" s="1045">
        <v>3.8071270153181276</v>
      </c>
      <c r="H26" s="1045">
        <v>-8.3333333333333321</v>
      </c>
      <c r="I26" s="1045">
        <v>4.2226487523992322</v>
      </c>
      <c r="J26" s="1046">
        <v>0.2315179320001195</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9.0447457325427028</v>
      </c>
      <c r="C28" s="1042">
        <v>18572.373167438815</v>
      </c>
      <c r="D28" s="1105">
        <v>18943.820630787592</v>
      </c>
      <c r="E28" s="1043">
        <v>0.98834111332612073</v>
      </c>
      <c r="F28" s="1044">
        <v>275.65504385964908</v>
      </c>
      <c r="G28" s="1045">
        <v>-1.4121443925532127</v>
      </c>
      <c r="H28" s="1045">
        <v>-1.7241379310344827</v>
      </c>
      <c r="I28" s="1045">
        <v>58.349328214971209</v>
      </c>
      <c r="J28" s="1046">
        <v>6.9080865298270879</v>
      </c>
    </row>
    <row r="29" spans="1:10" ht="16.5" thickBot="1">
      <c r="A29" s="994" t="s">
        <v>79</v>
      </c>
      <c r="B29" s="1048">
        <v>10.769381826182082</v>
      </c>
      <c r="C29" s="1049">
        <v>20790.312405756915</v>
      </c>
      <c r="D29" s="1106">
        <v>21206.118653872054</v>
      </c>
      <c r="E29" s="1050">
        <v>-3.2819502037485111</v>
      </c>
      <c r="F29" s="1051">
        <v>292.15475409836063</v>
      </c>
      <c r="G29" s="1052">
        <v>-3.8951100205578522</v>
      </c>
      <c r="H29" s="1052">
        <v>-18.449197860962567</v>
      </c>
      <c r="I29" s="1052">
        <v>19.513755598208572</v>
      </c>
      <c r="J29" s="1053">
        <v>-1.2179517188645974</v>
      </c>
    </row>
    <row r="30" spans="1:10">
      <c r="A30" s="1060" t="s">
        <v>353</v>
      </c>
    </row>
    <row r="31" spans="1:10">
      <c r="A31" s="997" t="s">
        <v>253</v>
      </c>
    </row>
    <row r="32" spans="1:10" ht="16.5" thickBot="1">
      <c r="A32" s="1061" t="s">
        <v>41</v>
      </c>
      <c r="B32" s="1062"/>
    </row>
    <row r="33" spans="1:8" ht="16.5" thickBot="1">
      <c r="A33" s="1063" t="s">
        <v>39</v>
      </c>
      <c r="B33" s="1425" t="s">
        <v>40</v>
      </c>
      <c r="C33" s="1426"/>
      <c r="D33" s="1426"/>
      <c r="E33" s="1426"/>
      <c r="F33" s="1426"/>
      <c r="G33" s="1426"/>
      <c r="H33" s="1427"/>
    </row>
    <row r="34" spans="1:8">
      <c r="A34" s="1004" t="s">
        <v>43</v>
      </c>
      <c r="B34" s="1431" t="s">
        <v>44</v>
      </c>
      <c r="C34" s="1432"/>
      <c r="D34" s="1432"/>
      <c r="E34" s="1432"/>
      <c r="F34" s="1432"/>
      <c r="G34" s="1432"/>
      <c r="H34" s="1433"/>
    </row>
    <row r="35" spans="1:8">
      <c r="A35" s="1005" t="s">
        <v>45</v>
      </c>
      <c r="B35" s="1428" t="s">
        <v>46</v>
      </c>
      <c r="C35" s="1429"/>
      <c r="D35" s="1429"/>
      <c r="E35" s="1429"/>
      <c r="F35" s="1429"/>
      <c r="G35" s="1429"/>
      <c r="H35" s="1430"/>
    </row>
    <row r="36" spans="1:8" ht="16.5" thickBot="1">
      <c r="A36" s="1006" t="s">
        <v>47</v>
      </c>
      <c r="B36" s="1434" t="s">
        <v>42</v>
      </c>
      <c r="C36" s="1435"/>
      <c r="D36" s="1435"/>
      <c r="E36" s="1435"/>
      <c r="F36" s="1435"/>
      <c r="G36" s="1435"/>
      <c r="H36" s="1436"/>
    </row>
    <row r="37" spans="1:8">
      <c r="A37" s="1424"/>
      <c r="B37" s="1424"/>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03" sqref="Q303"/>
    </sheetView>
  </sheetViews>
  <sheetFormatPr defaultRowHeight="12.75"/>
  <cols>
    <col min="1" max="1" width="20.140625" style="3" customWidth="1"/>
    <col min="2" max="2" width="10" style="3" customWidth="1"/>
    <col min="3" max="3" width="11.7109375" style="3" customWidth="1"/>
    <col min="4" max="4" width="9.5703125" style="3" customWidth="1"/>
    <col min="5" max="5" width="11" style="3" customWidth="1"/>
    <col min="6" max="6" width="9" style="3" customWidth="1"/>
    <col min="7" max="7" width="12.140625" style="3" customWidth="1"/>
    <col min="8" max="8" width="9.5703125"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59" width="11.7109375" style="3" customWidth="1"/>
    <col min="260" max="260" width="9.5703125" style="3" customWidth="1"/>
    <col min="261" max="261" width="11" style="3" customWidth="1"/>
    <col min="262" max="262" width="9" style="3" customWidth="1"/>
    <col min="263" max="263" width="12.140625" style="3" customWidth="1"/>
    <col min="264" max="264" width="9.5703125"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5" width="11.7109375" style="3" customWidth="1"/>
    <col min="516" max="516" width="9.5703125" style="3" customWidth="1"/>
    <col min="517" max="517" width="11" style="3" customWidth="1"/>
    <col min="518" max="518" width="9" style="3" customWidth="1"/>
    <col min="519" max="519" width="12.140625" style="3" customWidth="1"/>
    <col min="520" max="520" width="9.5703125"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1" width="11.7109375" style="3" customWidth="1"/>
    <col min="772" max="772" width="9.5703125" style="3" customWidth="1"/>
    <col min="773" max="773" width="11" style="3" customWidth="1"/>
    <col min="774" max="774" width="9" style="3" customWidth="1"/>
    <col min="775" max="775" width="12.140625" style="3" customWidth="1"/>
    <col min="776" max="776" width="9.5703125"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7" width="11.7109375" style="3" customWidth="1"/>
    <col min="1028" max="1028" width="9.5703125" style="3" customWidth="1"/>
    <col min="1029" max="1029" width="11" style="3" customWidth="1"/>
    <col min="1030" max="1030" width="9" style="3" customWidth="1"/>
    <col min="1031" max="1031" width="12.140625" style="3" customWidth="1"/>
    <col min="1032" max="1032" width="9.5703125"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3" width="11.7109375" style="3" customWidth="1"/>
    <col min="1284" max="1284" width="9.5703125" style="3" customWidth="1"/>
    <col min="1285" max="1285" width="11" style="3" customWidth="1"/>
    <col min="1286" max="1286" width="9" style="3" customWidth="1"/>
    <col min="1287" max="1287" width="12.140625" style="3" customWidth="1"/>
    <col min="1288" max="1288" width="9.5703125"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39" width="11.7109375" style="3" customWidth="1"/>
    <col min="1540" max="1540" width="9.5703125" style="3" customWidth="1"/>
    <col min="1541" max="1541" width="11" style="3" customWidth="1"/>
    <col min="1542" max="1542" width="9" style="3" customWidth="1"/>
    <col min="1543" max="1543" width="12.140625" style="3" customWidth="1"/>
    <col min="1544" max="1544" width="9.5703125"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5" width="11.7109375" style="3" customWidth="1"/>
    <col min="1796" max="1796" width="9.5703125" style="3" customWidth="1"/>
    <col min="1797" max="1797" width="11" style="3" customWidth="1"/>
    <col min="1798" max="1798" width="9" style="3" customWidth="1"/>
    <col min="1799" max="1799" width="12.140625" style="3" customWidth="1"/>
    <col min="1800" max="1800" width="9.5703125"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1" width="11.7109375" style="3" customWidth="1"/>
    <col min="2052" max="2052" width="9.5703125" style="3" customWidth="1"/>
    <col min="2053" max="2053" width="11" style="3" customWidth="1"/>
    <col min="2054" max="2054" width="9" style="3" customWidth="1"/>
    <col min="2055" max="2055" width="12.140625" style="3" customWidth="1"/>
    <col min="2056" max="2056" width="9.5703125"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7" width="11.7109375" style="3" customWidth="1"/>
    <col min="2308" max="2308" width="9.5703125" style="3" customWidth="1"/>
    <col min="2309" max="2309" width="11" style="3" customWidth="1"/>
    <col min="2310" max="2310" width="9" style="3" customWidth="1"/>
    <col min="2311" max="2311" width="12.140625" style="3" customWidth="1"/>
    <col min="2312" max="2312" width="9.5703125"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3" width="11.7109375" style="3" customWidth="1"/>
    <col min="2564" max="2564" width="9.5703125" style="3" customWidth="1"/>
    <col min="2565" max="2565" width="11" style="3" customWidth="1"/>
    <col min="2566" max="2566" width="9" style="3" customWidth="1"/>
    <col min="2567" max="2567" width="12.140625" style="3" customWidth="1"/>
    <col min="2568" max="2568" width="9.5703125"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19" width="11.7109375" style="3" customWidth="1"/>
    <col min="2820" max="2820" width="9.5703125" style="3" customWidth="1"/>
    <col min="2821" max="2821" width="11" style="3" customWidth="1"/>
    <col min="2822" max="2822" width="9" style="3" customWidth="1"/>
    <col min="2823" max="2823" width="12.140625" style="3" customWidth="1"/>
    <col min="2824" max="2824" width="9.5703125"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5" width="11.7109375" style="3" customWidth="1"/>
    <col min="3076" max="3076" width="9.5703125" style="3" customWidth="1"/>
    <col min="3077" max="3077" width="11" style="3" customWidth="1"/>
    <col min="3078" max="3078" width="9" style="3" customWidth="1"/>
    <col min="3079" max="3079" width="12.140625" style="3" customWidth="1"/>
    <col min="3080" max="3080" width="9.5703125"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1" width="11.7109375" style="3" customWidth="1"/>
    <col min="3332" max="3332" width="9.5703125" style="3" customWidth="1"/>
    <col min="3333" max="3333" width="11" style="3" customWidth="1"/>
    <col min="3334" max="3334" width="9" style="3" customWidth="1"/>
    <col min="3335" max="3335" width="12.140625" style="3" customWidth="1"/>
    <col min="3336" max="3336" width="9.5703125"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7" width="11.7109375" style="3" customWidth="1"/>
    <col min="3588" max="3588" width="9.5703125" style="3" customWidth="1"/>
    <col min="3589" max="3589" width="11" style="3" customWidth="1"/>
    <col min="3590" max="3590" width="9" style="3" customWidth="1"/>
    <col min="3591" max="3591" width="12.140625" style="3" customWidth="1"/>
    <col min="3592" max="3592" width="9.5703125"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3" width="11.7109375" style="3" customWidth="1"/>
    <col min="3844" max="3844" width="9.5703125" style="3" customWidth="1"/>
    <col min="3845" max="3845" width="11" style="3" customWidth="1"/>
    <col min="3846" max="3846" width="9" style="3" customWidth="1"/>
    <col min="3847" max="3847" width="12.140625" style="3" customWidth="1"/>
    <col min="3848" max="3848" width="9.5703125"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099" width="11.7109375" style="3" customWidth="1"/>
    <col min="4100" max="4100" width="9.5703125" style="3" customWidth="1"/>
    <col min="4101" max="4101" width="11" style="3" customWidth="1"/>
    <col min="4102" max="4102" width="9" style="3" customWidth="1"/>
    <col min="4103" max="4103" width="12.140625" style="3" customWidth="1"/>
    <col min="4104" max="4104" width="9.5703125"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5" width="11.7109375" style="3" customWidth="1"/>
    <col min="4356" max="4356" width="9.5703125" style="3" customWidth="1"/>
    <col min="4357" max="4357" width="11" style="3" customWidth="1"/>
    <col min="4358" max="4358" width="9" style="3" customWidth="1"/>
    <col min="4359" max="4359" width="12.140625" style="3" customWidth="1"/>
    <col min="4360" max="4360" width="9.5703125"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1" width="11.7109375" style="3" customWidth="1"/>
    <col min="4612" max="4612" width="9.5703125" style="3" customWidth="1"/>
    <col min="4613" max="4613" width="11" style="3" customWidth="1"/>
    <col min="4614" max="4614" width="9" style="3" customWidth="1"/>
    <col min="4615" max="4615" width="12.140625" style="3" customWidth="1"/>
    <col min="4616" max="4616" width="9.5703125"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7" width="11.7109375" style="3" customWidth="1"/>
    <col min="4868" max="4868" width="9.5703125" style="3" customWidth="1"/>
    <col min="4869" max="4869" width="11" style="3" customWidth="1"/>
    <col min="4870" max="4870" width="9" style="3" customWidth="1"/>
    <col min="4871" max="4871" width="12.140625" style="3" customWidth="1"/>
    <col min="4872" max="4872" width="9.5703125"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3" width="11.7109375" style="3" customWidth="1"/>
    <col min="5124" max="5124" width="9.5703125" style="3" customWidth="1"/>
    <col min="5125" max="5125" width="11" style="3" customWidth="1"/>
    <col min="5126" max="5126" width="9" style="3" customWidth="1"/>
    <col min="5127" max="5127" width="12.140625" style="3" customWidth="1"/>
    <col min="5128" max="5128" width="9.5703125"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79" width="11.7109375" style="3" customWidth="1"/>
    <col min="5380" max="5380" width="9.5703125" style="3" customWidth="1"/>
    <col min="5381" max="5381" width="11" style="3" customWidth="1"/>
    <col min="5382" max="5382" width="9" style="3" customWidth="1"/>
    <col min="5383" max="5383" width="12.140625" style="3" customWidth="1"/>
    <col min="5384" max="5384" width="9.5703125"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5" width="11.7109375" style="3" customWidth="1"/>
    <col min="5636" max="5636" width="9.5703125" style="3" customWidth="1"/>
    <col min="5637" max="5637" width="11" style="3" customWidth="1"/>
    <col min="5638" max="5638" width="9" style="3" customWidth="1"/>
    <col min="5639" max="5639" width="12.140625" style="3" customWidth="1"/>
    <col min="5640" max="5640" width="9.5703125"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1" width="11.7109375" style="3" customWidth="1"/>
    <col min="5892" max="5892" width="9.5703125" style="3" customWidth="1"/>
    <col min="5893" max="5893" width="11" style="3" customWidth="1"/>
    <col min="5894" max="5894" width="9" style="3" customWidth="1"/>
    <col min="5895" max="5895" width="12.140625" style="3" customWidth="1"/>
    <col min="5896" max="5896" width="9.5703125"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7" width="11.7109375" style="3" customWidth="1"/>
    <col min="6148" max="6148" width="9.5703125" style="3" customWidth="1"/>
    <col min="6149" max="6149" width="11" style="3" customWidth="1"/>
    <col min="6150" max="6150" width="9" style="3" customWidth="1"/>
    <col min="6151" max="6151" width="12.140625" style="3" customWidth="1"/>
    <col min="6152" max="6152" width="9.5703125"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3" width="11.7109375" style="3" customWidth="1"/>
    <col min="6404" max="6404" width="9.5703125" style="3" customWidth="1"/>
    <col min="6405" max="6405" width="11" style="3" customWidth="1"/>
    <col min="6406" max="6406" width="9" style="3" customWidth="1"/>
    <col min="6407" max="6407" width="12.140625" style="3" customWidth="1"/>
    <col min="6408" max="6408" width="9.5703125"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59" width="11.7109375" style="3" customWidth="1"/>
    <col min="6660" max="6660" width="9.5703125" style="3" customWidth="1"/>
    <col min="6661" max="6661" width="11" style="3" customWidth="1"/>
    <col min="6662" max="6662" width="9" style="3" customWidth="1"/>
    <col min="6663" max="6663" width="12.140625" style="3" customWidth="1"/>
    <col min="6664" max="6664" width="9.5703125"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5" width="11.7109375" style="3" customWidth="1"/>
    <col min="6916" max="6916" width="9.5703125" style="3" customWidth="1"/>
    <col min="6917" max="6917" width="11" style="3" customWidth="1"/>
    <col min="6918" max="6918" width="9" style="3" customWidth="1"/>
    <col min="6919" max="6919" width="12.140625" style="3" customWidth="1"/>
    <col min="6920" max="6920" width="9.5703125"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1" width="11.7109375" style="3" customWidth="1"/>
    <col min="7172" max="7172" width="9.5703125" style="3" customWidth="1"/>
    <col min="7173" max="7173" width="11" style="3" customWidth="1"/>
    <col min="7174" max="7174" width="9" style="3" customWidth="1"/>
    <col min="7175" max="7175" width="12.140625" style="3" customWidth="1"/>
    <col min="7176" max="7176" width="9.5703125"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7" width="11.7109375" style="3" customWidth="1"/>
    <col min="7428" max="7428" width="9.5703125" style="3" customWidth="1"/>
    <col min="7429" max="7429" width="11" style="3" customWidth="1"/>
    <col min="7430" max="7430" width="9" style="3" customWidth="1"/>
    <col min="7431" max="7431" width="12.140625" style="3" customWidth="1"/>
    <col min="7432" max="7432" width="9.5703125"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3" width="11.7109375" style="3" customWidth="1"/>
    <col min="7684" max="7684" width="9.5703125" style="3" customWidth="1"/>
    <col min="7685" max="7685" width="11" style="3" customWidth="1"/>
    <col min="7686" max="7686" width="9" style="3" customWidth="1"/>
    <col min="7687" max="7687" width="12.140625" style="3" customWidth="1"/>
    <col min="7688" max="7688" width="9.5703125"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39" width="11.7109375" style="3" customWidth="1"/>
    <col min="7940" max="7940" width="9.5703125" style="3" customWidth="1"/>
    <col min="7941" max="7941" width="11" style="3" customWidth="1"/>
    <col min="7942" max="7942" width="9" style="3" customWidth="1"/>
    <col min="7943" max="7943" width="12.140625" style="3" customWidth="1"/>
    <col min="7944" max="7944" width="9.5703125"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5" width="11.7109375" style="3" customWidth="1"/>
    <col min="8196" max="8196" width="9.5703125" style="3" customWidth="1"/>
    <col min="8197" max="8197" width="11" style="3" customWidth="1"/>
    <col min="8198" max="8198" width="9" style="3" customWidth="1"/>
    <col min="8199" max="8199" width="12.140625" style="3" customWidth="1"/>
    <col min="8200" max="8200" width="9.5703125"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1" width="11.7109375" style="3" customWidth="1"/>
    <col min="8452" max="8452" width="9.5703125" style="3" customWidth="1"/>
    <col min="8453" max="8453" width="11" style="3" customWidth="1"/>
    <col min="8454" max="8454" width="9" style="3" customWidth="1"/>
    <col min="8455" max="8455" width="12.140625" style="3" customWidth="1"/>
    <col min="8456" max="8456" width="9.5703125"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7" width="11.7109375" style="3" customWidth="1"/>
    <col min="8708" max="8708" width="9.5703125" style="3" customWidth="1"/>
    <col min="8709" max="8709" width="11" style="3" customWidth="1"/>
    <col min="8710" max="8710" width="9" style="3" customWidth="1"/>
    <col min="8711" max="8711" width="12.140625" style="3" customWidth="1"/>
    <col min="8712" max="8712" width="9.5703125"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3" width="11.7109375" style="3" customWidth="1"/>
    <col min="8964" max="8964" width="9.5703125" style="3" customWidth="1"/>
    <col min="8965" max="8965" width="11" style="3" customWidth="1"/>
    <col min="8966" max="8966" width="9" style="3" customWidth="1"/>
    <col min="8967" max="8967" width="12.140625" style="3" customWidth="1"/>
    <col min="8968" max="8968" width="9.5703125"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19" width="11.7109375" style="3" customWidth="1"/>
    <col min="9220" max="9220" width="9.5703125" style="3" customWidth="1"/>
    <col min="9221" max="9221" width="11" style="3" customWidth="1"/>
    <col min="9222" max="9222" width="9" style="3" customWidth="1"/>
    <col min="9223" max="9223" width="12.140625" style="3" customWidth="1"/>
    <col min="9224" max="9224" width="9.5703125"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5" width="11.7109375" style="3" customWidth="1"/>
    <col min="9476" max="9476" width="9.5703125" style="3" customWidth="1"/>
    <col min="9477" max="9477" width="11" style="3" customWidth="1"/>
    <col min="9478" max="9478" width="9" style="3" customWidth="1"/>
    <col min="9479" max="9479" width="12.140625" style="3" customWidth="1"/>
    <col min="9480" max="9480" width="9.5703125"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1" width="11.7109375" style="3" customWidth="1"/>
    <col min="9732" max="9732" width="9.5703125" style="3" customWidth="1"/>
    <col min="9733" max="9733" width="11" style="3" customWidth="1"/>
    <col min="9734" max="9734" width="9" style="3" customWidth="1"/>
    <col min="9735" max="9735" width="12.140625" style="3" customWidth="1"/>
    <col min="9736" max="9736" width="9.5703125"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7" width="11.7109375" style="3" customWidth="1"/>
    <col min="9988" max="9988" width="9.5703125" style="3" customWidth="1"/>
    <col min="9989" max="9989" width="11" style="3" customWidth="1"/>
    <col min="9990" max="9990" width="9" style="3" customWidth="1"/>
    <col min="9991" max="9991" width="12.140625" style="3" customWidth="1"/>
    <col min="9992" max="9992" width="9.5703125"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3" width="11.7109375" style="3" customWidth="1"/>
    <col min="10244" max="10244" width="9.5703125" style="3" customWidth="1"/>
    <col min="10245" max="10245" width="11" style="3" customWidth="1"/>
    <col min="10246" max="10246" width="9" style="3" customWidth="1"/>
    <col min="10247" max="10247" width="12.140625" style="3" customWidth="1"/>
    <col min="10248" max="10248" width="9.5703125"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499" width="11.7109375" style="3" customWidth="1"/>
    <col min="10500" max="10500" width="9.5703125" style="3" customWidth="1"/>
    <col min="10501" max="10501" width="11" style="3" customWidth="1"/>
    <col min="10502" max="10502" width="9" style="3" customWidth="1"/>
    <col min="10503" max="10503" width="12.140625" style="3" customWidth="1"/>
    <col min="10504" max="10504" width="9.5703125"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5" width="11.7109375" style="3" customWidth="1"/>
    <col min="10756" max="10756" width="9.5703125" style="3" customWidth="1"/>
    <col min="10757" max="10757" width="11" style="3" customWidth="1"/>
    <col min="10758" max="10758" width="9" style="3" customWidth="1"/>
    <col min="10759" max="10759" width="12.140625" style="3" customWidth="1"/>
    <col min="10760" max="10760" width="9.5703125"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1" width="11.7109375" style="3" customWidth="1"/>
    <col min="11012" max="11012" width="9.5703125" style="3" customWidth="1"/>
    <col min="11013" max="11013" width="11" style="3" customWidth="1"/>
    <col min="11014" max="11014" width="9" style="3" customWidth="1"/>
    <col min="11015" max="11015" width="12.140625" style="3" customWidth="1"/>
    <col min="11016" max="11016" width="9.5703125"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7" width="11.7109375" style="3" customWidth="1"/>
    <col min="11268" max="11268" width="9.5703125" style="3" customWidth="1"/>
    <col min="11269" max="11269" width="11" style="3" customWidth="1"/>
    <col min="11270" max="11270" width="9" style="3" customWidth="1"/>
    <col min="11271" max="11271" width="12.140625" style="3" customWidth="1"/>
    <col min="11272" max="11272" width="9.5703125"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3" width="11.7109375" style="3" customWidth="1"/>
    <col min="11524" max="11524" width="9.5703125" style="3" customWidth="1"/>
    <col min="11525" max="11525" width="11" style="3" customWidth="1"/>
    <col min="11526" max="11526" width="9" style="3" customWidth="1"/>
    <col min="11527" max="11527" width="12.140625" style="3" customWidth="1"/>
    <col min="11528" max="11528" width="9.5703125"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79" width="11.7109375" style="3" customWidth="1"/>
    <col min="11780" max="11780" width="9.5703125" style="3" customWidth="1"/>
    <col min="11781" max="11781" width="11" style="3" customWidth="1"/>
    <col min="11782" max="11782" width="9" style="3" customWidth="1"/>
    <col min="11783" max="11783" width="12.140625" style="3" customWidth="1"/>
    <col min="11784" max="11784" width="9.5703125"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5" width="11.7109375" style="3" customWidth="1"/>
    <col min="12036" max="12036" width="9.5703125" style="3" customWidth="1"/>
    <col min="12037" max="12037" width="11" style="3" customWidth="1"/>
    <col min="12038" max="12038" width="9" style="3" customWidth="1"/>
    <col min="12039" max="12039" width="12.140625" style="3" customWidth="1"/>
    <col min="12040" max="12040" width="9.5703125"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1" width="11.7109375" style="3" customWidth="1"/>
    <col min="12292" max="12292" width="9.5703125" style="3" customWidth="1"/>
    <col min="12293" max="12293" width="11" style="3" customWidth="1"/>
    <col min="12294" max="12294" width="9" style="3" customWidth="1"/>
    <col min="12295" max="12295" width="12.140625" style="3" customWidth="1"/>
    <col min="12296" max="12296" width="9.5703125"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7" width="11.7109375" style="3" customWidth="1"/>
    <col min="12548" max="12548" width="9.5703125" style="3" customWidth="1"/>
    <col min="12549" max="12549" width="11" style="3" customWidth="1"/>
    <col min="12550" max="12550" width="9" style="3" customWidth="1"/>
    <col min="12551" max="12551" width="12.140625" style="3" customWidth="1"/>
    <col min="12552" max="12552" width="9.5703125"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3" width="11.7109375" style="3" customWidth="1"/>
    <col min="12804" max="12804" width="9.5703125" style="3" customWidth="1"/>
    <col min="12805" max="12805" width="11" style="3" customWidth="1"/>
    <col min="12806" max="12806" width="9" style="3" customWidth="1"/>
    <col min="12807" max="12807" width="12.140625" style="3" customWidth="1"/>
    <col min="12808" max="12808" width="9.5703125"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59" width="11.7109375" style="3" customWidth="1"/>
    <col min="13060" max="13060" width="9.5703125" style="3" customWidth="1"/>
    <col min="13061" max="13061" width="11" style="3" customWidth="1"/>
    <col min="13062" max="13062" width="9" style="3" customWidth="1"/>
    <col min="13063" max="13063" width="12.140625" style="3" customWidth="1"/>
    <col min="13064" max="13064" width="9.5703125"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5" width="11.7109375" style="3" customWidth="1"/>
    <col min="13316" max="13316" width="9.5703125" style="3" customWidth="1"/>
    <col min="13317" max="13317" width="11" style="3" customWidth="1"/>
    <col min="13318" max="13318" width="9" style="3" customWidth="1"/>
    <col min="13319" max="13319" width="12.140625" style="3" customWidth="1"/>
    <col min="13320" max="13320" width="9.5703125"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1" width="11.7109375" style="3" customWidth="1"/>
    <col min="13572" max="13572" width="9.5703125" style="3" customWidth="1"/>
    <col min="13573" max="13573" width="11" style="3" customWidth="1"/>
    <col min="13574" max="13574" width="9" style="3" customWidth="1"/>
    <col min="13575" max="13575" width="12.140625" style="3" customWidth="1"/>
    <col min="13576" max="13576" width="9.5703125"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7" width="11.7109375" style="3" customWidth="1"/>
    <col min="13828" max="13828" width="9.5703125" style="3" customWidth="1"/>
    <col min="13829" max="13829" width="11" style="3" customWidth="1"/>
    <col min="13830" max="13830" width="9" style="3" customWidth="1"/>
    <col min="13831" max="13831" width="12.140625" style="3" customWidth="1"/>
    <col min="13832" max="13832" width="9.5703125"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3" width="11.7109375" style="3" customWidth="1"/>
    <col min="14084" max="14084" width="9.5703125" style="3" customWidth="1"/>
    <col min="14085" max="14085" width="11" style="3" customWidth="1"/>
    <col min="14086" max="14086" width="9" style="3" customWidth="1"/>
    <col min="14087" max="14087" width="12.140625" style="3" customWidth="1"/>
    <col min="14088" max="14088" width="9.5703125"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39" width="11.7109375" style="3" customWidth="1"/>
    <col min="14340" max="14340" width="9.5703125" style="3" customWidth="1"/>
    <col min="14341" max="14341" width="11" style="3" customWidth="1"/>
    <col min="14342" max="14342" width="9" style="3" customWidth="1"/>
    <col min="14343" max="14343" width="12.140625" style="3" customWidth="1"/>
    <col min="14344" max="14344" width="9.5703125"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5" width="11.7109375" style="3" customWidth="1"/>
    <col min="14596" max="14596" width="9.5703125" style="3" customWidth="1"/>
    <col min="14597" max="14597" width="11" style="3" customWidth="1"/>
    <col min="14598" max="14598" width="9" style="3" customWidth="1"/>
    <col min="14599" max="14599" width="12.140625" style="3" customWidth="1"/>
    <col min="14600" max="14600" width="9.5703125"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1" width="11.7109375" style="3" customWidth="1"/>
    <col min="14852" max="14852" width="9.5703125" style="3" customWidth="1"/>
    <col min="14853" max="14853" width="11" style="3" customWidth="1"/>
    <col min="14854" max="14854" width="9" style="3" customWidth="1"/>
    <col min="14855" max="14855" width="12.140625" style="3" customWidth="1"/>
    <col min="14856" max="14856" width="9.5703125"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7" width="11.7109375" style="3" customWidth="1"/>
    <col min="15108" max="15108" width="9.5703125" style="3" customWidth="1"/>
    <col min="15109" max="15109" width="11" style="3" customWidth="1"/>
    <col min="15110" max="15110" width="9" style="3" customWidth="1"/>
    <col min="15111" max="15111" width="12.140625" style="3" customWidth="1"/>
    <col min="15112" max="15112" width="9.5703125"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3" width="11.7109375" style="3" customWidth="1"/>
    <col min="15364" max="15364" width="9.5703125" style="3" customWidth="1"/>
    <col min="15365" max="15365" width="11" style="3" customWidth="1"/>
    <col min="15366" max="15366" width="9" style="3" customWidth="1"/>
    <col min="15367" max="15367" width="12.140625" style="3" customWidth="1"/>
    <col min="15368" max="15368" width="9.5703125"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19" width="11.7109375" style="3" customWidth="1"/>
    <col min="15620" max="15620" width="9.5703125" style="3" customWidth="1"/>
    <col min="15621" max="15621" width="11" style="3" customWidth="1"/>
    <col min="15622" max="15622" width="9" style="3" customWidth="1"/>
    <col min="15623" max="15623" width="12.140625" style="3" customWidth="1"/>
    <col min="15624" max="15624" width="9.5703125"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5" width="11.7109375" style="3" customWidth="1"/>
    <col min="15876" max="15876" width="9.5703125" style="3" customWidth="1"/>
    <col min="15877" max="15877" width="11" style="3" customWidth="1"/>
    <col min="15878" max="15878" width="9" style="3" customWidth="1"/>
    <col min="15879" max="15879" width="12.140625" style="3" customWidth="1"/>
    <col min="15880" max="15880" width="9.5703125"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1" width="11.7109375" style="3" customWidth="1"/>
    <col min="16132" max="16132" width="9.5703125" style="3" customWidth="1"/>
    <col min="16133" max="16133" width="11" style="3" customWidth="1"/>
    <col min="16134" max="16134" width="9" style="3" customWidth="1"/>
    <col min="16135" max="16135" width="12.140625" style="3" customWidth="1"/>
    <col min="16136" max="16136" width="9.5703125" style="3" customWidth="1"/>
    <col min="16137" max="16137" width="10.42578125" style="3" customWidth="1"/>
    <col min="16138" max="16138" width="9.140625" style="3"/>
    <col min="16139" max="16140" width="10.42578125" style="3" customWidth="1"/>
    <col min="16141" max="16384" width="9.140625" style="3"/>
  </cols>
  <sheetData>
    <row r="1" spans="1:12" s="3" customFormat="1" ht="19.5">
      <c r="A1" s="1630" t="s">
        <v>356</v>
      </c>
      <c r="B1" s="1630"/>
      <c r="C1" s="1631"/>
      <c r="D1" s="1631"/>
      <c r="E1" s="1632" t="s">
        <v>533</v>
      </c>
      <c r="G1" s="1633"/>
      <c r="H1" s="1631"/>
      <c r="I1" s="1631"/>
      <c r="J1" s="1631"/>
      <c r="K1" s="1631"/>
    </row>
    <row r="2" spans="1:12" s="3" customFormat="1" ht="15" customHeight="1" thickBot="1">
      <c r="A2" s="1634" t="s">
        <v>272</v>
      </c>
      <c r="B2" s="1634"/>
      <c r="C2" s="1631"/>
      <c r="D2" s="1631"/>
      <c r="E2" s="1631"/>
      <c r="F2" s="1633"/>
      <c r="G2" s="1631"/>
      <c r="H2" s="1631"/>
      <c r="I2" s="1631"/>
      <c r="J2" s="1631"/>
      <c r="K2" s="1631"/>
    </row>
    <row r="3" spans="1:12" s="3" customFormat="1" ht="21" thickBot="1">
      <c r="A3" s="1635" t="s">
        <v>4</v>
      </c>
      <c r="B3" s="1636"/>
      <c r="C3" s="1636"/>
      <c r="D3" s="1636"/>
      <c r="E3" s="1636"/>
      <c r="F3" s="1636"/>
      <c r="G3" s="1636"/>
      <c r="H3" s="1636"/>
      <c r="I3" s="1636"/>
      <c r="J3" s="1636"/>
      <c r="K3" s="1636"/>
      <c r="L3" s="1637"/>
    </row>
    <row r="4" spans="1:12" s="3" customFormat="1">
      <c r="A4" s="1638"/>
      <c r="B4" s="1639"/>
      <c r="C4" s="1640" t="s">
        <v>5</v>
      </c>
      <c r="D4" s="1640"/>
      <c r="E4" s="1640"/>
      <c r="F4" s="1640"/>
      <c r="G4" s="1641"/>
      <c r="H4" s="1642" t="s">
        <v>6</v>
      </c>
      <c r="I4" s="1643"/>
      <c r="J4" s="1644" t="s">
        <v>7</v>
      </c>
      <c r="K4" s="1645" t="s">
        <v>8</v>
      </c>
      <c r="L4" s="1646"/>
    </row>
    <row r="5" spans="1:12" s="3" customFormat="1" ht="15.75">
      <c r="A5" s="1647" t="s">
        <v>9</v>
      </c>
      <c r="B5" s="1648" t="s">
        <v>10</v>
      </c>
      <c r="C5" s="1649" t="s">
        <v>36</v>
      </c>
      <c r="D5" s="1649"/>
      <c r="E5" s="1650" t="s">
        <v>37</v>
      </c>
      <c r="F5" s="1651"/>
      <c r="G5" s="1652"/>
      <c r="H5" s="1653" t="s">
        <v>11</v>
      </c>
      <c r="I5" s="1654"/>
      <c r="J5" s="1655" t="s">
        <v>12</v>
      </c>
      <c r="K5" s="1656" t="s">
        <v>13</v>
      </c>
      <c r="L5" s="1657"/>
    </row>
    <row r="6" spans="1:12" s="3" customFormat="1" ht="26.25" thickBot="1">
      <c r="A6" s="1658" t="s">
        <v>14</v>
      </c>
      <c r="B6" s="1659" t="s">
        <v>15</v>
      </c>
      <c r="C6" s="1660">
        <v>45032</v>
      </c>
      <c r="D6" s="1661" t="s">
        <v>523</v>
      </c>
      <c r="E6" s="1662">
        <v>45032</v>
      </c>
      <c r="F6" s="1663" t="s">
        <v>523</v>
      </c>
      <c r="G6" s="1664" t="s">
        <v>16</v>
      </c>
      <c r="H6" s="1660">
        <v>45032</v>
      </c>
      <c r="I6" s="1665" t="s">
        <v>16</v>
      </c>
      <c r="J6" s="1666" t="s">
        <v>16</v>
      </c>
      <c r="K6" s="1660">
        <v>45032</v>
      </c>
      <c r="L6" s="1667" t="s">
        <v>17</v>
      </c>
    </row>
    <row r="7" spans="1:12" s="3" customFormat="1" ht="15" thickBot="1">
      <c r="A7" s="1668" t="s">
        <v>18</v>
      </c>
      <c r="B7" s="1669" t="s">
        <v>19</v>
      </c>
      <c r="C7" s="1670">
        <v>20508.168602595943</v>
      </c>
      <c r="D7" s="1670">
        <v>20586.011283219457</v>
      </c>
      <c r="E7" s="1671">
        <v>20918.331974647863</v>
      </c>
      <c r="F7" s="1672">
        <v>20997.731508883848</v>
      </c>
      <c r="G7" s="1673">
        <v>-0.37813386747226507</v>
      </c>
      <c r="H7" s="1674">
        <v>315.17258525627938</v>
      </c>
      <c r="I7" s="1674">
        <v>1.3725299973370171E-2</v>
      </c>
      <c r="J7" s="1675">
        <v>-23.124018838304554</v>
      </c>
      <c r="K7" s="1674">
        <v>100</v>
      </c>
      <c r="L7" s="1676" t="s">
        <v>19</v>
      </c>
    </row>
    <row r="8" spans="1:12" s="3" customFormat="1" ht="15" thickBot="1">
      <c r="A8" s="1677"/>
      <c r="B8" s="1678"/>
      <c r="C8" s="1679"/>
      <c r="D8" s="1679"/>
      <c r="E8" s="1679"/>
      <c r="F8" s="1679"/>
      <c r="G8" s="1680"/>
      <c r="H8" s="1675"/>
      <c r="I8" s="1675"/>
      <c r="J8" s="1675"/>
      <c r="K8" s="1675"/>
      <c r="L8" s="1681"/>
    </row>
    <row r="9" spans="1:12" s="3" customFormat="1" ht="15">
      <c r="A9" s="1682" t="s">
        <v>80</v>
      </c>
      <c r="B9" s="1683" t="s">
        <v>19</v>
      </c>
      <c r="C9" s="1684">
        <v>19557.673552685166</v>
      </c>
      <c r="D9" s="1684">
        <v>20914.912619134342</v>
      </c>
      <c r="E9" s="1685">
        <v>19948.827023738872</v>
      </c>
      <c r="F9" s="1685">
        <v>21333.210871517029</v>
      </c>
      <c r="G9" s="1686">
        <v>-6.4893365378322549</v>
      </c>
      <c r="H9" s="1687">
        <v>210.625</v>
      </c>
      <c r="I9" s="1687">
        <v>-18.491300578929451</v>
      </c>
      <c r="J9" s="1687">
        <v>-36</v>
      </c>
      <c r="K9" s="1687">
        <v>0.16336532570961812</v>
      </c>
      <c r="L9" s="1688">
        <v>-3.2867013379863808E-2</v>
      </c>
    </row>
    <row r="10" spans="1:12" s="3" customFormat="1" ht="15">
      <c r="A10" s="1689" t="s">
        <v>81</v>
      </c>
      <c r="B10" s="1690" t="s">
        <v>19</v>
      </c>
      <c r="C10" s="1691">
        <v>21600.142889199687</v>
      </c>
      <c r="D10" s="1691">
        <v>21653.477443005399</v>
      </c>
      <c r="E10" s="1692">
        <v>22032.145746983682</v>
      </c>
      <c r="F10" s="1692">
        <v>22086.546991865507</v>
      </c>
      <c r="G10" s="1693">
        <v>-0.24630941587139377</v>
      </c>
      <c r="H10" s="1694">
        <v>350.26796949475693</v>
      </c>
      <c r="I10" s="1694">
        <v>-0.81092069423425472</v>
      </c>
      <c r="J10" s="1694">
        <v>-23.653566229985444</v>
      </c>
      <c r="K10" s="1694">
        <v>32.131917500510518</v>
      </c>
      <c r="L10" s="1695">
        <v>-0.22287056856326615</v>
      </c>
    </row>
    <row r="11" spans="1:12" s="3" customFormat="1" ht="15">
      <c r="A11" s="1696" t="s">
        <v>82</v>
      </c>
      <c r="B11" s="1697" t="s">
        <v>19</v>
      </c>
      <c r="C11" s="1698">
        <v>20973.351819755004</v>
      </c>
      <c r="D11" s="1698">
        <v>21278.719906125643</v>
      </c>
      <c r="E11" s="1699">
        <v>21392.818856150105</v>
      </c>
      <c r="F11" s="1699">
        <v>21704.294304248157</v>
      </c>
      <c r="G11" s="1700">
        <v>-1.435086733214298</v>
      </c>
      <c r="H11" s="1701">
        <v>387.07848101265824</v>
      </c>
      <c r="I11" s="1701">
        <v>-4.2475881045942767</v>
      </c>
      <c r="J11" s="1701">
        <v>-5.5306427503736915</v>
      </c>
      <c r="K11" s="1701">
        <v>6.4529303655299159</v>
      </c>
      <c r="L11" s="1702">
        <v>1.2017529714953792</v>
      </c>
    </row>
    <row r="12" spans="1:12" s="3" customFormat="1" ht="15">
      <c r="A12" s="1696" t="s">
        <v>83</v>
      </c>
      <c r="B12" s="1697" t="s">
        <v>19</v>
      </c>
      <c r="C12" s="1698" t="s">
        <v>200</v>
      </c>
      <c r="D12" s="1698" t="s">
        <v>200</v>
      </c>
      <c r="E12" s="1699" t="s">
        <v>200</v>
      </c>
      <c r="F12" s="1699" t="s">
        <v>200</v>
      </c>
      <c r="G12" s="1703" t="s">
        <v>73</v>
      </c>
      <c r="H12" s="1701" t="s">
        <v>200</v>
      </c>
      <c r="I12" s="1701" t="s">
        <v>73</v>
      </c>
      <c r="J12" s="1701" t="s">
        <v>73</v>
      </c>
      <c r="K12" s="1701">
        <v>0.21441698999387382</v>
      </c>
      <c r="L12" s="1702" t="s">
        <v>73</v>
      </c>
    </row>
    <row r="13" spans="1:12" s="3" customFormat="1" ht="15">
      <c r="A13" s="1696" t="s">
        <v>71</v>
      </c>
      <c r="B13" s="1697" t="s">
        <v>19</v>
      </c>
      <c r="C13" s="1698">
        <v>18285.086992150344</v>
      </c>
      <c r="D13" s="1698">
        <v>18184.257664661145</v>
      </c>
      <c r="E13" s="1699">
        <v>18650.788731993351</v>
      </c>
      <c r="F13" s="1699">
        <v>18547.942817954368</v>
      </c>
      <c r="G13" s="1700">
        <v>0.55448690481958829</v>
      </c>
      <c r="H13" s="1701">
        <v>285.30673575129532</v>
      </c>
      <c r="I13" s="1701">
        <v>0.16772096938729594</v>
      </c>
      <c r="J13" s="1701">
        <v>-21.527926385619516</v>
      </c>
      <c r="K13" s="1701">
        <v>37.441290586073109</v>
      </c>
      <c r="L13" s="1702">
        <v>0.76154176346714308</v>
      </c>
    </row>
    <row r="14" spans="1:12" s="3" customFormat="1" ht="15.75" thickBot="1">
      <c r="A14" s="1704" t="s">
        <v>84</v>
      </c>
      <c r="B14" s="1705" t="s">
        <v>19</v>
      </c>
      <c r="C14" s="1706">
        <v>21975.699652054536</v>
      </c>
      <c r="D14" s="1706">
        <v>22117.448754514615</v>
      </c>
      <c r="E14" s="1707">
        <v>22415.213645095628</v>
      </c>
      <c r="F14" s="1707">
        <v>22559.797729604907</v>
      </c>
      <c r="G14" s="1708">
        <v>-0.64089264559115811</v>
      </c>
      <c r="H14" s="1709">
        <v>295.4755517092168</v>
      </c>
      <c r="I14" s="1709">
        <v>0.97171719010776814</v>
      </c>
      <c r="J14" s="1709">
        <v>-28.694847269361308</v>
      </c>
      <c r="K14" s="1709">
        <v>23.596079232182969</v>
      </c>
      <c r="L14" s="1710">
        <v>-1.8434812073774687</v>
      </c>
    </row>
    <row r="15" spans="1:12" s="3" customFormat="1" ht="15" thickBot="1">
      <c r="A15" s="1677"/>
      <c r="B15" s="1711"/>
      <c r="C15" s="1679"/>
      <c r="D15" s="1679"/>
      <c r="E15" s="1679"/>
      <c r="F15" s="1679"/>
      <c r="G15" s="1680"/>
      <c r="H15" s="1675"/>
      <c r="I15" s="1675"/>
      <c r="J15" s="1675"/>
      <c r="K15" s="1675"/>
      <c r="L15" s="1681"/>
    </row>
    <row r="16" spans="1:12" s="3" customFormat="1" ht="14.25">
      <c r="A16" s="1712" t="s">
        <v>85</v>
      </c>
      <c r="B16" s="1713" t="s">
        <v>21</v>
      </c>
      <c r="C16" s="1714" t="s">
        <v>200</v>
      </c>
      <c r="D16" s="1714" t="s">
        <v>200</v>
      </c>
      <c r="E16" s="1715" t="s">
        <v>200</v>
      </c>
      <c r="F16" s="1715" t="s">
        <v>200</v>
      </c>
      <c r="G16" s="1716" t="s">
        <v>73</v>
      </c>
      <c r="H16" s="1717" t="s">
        <v>200</v>
      </c>
      <c r="I16" s="1717" t="s">
        <v>73</v>
      </c>
      <c r="J16" s="1718" t="s">
        <v>73</v>
      </c>
      <c r="K16" s="1718">
        <v>1.0210332856851132E-2</v>
      </c>
      <c r="L16" s="1719" t="s">
        <v>73</v>
      </c>
    </row>
    <row r="17" spans="1:12" s="3" customFormat="1" ht="15">
      <c r="A17" s="1689" t="s">
        <v>85</v>
      </c>
      <c r="B17" s="1720" t="s">
        <v>22</v>
      </c>
      <c r="C17" s="1698" t="s">
        <v>200</v>
      </c>
      <c r="D17" s="1698" t="s">
        <v>200</v>
      </c>
      <c r="E17" s="1699" t="s">
        <v>200</v>
      </c>
      <c r="F17" s="1699" t="s">
        <v>200</v>
      </c>
      <c r="G17" s="1700" t="s">
        <v>73</v>
      </c>
      <c r="H17" s="1701" t="s">
        <v>200</v>
      </c>
      <c r="I17" s="1701" t="s">
        <v>73</v>
      </c>
      <c r="J17" s="1721" t="s">
        <v>73</v>
      </c>
      <c r="K17" s="1721">
        <v>1.0210332856851132E-2</v>
      </c>
      <c r="L17" s="1722" t="s">
        <v>73</v>
      </c>
    </row>
    <row r="18" spans="1:12" s="3" customFormat="1" ht="15">
      <c r="A18" s="1689" t="s">
        <v>85</v>
      </c>
      <c r="B18" s="1720" t="s">
        <v>23</v>
      </c>
      <c r="C18" s="1698" t="s">
        <v>73</v>
      </c>
      <c r="D18" s="1698" t="s">
        <v>73</v>
      </c>
      <c r="E18" s="1699" t="s">
        <v>73</v>
      </c>
      <c r="F18" s="1699" t="s">
        <v>73</v>
      </c>
      <c r="G18" s="1700" t="s">
        <v>73</v>
      </c>
      <c r="H18" s="1701" t="s">
        <v>73</v>
      </c>
      <c r="I18" s="1701" t="s">
        <v>73</v>
      </c>
      <c r="J18" s="1721" t="s">
        <v>73</v>
      </c>
      <c r="K18" s="1721" t="s">
        <v>73</v>
      </c>
      <c r="L18" s="1722" t="s">
        <v>73</v>
      </c>
    </row>
    <row r="19" spans="1:12" s="3" customFormat="1" ht="14.25">
      <c r="A19" s="1712" t="s">
        <v>85</v>
      </c>
      <c r="B19" s="1723" t="s">
        <v>24</v>
      </c>
      <c r="C19" s="1724" t="s">
        <v>200</v>
      </c>
      <c r="D19" s="1724">
        <v>21966.033898744681</v>
      </c>
      <c r="E19" s="1725" t="s">
        <v>200</v>
      </c>
      <c r="F19" s="1725">
        <v>22405.354576719576</v>
      </c>
      <c r="G19" s="1726" t="s">
        <v>73</v>
      </c>
      <c r="H19" s="1727" t="s">
        <v>200</v>
      </c>
      <c r="I19" s="1727" t="s">
        <v>73</v>
      </c>
      <c r="J19" s="1728" t="s">
        <v>73</v>
      </c>
      <c r="K19" s="1728">
        <v>3.0630998570553403E-2</v>
      </c>
      <c r="L19" s="1729" t="s">
        <v>73</v>
      </c>
    </row>
    <row r="20" spans="1:12" s="3" customFormat="1" ht="15">
      <c r="A20" s="1689" t="s">
        <v>85</v>
      </c>
      <c r="B20" s="1720" t="s">
        <v>25</v>
      </c>
      <c r="C20" s="1698" t="s">
        <v>200</v>
      </c>
      <c r="D20" s="1698" t="s">
        <v>200</v>
      </c>
      <c r="E20" s="1699" t="s">
        <v>200</v>
      </c>
      <c r="F20" s="1699" t="s">
        <v>200</v>
      </c>
      <c r="G20" s="1700" t="s">
        <v>73</v>
      </c>
      <c r="H20" s="1701" t="s">
        <v>200</v>
      </c>
      <c r="I20" s="1701" t="s">
        <v>73</v>
      </c>
      <c r="J20" s="1721" t="s">
        <v>73</v>
      </c>
      <c r="K20" s="1721">
        <v>3.0630998570553403E-2</v>
      </c>
      <c r="L20" s="1722" t="s">
        <v>73</v>
      </c>
    </row>
    <row r="21" spans="1:12" s="3" customFormat="1" ht="15">
      <c r="A21" s="1689" t="s">
        <v>85</v>
      </c>
      <c r="B21" s="1720" t="s">
        <v>26</v>
      </c>
      <c r="C21" s="1698" t="s">
        <v>73</v>
      </c>
      <c r="D21" s="1698" t="s">
        <v>200</v>
      </c>
      <c r="E21" s="1699" t="s">
        <v>73</v>
      </c>
      <c r="F21" s="1699" t="s">
        <v>200</v>
      </c>
      <c r="G21" s="1700" t="s">
        <v>73</v>
      </c>
      <c r="H21" s="1701" t="s">
        <v>73</v>
      </c>
      <c r="I21" s="1701" t="s">
        <v>73</v>
      </c>
      <c r="J21" s="1721" t="s">
        <v>73</v>
      </c>
      <c r="K21" s="1721" t="s">
        <v>73</v>
      </c>
      <c r="L21" s="1722" t="s">
        <v>73</v>
      </c>
    </row>
    <row r="22" spans="1:12" s="3" customFormat="1" ht="14.25">
      <c r="A22" s="1712" t="s">
        <v>85</v>
      </c>
      <c r="B22" s="1723" t="s">
        <v>27</v>
      </c>
      <c r="C22" s="1724">
        <v>18608.104262039542</v>
      </c>
      <c r="D22" s="1724">
        <v>20471.518943250379</v>
      </c>
      <c r="E22" s="1725">
        <v>18980.266347280332</v>
      </c>
      <c r="F22" s="1725">
        <v>20880.949322115386</v>
      </c>
      <c r="G22" s="1726">
        <v>-9.1024739609037155</v>
      </c>
      <c r="H22" s="1727">
        <v>199.16666666666666</v>
      </c>
      <c r="I22" s="1727">
        <v>-23.397435897435901</v>
      </c>
      <c r="J22" s="1728">
        <v>-25</v>
      </c>
      <c r="K22" s="1728">
        <v>0.12252399428221361</v>
      </c>
      <c r="L22" s="1729">
        <v>-3.064702735054825E-3</v>
      </c>
    </row>
    <row r="23" spans="1:12" s="3" customFormat="1" ht="15">
      <c r="A23" s="1689" t="s">
        <v>85</v>
      </c>
      <c r="B23" s="1720" t="s">
        <v>28</v>
      </c>
      <c r="C23" s="1698">
        <v>18335.649019607845</v>
      </c>
      <c r="D23" s="1698">
        <v>20127.422549019608</v>
      </c>
      <c r="E23" s="1699">
        <v>18702.362000000001</v>
      </c>
      <c r="F23" s="1699">
        <v>20529.971000000001</v>
      </c>
      <c r="G23" s="1700">
        <v>-8.9021509090295368</v>
      </c>
      <c r="H23" s="1701">
        <v>198</v>
      </c>
      <c r="I23" s="1701">
        <v>-19.183673469387756</v>
      </c>
      <c r="J23" s="1721">
        <v>0</v>
      </c>
      <c r="K23" s="1721">
        <v>0.10210332856851133</v>
      </c>
      <c r="L23" s="1722">
        <v>2.3610392932718549E-2</v>
      </c>
    </row>
    <row r="24" spans="1:12" s="3" customFormat="1" ht="15.75" thickBot="1">
      <c r="A24" s="1730" t="s">
        <v>85</v>
      </c>
      <c r="B24" s="1731" t="s">
        <v>29</v>
      </c>
      <c r="C24" s="1732" t="s">
        <v>200</v>
      </c>
      <c r="D24" s="1732">
        <v>20964.522549019606</v>
      </c>
      <c r="E24" s="1733" t="s">
        <v>200</v>
      </c>
      <c r="F24" s="1733">
        <v>21383.812999999998</v>
      </c>
      <c r="G24" s="1734" t="s">
        <v>73</v>
      </c>
      <c r="H24" s="1721" t="s">
        <v>200</v>
      </c>
      <c r="I24" s="1721" t="s">
        <v>73</v>
      </c>
      <c r="J24" s="1721" t="s">
        <v>73</v>
      </c>
      <c r="K24" s="1721">
        <v>2.0420665713702265E-2</v>
      </c>
      <c r="L24" s="1722" t="s">
        <v>73</v>
      </c>
    </row>
    <row r="25" spans="1:12" s="3" customFormat="1" ht="15" thickBot="1">
      <c r="A25" s="1677"/>
      <c r="B25" s="1711"/>
      <c r="C25" s="1679"/>
      <c r="D25" s="1679"/>
      <c r="E25" s="1679"/>
      <c r="F25" s="1679"/>
      <c r="G25" s="1680"/>
      <c r="H25" s="1675"/>
      <c r="I25" s="1675"/>
      <c r="J25" s="1675"/>
      <c r="K25" s="1675"/>
      <c r="L25" s="1681"/>
    </row>
    <row r="26" spans="1:12" s="3" customFormat="1" ht="14.25">
      <c r="A26" s="1712" t="s">
        <v>86</v>
      </c>
      <c r="B26" s="1713" t="s">
        <v>21</v>
      </c>
      <c r="C26" s="1714">
        <v>22244.102027787038</v>
      </c>
      <c r="D26" s="1714">
        <v>22728.914200702115</v>
      </c>
      <c r="E26" s="1715">
        <v>22688.984068342779</v>
      </c>
      <c r="F26" s="1715">
        <v>23183.492484716156</v>
      </c>
      <c r="G26" s="1716">
        <v>-2.1330195038533759</v>
      </c>
      <c r="H26" s="1717">
        <v>426.8123425692695</v>
      </c>
      <c r="I26" s="1717">
        <v>2.1109301981292723</v>
      </c>
      <c r="J26" s="1718">
        <v>-21.230158730158731</v>
      </c>
      <c r="K26" s="1718">
        <v>4.0535021441699</v>
      </c>
      <c r="L26" s="1719">
        <v>9.7458188125944201E-2</v>
      </c>
    </row>
    <row r="27" spans="1:12" s="3" customFormat="1" ht="15">
      <c r="A27" s="1689" t="s">
        <v>86</v>
      </c>
      <c r="B27" s="1720" t="s">
        <v>22</v>
      </c>
      <c r="C27" s="1698">
        <v>22703.350000000002</v>
      </c>
      <c r="D27" s="1698">
        <v>22939.329411764706</v>
      </c>
      <c r="E27" s="1699">
        <v>23157.417000000001</v>
      </c>
      <c r="F27" s="1699">
        <v>23398.116000000002</v>
      </c>
      <c r="G27" s="1700">
        <v>-1.0287110295546895</v>
      </c>
      <c r="H27" s="1701">
        <v>420.5</v>
      </c>
      <c r="I27" s="1701">
        <v>2.063106796116505</v>
      </c>
      <c r="J27" s="1721">
        <v>-26.571428571428573</v>
      </c>
      <c r="K27" s="1721">
        <v>2.6240555442107412</v>
      </c>
      <c r="L27" s="1722">
        <v>-0.1231972030420061</v>
      </c>
    </row>
    <row r="28" spans="1:12" s="3" customFormat="1" ht="15">
      <c r="A28" s="1689" t="s">
        <v>86</v>
      </c>
      <c r="B28" s="1720" t="s">
        <v>23</v>
      </c>
      <c r="C28" s="1698">
        <v>21435.592156862745</v>
      </c>
      <c r="D28" s="1698">
        <v>22272.407843137255</v>
      </c>
      <c r="E28" s="1699">
        <v>21864.304</v>
      </c>
      <c r="F28" s="1699">
        <v>22717.856</v>
      </c>
      <c r="G28" s="1700">
        <v>-3.7571855372267509</v>
      </c>
      <c r="H28" s="1701">
        <v>438.4</v>
      </c>
      <c r="I28" s="1701">
        <v>1.5755329008340953</v>
      </c>
      <c r="J28" s="1721">
        <v>-9.0909090909090917</v>
      </c>
      <c r="K28" s="1721">
        <v>1.4294465999591586</v>
      </c>
      <c r="L28" s="1722">
        <v>0.22065539116794963</v>
      </c>
    </row>
    <row r="29" spans="1:12" s="3" customFormat="1" ht="14.25">
      <c r="A29" s="1712" t="s">
        <v>86</v>
      </c>
      <c r="B29" s="1723" t="s">
        <v>24</v>
      </c>
      <c r="C29" s="1724">
        <v>21979.247995111557</v>
      </c>
      <c r="D29" s="1724">
        <v>22039.565659858599</v>
      </c>
      <c r="E29" s="1725">
        <v>22418.83295501379</v>
      </c>
      <c r="F29" s="1725">
        <v>22480.356973055772</v>
      </c>
      <c r="G29" s="1726">
        <v>-0.27367900837038772</v>
      </c>
      <c r="H29" s="1727">
        <v>370.03750000000002</v>
      </c>
      <c r="I29" s="1727">
        <v>-1.1271190876594495</v>
      </c>
      <c r="J29" s="1728">
        <v>-27.107061503416858</v>
      </c>
      <c r="K29" s="1728">
        <v>9.8019195425770889</v>
      </c>
      <c r="L29" s="1729">
        <v>-0.53560008065682041</v>
      </c>
    </row>
    <row r="30" spans="1:12" s="3" customFormat="1" ht="15">
      <c r="A30" s="1689" t="s">
        <v>86</v>
      </c>
      <c r="B30" s="1720" t="s">
        <v>25</v>
      </c>
      <c r="C30" s="1698">
        <v>22115.204901960784</v>
      </c>
      <c r="D30" s="1698">
        <v>22175.612745098038</v>
      </c>
      <c r="E30" s="1699">
        <v>22557.508999999998</v>
      </c>
      <c r="F30" s="1699">
        <v>22619.125</v>
      </c>
      <c r="G30" s="1700">
        <v>-0.2724066470298997</v>
      </c>
      <c r="H30" s="1701">
        <v>361.9</v>
      </c>
      <c r="I30" s="1701">
        <v>-0.4949133901567257</v>
      </c>
      <c r="J30" s="1721">
        <v>-27.536231884057973</v>
      </c>
      <c r="K30" s="1721">
        <v>6.6367163569532375</v>
      </c>
      <c r="L30" s="1722">
        <v>-0.40409996957737437</v>
      </c>
    </row>
    <row r="31" spans="1:12" s="3" customFormat="1" ht="15">
      <c r="A31" s="1689" t="s">
        <v>86</v>
      </c>
      <c r="B31" s="1720" t="s">
        <v>26</v>
      </c>
      <c r="C31" s="1698">
        <v>21712.783333333333</v>
      </c>
      <c r="D31" s="1698">
        <v>21773.27549019608</v>
      </c>
      <c r="E31" s="1699">
        <v>22147.039000000001</v>
      </c>
      <c r="F31" s="1699">
        <v>22208.741000000002</v>
      </c>
      <c r="G31" s="1700">
        <v>-0.27782754546960192</v>
      </c>
      <c r="H31" s="1701">
        <v>387.1</v>
      </c>
      <c r="I31" s="1701">
        <v>-2.4445564516129004</v>
      </c>
      <c r="J31" s="1721">
        <v>-26.190476190476193</v>
      </c>
      <c r="K31" s="1721">
        <v>3.1652031856238514</v>
      </c>
      <c r="L31" s="1722">
        <v>-0.13150011107944559</v>
      </c>
    </row>
    <row r="32" spans="1:12" s="3" customFormat="1" ht="14.25">
      <c r="A32" s="1712" t="s">
        <v>86</v>
      </c>
      <c r="B32" s="1723" t="s">
        <v>27</v>
      </c>
      <c r="C32" s="1724">
        <v>21178.147749737964</v>
      </c>
      <c r="D32" s="1724">
        <v>21099.121854356785</v>
      </c>
      <c r="E32" s="1725">
        <v>21601.710704732723</v>
      </c>
      <c r="F32" s="1725">
        <v>21521.10429144392</v>
      </c>
      <c r="G32" s="1726">
        <v>0.37454589781830444</v>
      </c>
      <c r="H32" s="1727">
        <v>322.68871508379891</v>
      </c>
      <c r="I32" s="1727">
        <v>-1.2685863148968775</v>
      </c>
      <c r="J32" s="1728">
        <v>-22.207735767057802</v>
      </c>
      <c r="K32" s="1728">
        <v>18.276495813763528</v>
      </c>
      <c r="L32" s="1729">
        <v>0.21527132396760962</v>
      </c>
    </row>
    <row r="33" spans="1:12" s="3" customFormat="1" ht="15">
      <c r="A33" s="1689" t="s">
        <v>86</v>
      </c>
      <c r="B33" s="1720" t="s">
        <v>28</v>
      </c>
      <c r="C33" s="1698">
        <v>21197.72450980392</v>
      </c>
      <c r="D33" s="1698">
        <v>21118.503921568627</v>
      </c>
      <c r="E33" s="1699">
        <v>21621.679</v>
      </c>
      <c r="F33" s="1699">
        <v>21540.874</v>
      </c>
      <c r="G33" s="1700">
        <v>0.37512405485497152</v>
      </c>
      <c r="H33" s="1701">
        <v>312.8</v>
      </c>
      <c r="I33" s="1701">
        <v>-1.6661427224143388</v>
      </c>
      <c r="J33" s="1721">
        <v>-27.115812917594656</v>
      </c>
      <c r="K33" s="1721">
        <v>13.365325709618133</v>
      </c>
      <c r="L33" s="1722">
        <v>-0.7320055305702482</v>
      </c>
    </row>
    <row r="34" spans="1:12" s="3" customFormat="1" ht="15.75" thickBot="1">
      <c r="A34" s="1730" t="s">
        <v>86</v>
      </c>
      <c r="B34" s="1731" t="s">
        <v>29</v>
      </c>
      <c r="C34" s="1732">
        <v>21130.476470588233</v>
      </c>
      <c r="D34" s="1732">
        <v>21037.872549019608</v>
      </c>
      <c r="E34" s="1733">
        <v>21553.085999999999</v>
      </c>
      <c r="F34" s="1733">
        <v>21458.63</v>
      </c>
      <c r="G34" s="1734">
        <v>0.44017721541402371</v>
      </c>
      <c r="H34" s="1721">
        <v>349.6</v>
      </c>
      <c r="I34" s="1721">
        <v>-2.3190835428890626</v>
      </c>
      <c r="J34" s="1721">
        <v>-4.7524752475247523</v>
      </c>
      <c r="K34" s="1721">
        <v>4.9111701041453948</v>
      </c>
      <c r="L34" s="1722">
        <v>0.94727685453785915</v>
      </c>
    </row>
    <row r="35" spans="1:12" s="3" customFormat="1" ht="15.75" thickBot="1">
      <c r="A35" s="1735"/>
      <c r="B35" s="1736"/>
      <c r="C35" s="1737"/>
      <c r="D35" s="1737"/>
      <c r="E35" s="1737"/>
      <c r="F35" s="1737"/>
      <c r="G35" s="1738"/>
      <c r="H35" s="1739"/>
      <c r="I35" s="1739"/>
      <c r="J35" s="1739"/>
      <c r="K35" s="1739"/>
      <c r="L35" s="1740"/>
    </row>
    <row r="36" spans="1:12" s="3" customFormat="1" ht="15">
      <c r="A36" s="1689" t="s">
        <v>87</v>
      </c>
      <c r="B36" s="1741" t="s">
        <v>26</v>
      </c>
      <c r="C36" s="1742">
        <v>21093.628431372548</v>
      </c>
      <c r="D36" s="1742">
        <v>21614.912745098038</v>
      </c>
      <c r="E36" s="1743">
        <v>21515.501</v>
      </c>
      <c r="F36" s="1743">
        <v>22047.210999999999</v>
      </c>
      <c r="G36" s="1744">
        <v>-2.411688262973485</v>
      </c>
      <c r="H36" s="1745">
        <v>402.8</v>
      </c>
      <c r="I36" s="1745">
        <v>-4.7979201134483596</v>
      </c>
      <c r="J36" s="1745">
        <v>-15.088757396449704</v>
      </c>
      <c r="K36" s="1745">
        <v>2.930365529916275</v>
      </c>
      <c r="L36" s="1746">
        <v>0.27730430542647921</v>
      </c>
    </row>
    <row r="37" spans="1:12" s="3" customFormat="1" ht="15.75" thickBot="1">
      <c r="A37" s="1730" t="s">
        <v>87</v>
      </c>
      <c r="B37" s="1731" t="s">
        <v>29</v>
      </c>
      <c r="C37" s="1732">
        <v>20865.594117647059</v>
      </c>
      <c r="D37" s="1732">
        <v>20901.455882352941</v>
      </c>
      <c r="E37" s="1733">
        <v>21282.905999999999</v>
      </c>
      <c r="F37" s="1733">
        <v>21319.485000000001</v>
      </c>
      <c r="G37" s="1734">
        <v>-0.17157543908777131</v>
      </c>
      <c r="H37" s="1721">
        <v>374</v>
      </c>
      <c r="I37" s="1721">
        <v>-2.8571428571428572</v>
      </c>
      <c r="J37" s="1721">
        <v>4.2296072507552873</v>
      </c>
      <c r="K37" s="1721">
        <v>3.522564835613641</v>
      </c>
      <c r="L37" s="1722">
        <v>0.92444866606889997</v>
      </c>
    </row>
    <row r="38" spans="1:12" s="3" customFormat="1" ht="15.75" thickBot="1">
      <c r="A38" s="1735"/>
      <c r="B38" s="1736"/>
      <c r="C38" s="1737"/>
      <c r="D38" s="1737"/>
      <c r="E38" s="1737"/>
      <c r="F38" s="1737"/>
      <c r="G38" s="1738"/>
      <c r="H38" s="1739"/>
      <c r="I38" s="1739"/>
      <c r="J38" s="1739"/>
      <c r="K38" s="1739"/>
      <c r="L38" s="1740"/>
    </row>
    <row r="39" spans="1:12" s="3" customFormat="1" ht="14.25">
      <c r="A39" s="1712" t="s">
        <v>88</v>
      </c>
      <c r="B39" s="1713" t="s">
        <v>21</v>
      </c>
      <c r="C39" s="1714" t="s">
        <v>73</v>
      </c>
      <c r="D39" s="1714" t="s">
        <v>73</v>
      </c>
      <c r="E39" s="1715" t="s">
        <v>73</v>
      </c>
      <c r="F39" s="1715" t="s">
        <v>73</v>
      </c>
      <c r="G39" s="1716" t="s">
        <v>73</v>
      </c>
      <c r="H39" s="1717" t="s">
        <v>73</v>
      </c>
      <c r="I39" s="1717" t="s">
        <v>73</v>
      </c>
      <c r="J39" s="1718" t="s">
        <v>73</v>
      </c>
      <c r="K39" s="1718" t="s">
        <v>73</v>
      </c>
      <c r="L39" s="1719" t="s">
        <v>73</v>
      </c>
    </row>
    <row r="40" spans="1:12" s="3" customFormat="1" ht="15">
      <c r="A40" s="1696" t="s">
        <v>88</v>
      </c>
      <c r="B40" s="1720" t="s">
        <v>22</v>
      </c>
      <c r="C40" s="1698" t="s">
        <v>73</v>
      </c>
      <c r="D40" s="1698" t="s">
        <v>73</v>
      </c>
      <c r="E40" s="1699" t="s">
        <v>73</v>
      </c>
      <c r="F40" s="1699" t="s">
        <v>73</v>
      </c>
      <c r="G40" s="1700" t="s">
        <v>73</v>
      </c>
      <c r="H40" s="1701" t="s">
        <v>73</v>
      </c>
      <c r="I40" s="1701" t="s">
        <v>73</v>
      </c>
      <c r="J40" s="1721" t="s">
        <v>73</v>
      </c>
      <c r="K40" s="1721" t="s">
        <v>73</v>
      </c>
      <c r="L40" s="1722" t="s">
        <v>73</v>
      </c>
    </row>
    <row r="41" spans="1:12" s="3" customFormat="1" ht="15">
      <c r="A41" s="1696" t="s">
        <v>88</v>
      </c>
      <c r="B41" s="1720" t="s">
        <v>23</v>
      </c>
      <c r="C41" s="1698" t="s">
        <v>73</v>
      </c>
      <c r="D41" s="1698" t="s">
        <v>73</v>
      </c>
      <c r="E41" s="1699" t="s">
        <v>73</v>
      </c>
      <c r="F41" s="1699" t="s">
        <v>73</v>
      </c>
      <c r="G41" s="1700" t="s">
        <v>73</v>
      </c>
      <c r="H41" s="1701" t="s">
        <v>73</v>
      </c>
      <c r="I41" s="1701" t="s">
        <v>73</v>
      </c>
      <c r="J41" s="1721" t="s">
        <v>73</v>
      </c>
      <c r="K41" s="1721" t="s">
        <v>73</v>
      </c>
      <c r="L41" s="1722" t="s">
        <v>73</v>
      </c>
    </row>
    <row r="42" spans="1:12" s="3" customFormat="1" ht="15">
      <c r="A42" s="1696" t="s">
        <v>88</v>
      </c>
      <c r="B42" s="1720" t="s">
        <v>30</v>
      </c>
      <c r="C42" s="1698" t="s">
        <v>73</v>
      </c>
      <c r="D42" s="1698" t="s">
        <v>73</v>
      </c>
      <c r="E42" s="1699" t="s">
        <v>73</v>
      </c>
      <c r="F42" s="1699" t="s">
        <v>73</v>
      </c>
      <c r="G42" s="1700" t="s">
        <v>73</v>
      </c>
      <c r="H42" s="1701" t="s">
        <v>73</v>
      </c>
      <c r="I42" s="1701" t="s">
        <v>73</v>
      </c>
      <c r="J42" s="1721" t="s">
        <v>73</v>
      </c>
      <c r="K42" s="1721" t="s">
        <v>73</v>
      </c>
      <c r="L42" s="1722" t="s">
        <v>73</v>
      </c>
    </row>
    <row r="43" spans="1:12" s="3" customFormat="1" ht="14.25">
      <c r="A43" s="1747" t="s">
        <v>88</v>
      </c>
      <c r="B43" s="1723" t="s">
        <v>24</v>
      </c>
      <c r="C43" s="1724" t="s">
        <v>200</v>
      </c>
      <c r="D43" s="1724" t="s">
        <v>73</v>
      </c>
      <c r="E43" s="1725" t="s">
        <v>200</v>
      </c>
      <c r="F43" s="1725" t="s">
        <v>73</v>
      </c>
      <c r="G43" s="1726" t="s">
        <v>73</v>
      </c>
      <c r="H43" s="1727" t="s">
        <v>200</v>
      </c>
      <c r="I43" s="1727" t="s">
        <v>73</v>
      </c>
      <c r="J43" s="1728" t="s">
        <v>73</v>
      </c>
      <c r="K43" s="1728">
        <v>2.0420665713702265E-2</v>
      </c>
      <c r="L43" s="1729" t="s">
        <v>73</v>
      </c>
    </row>
    <row r="44" spans="1:12" s="3" customFormat="1" ht="15">
      <c r="A44" s="1696" t="s">
        <v>88</v>
      </c>
      <c r="B44" s="1720" t="s">
        <v>26</v>
      </c>
      <c r="C44" s="1698" t="s">
        <v>200</v>
      </c>
      <c r="D44" s="1698" t="s">
        <v>73</v>
      </c>
      <c r="E44" s="1699" t="s">
        <v>200</v>
      </c>
      <c r="F44" s="1699" t="s">
        <v>73</v>
      </c>
      <c r="G44" s="1700" t="s">
        <v>73</v>
      </c>
      <c r="H44" s="1701" t="s">
        <v>200</v>
      </c>
      <c r="I44" s="1701" t="s">
        <v>73</v>
      </c>
      <c r="J44" s="1721" t="s">
        <v>73</v>
      </c>
      <c r="K44" s="1721">
        <v>1.0210332856851132E-2</v>
      </c>
      <c r="L44" s="1722" t="s">
        <v>73</v>
      </c>
    </row>
    <row r="45" spans="1:12" s="3" customFormat="1" ht="15">
      <c r="A45" s="1696" t="s">
        <v>88</v>
      </c>
      <c r="B45" s="1720" t="s">
        <v>31</v>
      </c>
      <c r="C45" s="1698" t="s">
        <v>200</v>
      </c>
      <c r="D45" s="1698" t="s">
        <v>73</v>
      </c>
      <c r="E45" s="1699" t="s">
        <v>200</v>
      </c>
      <c r="F45" s="1699" t="s">
        <v>73</v>
      </c>
      <c r="G45" s="1700" t="s">
        <v>73</v>
      </c>
      <c r="H45" s="1701" t="s">
        <v>200</v>
      </c>
      <c r="I45" s="1701" t="s">
        <v>73</v>
      </c>
      <c r="J45" s="1721" t="s">
        <v>73</v>
      </c>
      <c r="K45" s="1721">
        <v>1.0210332856851132E-2</v>
      </c>
      <c r="L45" s="1722" t="s">
        <v>73</v>
      </c>
    </row>
    <row r="46" spans="1:12" s="3" customFormat="1" ht="14.25">
      <c r="A46" s="1747" t="s">
        <v>88</v>
      </c>
      <c r="B46" s="1723" t="s">
        <v>27</v>
      </c>
      <c r="C46" s="1724" t="s">
        <v>200</v>
      </c>
      <c r="D46" s="1724" t="s">
        <v>200</v>
      </c>
      <c r="E46" s="1725" t="s">
        <v>200</v>
      </c>
      <c r="F46" s="1725" t="s">
        <v>200</v>
      </c>
      <c r="G46" s="1726" t="s">
        <v>73</v>
      </c>
      <c r="H46" s="1727" t="s">
        <v>200</v>
      </c>
      <c r="I46" s="1727" t="s">
        <v>73</v>
      </c>
      <c r="J46" s="1728" t="s">
        <v>73</v>
      </c>
      <c r="K46" s="1728">
        <v>0.19399632428017155</v>
      </c>
      <c r="L46" s="1729" t="s">
        <v>73</v>
      </c>
    </row>
    <row r="47" spans="1:12" s="3" customFormat="1" ht="15">
      <c r="A47" s="1696" t="s">
        <v>88</v>
      </c>
      <c r="B47" s="1720" t="s">
        <v>29</v>
      </c>
      <c r="C47" s="1698" t="s">
        <v>200</v>
      </c>
      <c r="D47" s="1698" t="s">
        <v>200</v>
      </c>
      <c r="E47" s="1699" t="s">
        <v>200</v>
      </c>
      <c r="F47" s="1699" t="s">
        <v>200</v>
      </c>
      <c r="G47" s="1700" t="s">
        <v>73</v>
      </c>
      <c r="H47" s="1701" t="s">
        <v>200</v>
      </c>
      <c r="I47" s="1701" t="s">
        <v>73</v>
      </c>
      <c r="J47" s="1721" t="s">
        <v>73</v>
      </c>
      <c r="K47" s="1721">
        <v>0.10210332856851133</v>
      </c>
      <c r="L47" s="1722" t="s">
        <v>73</v>
      </c>
    </row>
    <row r="48" spans="1:12" s="3" customFormat="1" ht="15.75" thickBot="1">
      <c r="A48" s="1748" t="s">
        <v>88</v>
      </c>
      <c r="B48" s="1720" t="s">
        <v>32</v>
      </c>
      <c r="C48" s="1732" t="s">
        <v>200</v>
      </c>
      <c r="D48" s="1732" t="s">
        <v>200</v>
      </c>
      <c r="E48" s="1733" t="s">
        <v>200</v>
      </c>
      <c r="F48" s="1733" t="s">
        <v>200</v>
      </c>
      <c r="G48" s="1734" t="s">
        <v>73</v>
      </c>
      <c r="H48" s="1721" t="s">
        <v>200</v>
      </c>
      <c r="I48" s="1721" t="s">
        <v>73</v>
      </c>
      <c r="J48" s="1721" t="s">
        <v>73</v>
      </c>
      <c r="K48" s="1721">
        <v>9.1892995711660194E-2</v>
      </c>
      <c r="L48" s="1722" t="s">
        <v>73</v>
      </c>
    </row>
    <row r="49" spans="1:12" s="3" customFormat="1" ht="15.75" thickBot="1">
      <c r="A49" s="1735"/>
      <c r="B49" s="1736"/>
      <c r="C49" s="1737"/>
      <c r="D49" s="1737"/>
      <c r="E49" s="1737"/>
      <c r="F49" s="1737"/>
      <c r="G49" s="1738"/>
      <c r="H49" s="1739"/>
      <c r="I49" s="1739"/>
      <c r="J49" s="1739"/>
      <c r="K49" s="1739"/>
      <c r="L49" s="1740"/>
    </row>
    <row r="50" spans="1:12" s="3" customFormat="1" ht="14.25">
      <c r="A50" s="1712" t="s">
        <v>20</v>
      </c>
      <c r="B50" s="1713" t="s">
        <v>24</v>
      </c>
      <c r="C50" s="1714">
        <v>19649.948786025667</v>
      </c>
      <c r="D50" s="1714">
        <v>19350.048391481007</v>
      </c>
      <c r="E50" s="1715">
        <v>20042.947761746182</v>
      </c>
      <c r="F50" s="1715">
        <v>19737.049359310626</v>
      </c>
      <c r="G50" s="1716">
        <v>1.5498689640316139</v>
      </c>
      <c r="H50" s="1717">
        <v>357.82694300518136</v>
      </c>
      <c r="I50" s="1717">
        <v>0.980003773101224</v>
      </c>
      <c r="J50" s="1718">
        <v>-6.0827250608272507</v>
      </c>
      <c r="K50" s="1718">
        <v>3.9411884827445376</v>
      </c>
      <c r="L50" s="1719">
        <v>0.71512882811345424</v>
      </c>
    </row>
    <row r="51" spans="1:12" s="3" customFormat="1" ht="15">
      <c r="A51" s="1689" t="s">
        <v>20</v>
      </c>
      <c r="B51" s="1720" t="s">
        <v>25</v>
      </c>
      <c r="C51" s="1698">
        <v>19133.162745098041</v>
      </c>
      <c r="D51" s="1698">
        <v>19157.155882352941</v>
      </c>
      <c r="E51" s="1699">
        <v>19515.826000000001</v>
      </c>
      <c r="F51" s="1699">
        <v>19540.298999999999</v>
      </c>
      <c r="G51" s="1700">
        <v>-0.12524373347612611</v>
      </c>
      <c r="H51" s="1701">
        <v>321.3</v>
      </c>
      <c r="I51" s="1701">
        <v>2.3248407643312139</v>
      </c>
      <c r="J51" s="1721">
        <v>-3.6144578313253009</v>
      </c>
      <c r="K51" s="1721">
        <v>0.81682662854809063</v>
      </c>
      <c r="L51" s="1722">
        <v>0.16533526277101063</v>
      </c>
    </row>
    <row r="52" spans="1:12" s="3" customFormat="1" ht="15">
      <c r="A52" s="1689" t="s">
        <v>20</v>
      </c>
      <c r="B52" s="1720" t="s">
        <v>26</v>
      </c>
      <c r="C52" s="1698">
        <v>19804.370588235292</v>
      </c>
      <c r="D52" s="1698">
        <v>19263.309803921569</v>
      </c>
      <c r="E52" s="1699">
        <v>20200.457999999999</v>
      </c>
      <c r="F52" s="1699">
        <v>19648.576000000001</v>
      </c>
      <c r="G52" s="1700">
        <v>2.8087633424427181</v>
      </c>
      <c r="H52" s="1701">
        <v>353.4</v>
      </c>
      <c r="I52" s="1701">
        <v>0.68376068376067722</v>
      </c>
      <c r="J52" s="1721">
        <v>-5.4347826086956523</v>
      </c>
      <c r="K52" s="1721">
        <v>1.7765979170920974</v>
      </c>
      <c r="L52" s="1722">
        <v>0.33232790139351009</v>
      </c>
    </row>
    <row r="53" spans="1:12" s="3" customFormat="1" ht="15">
      <c r="A53" s="1689" t="s">
        <v>20</v>
      </c>
      <c r="B53" s="1720" t="s">
        <v>31</v>
      </c>
      <c r="C53" s="1698">
        <v>19724.255882352943</v>
      </c>
      <c r="D53" s="1698">
        <v>19543.342156862745</v>
      </c>
      <c r="E53" s="1699">
        <v>20118.741000000002</v>
      </c>
      <c r="F53" s="1699">
        <v>19934.208999999999</v>
      </c>
      <c r="G53" s="1700">
        <v>0.92570515338733972</v>
      </c>
      <c r="H53" s="1701">
        <v>385.8</v>
      </c>
      <c r="I53" s="1701">
        <v>1.0212097407698442</v>
      </c>
      <c r="J53" s="1721">
        <v>-8.3333333333333321</v>
      </c>
      <c r="K53" s="1721">
        <v>1.3477639371043495</v>
      </c>
      <c r="L53" s="1722">
        <v>0.21746566394893341</v>
      </c>
    </row>
    <row r="54" spans="1:12" s="3" customFormat="1" ht="14.25">
      <c r="A54" s="1712" t="s">
        <v>20</v>
      </c>
      <c r="B54" s="1723" t="s">
        <v>27</v>
      </c>
      <c r="C54" s="1724">
        <v>18723.687127912028</v>
      </c>
      <c r="D54" s="1724">
        <v>18675.875074233718</v>
      </c>
      <c r="E54" s="1725">
        <v>19098.16087047027</v>
      </c>
      <c r="F54" s="1725">
        <v>19049.392575718393</v>
      </c>
      <c r="G54" s="1726">
        <v>0.25600971032556824</v>
      </c>
      <c r="H54" s="1727">
        <v>301.70790804597698</v>
      </c>
      <c r="I54" s="1727">
        <v>-0.53569135386252542</v>
      </c>
      <c r="J54" s="1728">
        <v>-24.505380076362375</v>
      </c>
      <c r="K54" s="1728">
        <v>22.207473963651214</v>
      </c>
      <c r="L54" s="1729">
        <v>-0.40634079302068571</v>
      </c>
    </row>
    <row r="55" spans="1:12" s="3" customFormat="1" ht="15">
      <c r="A55" s="1689" t="s">
        <v>20</v>
      </c>
      <c r="B55" s="1720" t="s">
        <v>28</v>
      </c>
      <c r="C55" s="1698">
        <v>18384.092156862745</v>
      </c>
      <c r="D55" s="1698">
        <v>18375.470588235294</v>
      </c>
      <c r="E55" s="1699">
        <v>18751.774000000001</v>
      </c>
      <c r="F55" s="1699">
        <v>18742.98</v>
      </c>
      <c r="G55" s="1700">
        <v>4.691889976941601E-2</v>
      </c>
      <c r="H55" s="1701">
        <v>270.89999999999998</v>
      </c>
      <c r="I55" s="1701">
        <v>-1.5982564475118175</v>
      </c>
      <c r="J55" s="1721">
        <v>-26.984126984126984</v>
      </c>
      <c r="K55" s="1721">
        <v>8.4541556054727387</v>
      </c>
      <c r="L55" s="1722">
        <v>-0.44694329562616275</v>
      </c>
    </row>
    <row r="56" spans="1:12" s="3" customFormat="1" ht="15">
      <c r="A56" s="1689" t="s">
        <v>20</v>
      </c>
      <c r="B56" s="1720" t="s">
        <v>29</v>
      </c>
      <c r="C56" s="1698">
        <v>18839.369607843135</v>
      </c>
      <c r="D56" s="1698">
        <v>18685.860784313725</v>
      </c>
      <c r="E56" s="1699">
        <v>19216.156999999999</v>
      </c>
      <c r="F56" s="1699">
        <v>19059.578000000001</v>
      </c>
      <c r="G56" s="1700">
        <v>0.8215239602891411</v>
      </c>
      <c r="H56" s="1701">
        <v>308.8</v>
      </c>
      <c r="I56" s="1701">
        <v>-0.48340315823396712</v>
      </c>
      <c r="J56" s="1721">
        <v>-23.113582208101668</v>
      </c>
      <c r="K56" s="1721">
        <v>9.883602205431897</v>
      </c>
      <c r="L56" s="1722">
        <v>1.3416088855873198E-3</v>
      </c>
    </row>
    <row r="57" spans="1:12" s="3" customFormat="1" ht="15">
      <c r="A57" s="1689" t="s">
        <v>20</v>
      </c>
      <c r="B57" s="1720" t="s">
        <v>32</v>
      </c>
      <c r="C57" s="1698">
        <v>19036.570588235292</v>
      </c>
      <c r="D57" s="1698">
        <v>19201.370588235295</v>
      </c>
      <c r="E57" s="1699">
        <v>19417.302</v>
      </c>
      <c r="F57" s="1699">
        <v>19585.398000000001</v>
      </c>
      <c r="G57" s="1700">
        <v>-0.85827206575021542</v>
      </c>
      <c r="H57" s="1701">
        <v>350.9</v>
      </c>
      <c r="I57" s="1701">
        <v>0.11412268188301777</v>
      </c>
      <c r="J57" s="1721">
        <v>-22.33606557377049</v>
      </c>
      <c r="K57" s="1721">
        <v>3.8697161527465793</v>
      </c>
      <c r="L57" s="1722">
        <v>3.9260893719891943E-2</v>
      </c>
    </row>
    <row r="58" spans="1:12" s="3" customFormat="1" ht="14.25">
      <c r="A58" s="1712" t="s">
        <v>20</v>
      </c>
      <c r="B58" s="1723" t="s">
        <v>33</v>
      </c>
      <c r="C58" s="1724">
        <v>16394.297722601128</v>
      </c>
      <c r="D58" s="1724">
        <v>16259.850670309217</v>
      </c>
      <c r="E58" s="1725">
        <v>16722.183677053152</v>
      </c>
      <c r="F58" s="1725">
        <v>16585.047683715402</v>
      </c>
      <c r="G58" s="1726">
        <v>0.82686523399267342</v>
      </c>
      <c r="H58" s="1727">
        <v>227.74312839059675</v>
      </c>
      <c r="I58" s="1727">
        <v>0.97884680514604472</v>
      </c>
      <c r="J58" s="1728">
        <v>-19.913106444605358</v>
      </c>
      <c r="K58" s="1728">
        <v>11.292628139677353</v>
      </c>
      <c r="L58" s="1729">
        <v>0.45275372837437011</v>
      </c>
    </row>
    <row r="59" spans="1:12" s="3" customFormat="1" ht="15">
      <c r="A59" s="1689" t="s">
        <v>20</v>
      </c>
      <c r="B59" s="1720" t="s">
        <v>74</v>
      </c>
      <c r="C59" s="1749">
        <v>15803.247058823528</v>
      </c>
      <c r="D59" s="1749">
        <v>16008.103921568627</v>
      </c>
      <c r="E59" s="1750">
        <v>16119.312</v>
      </c>
      <c r="F59" s="1750">
        <v>16328.266</v>
      </c>
      <c r="G59" s="1751">
        <v>-1.2797072267196021</v>
      </c>
      <c r="H59" s="1752">
        <v>213.2</v>
      </c>
      <c r="I59" s="1752">
        <v>-2.1569527306103797</v>
      </c>
      <c r="J59" s="1753">
        <v>-35.76158940397351</v>
      </c>
      <c r="K59" s="1753">
        <v>5.9424137226873599</v>
      </c>
      <c r="L59" s="1754">
        <v>-1.1690462459154665</v>
      </c>
    </row>
    <row r="60" spans="1:12" s="3" customFormat="1" ht="15">
      <c r="A60" s="1689" t="s">
        <v>20</v>
      </c>
      <c r="B60" s="1720" t="s">
        <v>34</v>
      </c>
      <c r="C60" s="1698">
        <v>16901.607843137255</v>
      </c>
      <c r="D60" s="1698">
        <v>16719.520588235293</v>
      </c>
      <c r="E60" s="1699">
        <v>17239.64</v>
      </c>
      <c r="F60" s="1699">
        <v>17053.911</v>
      </c>
      <c r="G60" s="1700">
        <v>1.0890698327204791</v>
      </c>
      <c r="H60" s="1701">
        <v>239.5</v>
      </c>
      <c r="I60" s="1701">
        <v>0.92709650231773633</v>
      </c>
      <c r="J60" s="1721">
        <v>2.810304449648712</v>
      </c>
      <c r="K60" s="1721">
        <v>4.4823361241576469</v>
      </c>
      <c r="L60" s="1722">
        <v>1.1306877725092952</v>
      </c>
    </row>
    <row r="61" spans="1:12" s="3" customFormat="1" ht="15.75" thickBot="1">
      <c r="A61" s="1689" t="s">
        <v>20</v>
      </c>
      <c r="B61" s="1720" t="s">
        <v>35</v>
      </c>
      <c r="C61" s="1698">
        <v>17277.199999999997</v>
      </c>
      <c r="D61" s="1698">
        <v>16505.052941176469</v>
      </c>
      <c r="E61" s="1699">
        <v>17622.743999999999</v>
      </c>
      <c r="F61" s="1699">
        <v>16835.153999999999</v>
      </c>
      <c r="G61" s="1700">
        <v>4.6782464835189526</v>
      </c>
      <c r="H61" s="1701">
        <v>266.60000000000002</v>
      </c>
      <c r="I61" s="1701">
        <v>0.6037735849056689</v>
      </c>
      <c r="J61" s="1721">
        <v>77.083333333333343</v>
      </c>
      <c r="K61" s="1721">
        <v>0.8678782928323463</v>
      </c>
      <c r="L61" s="1722">
        <v>0.49111220178054099</v>
      </c>
    </row>
    <row r="62" spans="1:12" s="3" customFormat="1" ht="15.75" thickBot="1">
      <c r="A62" s="1735"/>
      <c r="B62" s="1736"/>
      <c r="C62" s="1737"/>
      <c r="D62" s="1737"/>
      <c r="E62" s="1737"/>
      <c r="F62" s="1737"/>
      <c r="G62" s="1738"/>
      <c r="H62" s="1739"/>
      <c r="I62" s="1739"/>
      <c r="J62" s="1739"/>
      <c r="K62" s="1739"/>
      <c r="L62" s="1740"/>
    </row>
    <row r="63" spans="1:12" s="3" customFormat="1" ht="14.25">
      <c r="A63" s="1712" t="s">
        <v>89</v>
      </c>
      <c r="B63" s="1723" t="s">
        <v>21</v>
      </c>
      <c r="C63" s="1724">
        <v>22856.078268928606</v>
      </c>
      <c r="D63" s="1724">
        <v>22996.873397013853</v>
      </c>
      <c r="E63" s="1725">
        <v>23313.199834307179</v>
      </c>
      <c r="F63" s="1725">
        <v>23456.810864954132</v>
      </c>
      <c r="G63" s="1726">
        <v>-0.61223595770862493</v>
      </c>
      <c r="H63" s="1727">
        <v>345.95451263537905</v>
      </c>
      <c r="I63" s="1727">
        <v>2.8382423286999336</v>
      </c>
      <c r="J63" s="1728">
        <v>-14.506172839506174</v>
      </c>
      <c r="K63" s="1728">
        <v>2.8282622013477638</v>
      </c>
      <c r="L63" s="1729">
        <v>0.28509108674807804</v>
      </c>
    </row>
    <row r="64" spans="1:12" s="3" customFormat="1" ht="15">
      <c r="A64" s="1689" t="s">
        <v>89</v>
      </c>
      <c r="B64" s="1720" t="s">
        <v>22</v>
      </c>
      <c r="C64" s="1698">
        <v>21628.683333333334</v>
      </c>
      <c r="D64" s="1698">
        <v>22648.100000000002</v>
      </c>
      <c r="E64" s="1699">
        <v>22061.257000000001</v>
      </c>
      <c r="F64" s="1699">
        <v>23101.062000000002</v>
      </c>
      <c r="G64" s="1700">
        <v>-4.5011134120154308</v>
      </c>
      <c r="H64" s="1701">
        <v>336.2</v>
      </c>
      <c r="I64" s="1701">
        <v>3.8295243977763982</v>
      </c>
      <c r="J64" s="1721">
        <v>-51.923076923076927</v>
      </c>
      <c r="K64" s="1721">
        <v>0.5105166428425566</v>
      </c>
      <c r="L64" s="1722">
        <v>-0.30580988776968832</v>
      </c>
    </row>
    <row r="65" spans="1:12" s="3" customFormat="1" ht="15">
      <c r="A65" s="1689" t="s">
        <v>89</v>
      </c>
      <c r="B65" s="1720" t="s">
        <v>23</v>
      </c>
      <c r="C65" s="1698">
        <v>23105.507843137253</v>
      </c>
      <c r="D65" s="1698">
        <v>23144.01274509804</v>
      </c>
      <c r="E65" s="1699">
        <v>23567.617999999999</v>
      </c>
      <c r="F65" s="1699">
        <v>23606.893</v>
      </c>
      <c r="G65" s="1700">
        <v>-0.16637089853375223</v>
      </c>
      <c r="H65" s="1701">
        <v>340.2</v>
      </c>
      <c r="I65" s="1701">
        <v>0.77014218009477653</v>
      </c>
      <c r="J65" s="1721">
        <v>-7.4285714285714288</v>
      </c>
      <c r="K65" s="1721">
        <v>1.6540739228098837</v>
      </c>
      <c r="L65" s="1722">
        <v>0.28044754918351011</v>
      </c>
    </row>
    <row r="66" spans="1:12" s="3" customFormat="1" ht="15">
      <c r="A66" s="1689" t="s">
        <v>89</v>
      </c>
      <c r="B66" s="1720" t="s">
        <v>30</v>
      </c>
      <c r="C66" s="1698">
        <v>23143.989215686273</v>
      </c>
      <c r="D66" s="1698">
        <v>23184.908823529411</v>
      </c>
      <c r="E66" s="1699">
        <v>23606.868999999999</v>
      </c>
      <c r="F66" s="1699">
        <v>23648.607</v>
      </c>
      <c r="G66" s="1700">
        <v>-0.17649242511409316</v>
      </c>
      <c r="H66" s="1701">
        <v>367.8</v>
      </c>
      <c r="I66" s="1701">
        <v>1.9118869492934425</v>
      </c>
      <c r="J66" s="1721">
        <v>44.444444444444443</v>
      </c>
      <c r="K66" s="1721">
        <v>0.66367163569532373</v>
      </c>
      <c r="L66" s="1722">
        <v>0.31045342533425618</v>
      </c>
    </row>
    <row r="67" spans="1:12" s="3" customFormat="1" ht="14.25">
      <c r="A67" s="1712" t="s">
        <v>89</v>
      </c>
      <c r="B67" s="1723" t="s">
        <v>24</v>
      </c>
      <c r="C67" s="1724">
        <v>22716.794466125502</v>
      </c>
      <c r="D67" s="1724">
        <v>22724.957659137515</v>
      </c>
      <c r="E67" s="1725">
        <v>23171.130355448015</v>
      </c>
      <c r="F67" s="1725">
        <v>23179.456812320266</v>
      </c>
      <c r="G67" s="1726">
        <v>-3.5921708345753527E-2</v>
      </c>
      <c r="H67" s="1727">
        <v>311.78862612612613</v>
      </c>
      <c r="I67" s="1727">
        <v>0.74479536877237407</v>
      </c>
      <c r="J67" s="1728">
        <v>-30.679156908665107</v>
      </c>
      <c r="K67" s="1728">
        <v>9.0667755768838063</v>
      </c>
      <c r="L67" s="1729">
        <v>-0.98816947806124844</v>
      </c>
    </row>
    <row r="68" spans="1:12" s="3" customFormat="1" ht="15">
      <c r="A68" s="1689" t="s">
        <v>89</v>
      </c>
      <c r="B68" s="1720" t="s">
        <v>25</v>
      </c>
      <c r="C68" s="1698">
        <v>22222.179411764704</v>
      </c>
      <c r="D68" s="1698">
        <v>22195.757843137253</v>
      </c>
      <c r="E68" s="1699">
        <v>22666.623</v>
      </c>
      <c r="F68" s="1699">
        <v>22639.672999999999</v>
      </c>
      <c r="G68" s="1700">
        <v>0.11903882180630758</v>
      </c>
      <c r="H68" s="1701">
        <v>282</v>
      </c>
      <c r="I68" s="1701">
        <v>3.2210834553440746</v>
      </c>
      <c r="J68" s="1721">
        <v>-41.199999999999996</v>
      </c>
      <c r="K68" s="1721">
        <v>1.5009189299571166</v>
      </c>
      <c r="L68" s="1722">
        <v>-0.46140446093770282</v>
      </c>
    </row>
    <row r="69" spans="1:12" s="3" customFormat="1" ht="15">
      <c r="A69" s="1689" t="s">
        <v>89</v>
      </c>
      <c r="B69" s="1720" t="s">
        <v>26</v>
      </c>
      <c r="C69" s="1698">
        <v>22805.076470588236</v>
      </c>
      <c r="D69" s="1698">
        <v>22899.024509803923</v>
      </c>
      <c r="E69" s="1699">
        <v>23261.178</v>
      </c>
      <c r="F69" s="1699">
        <v>23357.005000000001</v>
      </c>
      <c r="G69" s="1700">
        <v>-0.41027092300575835</v>
      </c>
      <c r="H69" s="1701">
        <v>309.89999999999998</v>
      </c>
      <c r="I69" s="1701">
        <v>3.2278889606186537E-2</v>
      </c>
      <c r="J69" s="1721">
        <v>-31.717451523545709</v>
      </c>
      <c r="K69" s="1721">
        <v>5.0336940984276088</v>
      </c>
      <c r="L69" s="1722">
        <v>-0.63349585447662982</v>
      </c>
    </row>
    <row r="70" spans="1:12" s="3" customFormat="1" ht="15">
      <c r="A70" s="1689" t="s">
        <v>89</v>
      </c>
      <c r="B70" s="1720" t="s">
        <v>31</v>
      </c>
      <c r="C70" s="1698">
        <v>22801.71862745098</v>
      </c>
      <c r="D70" s="1698">
        <v>22698.311764705879</v>
      </c>
      <c r="E70" s="1699">
        <v>23257.753000000001</v>
      </c>
      <c r="F70" s="1699">
        <v>23152.277999999998</v>
      </c>
      <c r="G70" s="1700">
        <v>0.45557072180975966</v>
      </c>
      <c r="H70" s="1701">
        <v>333.2</v>
      </c>
      <c r="I70" s="1701">
        <v>-1.4492753623188506</v>
      </c>
      <c r="J70" s="1721">
        <v>-19.741100323624593</v>
      </c>
      <c r="K70" s="1721">
        <v>2.5321625484990813</v>
      </c>
      <c r="L70" s="1722">
        <v>0.10673083735308442</v>
      </c>
    </row>
    <row r="71" spans="1:12" s="3" customFormat="1" ht="14.25">
      <c r="A71" s="1712" t="s">
        <v>89</v>
      </c>
      <c r="B71" s="1723" t="s">
        <v>27</v>
      </c>
      <c r="C71" s="1724">
        <v>21041.971119796061</v>
      </c>
      <c r="D71" s="1724">
        <v>21357.383815572866</v>
      </c>
      <c r="E71" s="1725">
        <v>21462.810542191983</v>
      </c>
      <c r="F71" s="1725">
        <v>21784.531491884325</v>
      </c>
      <c r="G71" s="1726">
        <v>-1.4768320806540975</v>
      </c>
      <c r="H71" s="1727">
        <v>270.63376963350788</v>
      </c>
      <c r="I71" s="1727">
        <v>-4.9495419635743977E-2</v>
      </c>
      <c r="J71" s="1728">
        <v>-29.951100244498779</v>
      </c>
      <c r="K71" s="1728">
        <v>11.701041453951397</v>
      </c>
      <c r="L71" s="1729">
        <v>-1.1404028160643005</v>
      </c>
    </row>
    <row r="72" spans="1:12" s="3" customFormat="1" ht="15">
      <c r="A72" s="1689" t="s">
        <v>89</v>
      </c>
      <c r="B72" s="1720" t="s">
        <v>28</v>
      </c>
      <c r="C72" s="1698">
        <v>20188.808823529409</v>
      </c>
      <c r="D72" s="1698">
        <v>20432.583333333332</v>
      </c>
      <c r="E72" s="1699">
        <v>20592.584999999999</v>
      </c>
      <c r="F72" s="1699">
        <v>20841.235000000001</v>
      </c>
      <c r="G72" s="1700">
        <v>-1.1930674933611249</v>
      </c>
      <c r="H72" s="1701">
        <v>236.3</v>
      </c>
      <c r="I72" s="1701">
        <v>-0.96395641240569274</v>
      </c>
      <c r="J72" s="1721">
        <v>-39.963167587476974</v>
      </c>
      <c r="K72" s="1721">
        <v>3.32856851133347</v>
      </c>
      <c r="L72" s="1722">
        <v>-0.93359789369007773</v>
      </c>
    </row>
    <row r="73" spans="1:12" s="3" customFormat="1" ht="15">
      <c r="A73" s="1689" t="s">
        <v>89</v>
      </c>
      <c r="B73" s="1720" t="s">
        <v>29</v>
      </c>
      <c r="C73" s="1698">
        <v>21359.955882352941</v>
      </c>
      <c r="D73" s="1698">
        <v>21823.596078431372</v>
      </c>
      <c r="E73" s="1699">
        <v>21787.154999999999</v>
      </c>
      <c r="F73" s="1699">
        <v>22260.067999999999</v>
      </c>
      <c r="G73" s="1700">
        <v>-2.1244903654382385</v>
      </c>
      <c r="H73" s="1701">
        <v>277.10000000000002</v>
      </c>
      <c r="I73" s="1701">
        <v>-1.7375886524822617</v>
      </c>
      <c r="J73" s="1701">
        <v>-27.574370709382151</v>
      </c>
      <c r="K73" s="1701">
        <v>6.4631406983867672</v>
      </c>
      <c r="L73" s="1702">
        <v>-0.39714187618152064</v>
      </c>
    </row>
    <row r="74" spans="1:12" s="3" customFormat="1" ht="15.75" thickBot="1">
      <c r="A74" s="1755" t="s">
        <v>89</v>
      </c>
      <c r="B74" s="1756" t="s">
        <v>32</v>
      </c>
      <c r="C74" s="1706">
        <v>21214.320588235292</v>
      </c>
      <c r="D74" s="1706">
        <v>21430.314705882352</v>
      </c>
      <c r="E74" s="1707">
        <v>21638.607</v>
      </c>
      <c r="F74" s="1707">
        <v>21858.920999999998</v>
      </c>
      <c r="G74" s="1708">
        <v>-1.0078905541586363</v>
      </c>
      <c r="H74" s="1709">
        <v>308.60000000000002</v>
      </c>
      <c r="I74" s="1709">
        <v>0.94864245992804519</v>
      </c>
      <c r="J74" s="1709">
        <v>-14.611872146118721</v>
      </c>
      <c r="K74" s="1709">
        <v>1.909332244231162</v>
      </c>
      <c r="L74" s="1710">
        <v>0.19033695380730009</v>
      </c>
    </row>
    <row r="75" spans="1:12" s="3" customFormat="1">
      <c r="A75" s="1757"/>
      <c r="B75" s="1757"/>
      <c r="C75" s="1758"/>
      <c r="D75" s="1758"/>
      <c r="E75" s="1758"/>
      <c r="F75" s="1758"/>
      <c r="G75" s="1759"/>
      <c r="H75" s="1759"/>
      <c r="I75" s="1759"/>
      <c r="J75" s="1759"/>
      <c r="K75" s="1759"/>
      <c r="L75" s="1760"/>
    </row>
    <row r="76" spans="1:12" s="3" customFormat="1" ht="13.5" thickBot="1">
      <c r="G76" s="1760"/>
      <c r="H76" s="1760"/>
      <c r="I76" s="1760"/>
      <c r="J76" s="1760"/>
      <c r="K76" s="1760"/>
      <c r="L76" s="1761"/>
    </row>
    <row r="77" spans="1:12" s="3" customFormat="1" ht="21" thickBot="1">
      <c r="A77" s="1635" t="s">
        <v>270</v>
      </c>
      <c r="B77" s="1636"/>
      <c r="C77" s="1636"/>
      <c r="D77" s="1636"/>
      <c r="E77" s="1636"/>
      <c r="F77" s="1636"/>
      <c r="G77" s="1762"/>
      <c r="H77" s="1762"/>
      <c r="I77" s="1762"/>
      <c r="J77" s="1762"/>
      <c r="K77" s="1762"/>
      <c r="L77" s="1763"/>
    </row>
    <row r="78" spans="1:12" s="3" customFormat="1">
      <c r="A78" s="1638"/>
      <c r="B78" s="1639"/>
      <c r="C78" s="1640" t="s">
        <v>5</v>
      </c>
      <c r="D78" s="1640" t="s">
        <v>5</v>
      </c>
      <c r="E78" s="1640"/>
      <c r="F78" s="1640"/>
      <c r="G78" s="1641"/>
      <c r="H78" s="1642" t="s">
        <v>6</v>
      </c>
      <c r="I78" s="1643"/>
      <c r="J78" s="1644" t="s">
        <v>7</v>
      </c>
      <c r="K78" s="1645" t="s">
        <v>8</v>
      </c>
      <c r="L78" s="1646"/>
    </row>
    <row r="79" spans="1:12" s="3" customFormat="1" ht="15.75">
      <c r="A79" s="1647" t="s">
        <v>9</v>
      </c>
      <c r="B79" s="1648" t="s">
        <v>10</v>
      </c>
      <c r="C79" s="1649" t="s">
        <v>36</v>
      </c>
      <c r="D79" s="1649" t="s">
        <v>36</v>
      </c>
      <c r="E79" s="1650" t="s">
        <v>37</v>
      </c>
      <c r="F79" s="1651"/>
      <c r="G79" s="1652"/>
      <c r="H79" s="1653" t="s">
        <v>11</v>
      </c>
      <c r="I79" s="1654"/>
      <c r="J79" s="1655" t="s">
        <v>12</v>
      </c>
      <c r="K79" s="1656" t="s">
        <v>13</v>
      </c>
      <c r="L79" s="1657"/>
    </row>
    <row r="80" spans="1:12" s="3" customFormat="1" ht="26.25" thickBot="1">
      <c r="A80" s="1658" t="s">
        <v>14</v>
      </c>
      <c r="B80" s="1659" t="s">
        <v>15</v>
      </c>
      <c r="C80" s="1660" t="s">
        <v>532</v>
      </c>
      <c r="D80" s="1661" t="s">
        <v>523</v>
      </c>
      <c r="E80" s="1662" t="s">
        <v>532</v>
      </c>
      <c r="F80" s="1663" t="s">
        <v>523</v>
      </c>
      <c r="G80" s="1664" t="s">
        <v>16</v>
      </c>
      <c r="H80" s="1764" t="s">
        <v>532</v>
      </c>
      <c r="I80" s="1665" t="s">
        <v>16</v>
      </c>
      <c r="J80" s="1666" t="s">
        <v>16</v>
      </c>
      <c r="K80" s="1765" t="s">
        <v>532</v>
      </c>
      <c r="L80" s="1667" t="s">
        <v>17</v>
      </c>
    </row>
    <row r="81" spans="1:12" s="3" customFormat="1" ht="15" thickBot="1">
      <c r="A81" s="1668" t="s">
        <v>18</v>
      </c>
      <c r="B81" s="1669" t="s">
        <v>19</v>
      </c>
      <c r="C81" s="1670">
        <v>20814.5071584875</v>
      </c>
      <c r="D81" s="1670">
        <v>20799.608680988331</v>
      </c>
      <c r="E81" s="1671">
        <v>21230.797301657251</v>
      </c>
      <c r="F81" s="1672">
        <v>21215.600854608099</v>
      </c>
      <c r="G81" s="1673">
        <v>7.162864324839735E-2</v>
      </c>
      <c r="H81" s="1674">
        <v>317.68205292360221</v>
      </c>
      <c r="I81" s="1674">
        <v>0.26665841574539956</v>
      </c>
      <c r="J81" s="1675">
        <v>-21.057951482479783</v>
      </c>
      <c r="K81" s="1674">
        <v>100</v>
      </c>
      <c r="L81" s="1676" t="s">
        <v>19</v>
      </c>
    </row>
    <row r="82" spans="1:12" s="3" customFormat="1" ht="15" thickBot="1">
      <c r="A82" s="1677"/>
      <c r="B82" s="1678"/>
      <c r="C82" s="1679"/>
      <c r="D82" s="1679"/>
      <c r="E82" s="1679"/>
      <c r="F82" s="1679"/>
      <c r="G82" s="1680"/>
      <c r="H82" s="1675"/>
      <c r="I82" s="1675"/>
      <c r="J82" s="1675"/>
      <c r="K82" s="1675"/>
      <c r="L82" s="1681"/>
    </row>
    <row r="83" spans="1:12" s="3" customFormat="1" ht="15">
      <c r="A83" s="1682" t="s">
        <v>80</v>
      </c>
      <c r="B83" s="1683" t="s">
        <v>19</v>
      </c>
      <c r="C83" s="1684">
        <v>18739.988333949932</v>
      </c>
      <c r="D83" s="1684">
        <v>21306.147028975527</v>
      </c>
      <c r="E83" s="1685">
        <v>19114.788100628932</v>
      </c>
      <c r="F83" s="1685">
        <v>21732.269969555036</v>
      </c>
      <c r="G83" s="1686">
        <v>-12.044217528095142</v>
      </c>
      <c r="H83" s="1687">
        <v>227.14285714285714</v>
      </c>
      <c r="I83" s="1687">
        <v>-14.887922382067584</v>
      </c>
      <c r="J83" s="1687">
        <v>-56.25</v>
      </c>
      <c r="K83" s="1687">
        <v>0.14938113529662825</v>
      </c>
      <c r="L83" s="1688">
        <v>-0.12016064367911303</v>
      </c>
    </row>
    <row r="84" spans="1:12" s="3" customFormat="1" ht="15">
      <c r="A84" s="1689" t="s">
        <v>81</v>
      </c>
      <c r="B84" s="1690" t="s">
        <v>19</v>
      </c>
      <c r="C84" s="1691">
        <v>21686.25727012696</v>
      </c>
      <c r="D84" s="1691">
        <v>21619.545332748738</v>
      </c>
      <c r="E84" s="1692">
        <v>22119.982415529499</v>
      </c>
      <c r="F84" s="1692">
        <v>22051.936239403713</v>
      </c>
      <c r="G84" s="1693">
        <v>0.30857234207034223</v>
      </c>
      <c r="H84" s="1694">
        <v>349.01537171604247</v>
      </c>
      <c r="I84" s="1694">
        <v>-0.9988092686817811</v>
      </c>
      <c r="J84" s="1694">
        <v>-17.671421997238841</v>
      </c>
      <c r="K84" s="1694">
        <v>38.177550149381133</v>
      </c>
      <c r="L84" s="1695">
        <v>1.5704072922382792</v>
      </c>
    </row>
    <row r="85" spans="1:12" s="3" customFormat="1" ht="15">
      <c r="A85" s="1696" t="s">
        <v>82</v>
      </c>
      <c r="B85" s="1697" t="s">
        <v>19</v>
      </c>
      <c r="C85" s="1698">
        <v>20639.518432105375</v>
      </c>
      <c r="D85" s="1698">
        <v>21105.351265639118</v>
      </c>
      <c r="E85" s="1699">
        <v>21052.308800747483</v>
      </c>
      <c r="F85" s="1699">
        <v>21527.458290951901</v>
      </c>
      <c r="G85" s="1700">
        <v>-2.2071787750443606</v>
      </c>
      <c r="H85" s="1701">
        <v>389.2</v>
      </c>
      <c r="I85" s="1701">
        <v>-3.9116427661820072</v>
      </c>
      <c r="J85" s="1701">
        <v>-10.081743869209809</v>
      </c>
      <c r="K85" s="1701">
        <v>7.042253521126761</v>
      </c>
      <c r="L85" s="1702">
        <v>0.85963896587069577</v>
      </c>
    </row>
    <row r="86" spans="1:12" s="3" customFormat="1" ht="15">
      <c r="A86" s="1696" t="s">
        <v>83</v>
      </c>
      <c r="B86" s="1697" t="s">
        <v>19</v>
      </c>
      <c r="C86" s="1698" t="s">
        <v>73</v>
      </c>
      <c r="D86" s="1698" t="s">
        <v>73</v>
      </c>
      <c r="E86" s="1699" t="s">
        <v>73</v>
      </c>
      <c r="F86" s="1699" t="s">
        <v>73</v>
      </c>
      <c r="G86" s="1700" t="s">
        <v>73</v>
      </c>
      <c r="H86" s="1701" t="s">
        <v>73</v>
      </c>
      <c r="I86" s="1701" t="s">
        <v>73</v>
      </c>
      <c r="J86" s="1701" t="s">
        <v>73</v>
      </c>
      <c r="K86" s="1701" t="s">
        <v>73</v>
      </c>
      <c r="L86" s="1702" t="s">
        <v>73</v>
      </c>
    </row>
    <row r="87" spans="1:12" s="3" customFormat="1" ht="15">
      <c r="A87" s="1696" t="s">
        <v>71</v>
      </c>
      <c r="B87" s="1697" t="s">
        <v>19</v>
      </c>
      <c r="C87" s="1698">
        <v>18365.836639471698</v>
      </c>
      <c r="D87" s="1698">
        <v>18223.282222206457</v>
      </c>
      <c r="E87" s="1699">
        <v>18733.153372261131</v>
      </c>
      <c r="F87" s="1699">
        <v>18587.747866650585</v>
      </c>
      <c r="G87" s="1700">
        <v>0.78226532151012851</v>
      </c>
      <c r="H87" s="1701">
        <v>279.96344537815128</v>
      </c>
      <c r="I87" s="1701">
        <v>-5.9600823056847801E-2</v>
      </c>
      <c r="J87" s="1701">
        <v>-19.594594594594593</v>
      </c>
      <c r="K87" s="1701">
        <v>30.473751600512163</v>
      </c>
      <c r="L87" s="1702">
        <v>0.55461413420488626</v>
      </c>
    </row>
    <row r="88" spans="1:12" s="3" customFormat="1" ht="15.75" thickBot="1">
      <c r="A88" s="1704" t="s">
        <v>84</v>
      </c>
      <c r="B88" s="1705" t="s">
        <v>19</v>
      </c>
      <c r="C88" s="1706">
        <v>22191.371856210717</v>
      </c>
      <c r="D88" s="1706">
        <v>22104.901801232736</v>
      </c>
      <c r="E88" s="1707">
        <v>22635.199293334932</v>
      </c>
      <c r="F88" s="1707">
        <v>22546.99983725739</v>
      </c>
      <c r="G88" s="1708">
        <v>0.39118045289466119</v>
      </c>
      <c r="H88" s="1709">
        <v>295.45565371024742</v>
      </c>
      <c r="I88" s="1709">
        <v>2.0807646363715966</v>
      </c>
      <c r="J88" s="1709">
        <v>-29.42643391521197</v>
      </c>
      <c r="K88" s="1709">
        <v>24.157063593683311</v>
      </c>
      <c r="L88" s="1710">
        <v>-2.8644997486347492</v>
      </c>
    </row>
    <row r="89" spans="1:12" s="3" customFormat="1" ht="15" thickBot="1">
      <c r="A89" s="1677"/>
      <c r="B89" s="1711"/>
      <c r="C89" s="1679"/>
      <c r="D89" s="1679"/>
      <c r="E89" s="1679"/>
      <c r="F89" s="1679"/>
      <c r="G89" s="1680"/>
      <c r="H89" s="1675"/>
      <c r="I89" s="1675"/>
      <c r="J89" s="1675"/>
      <c r="K89" s="1675"/>
      <c r="L89" s="1681"/>
    </row>
    <row r="90" spans="1:12" s="3" customFormat="1" ht="14.25">
      <c r="A90" s="1712" t="s">
        <v>85</v>
      </c>
      <c r="B90" s="1713" t="s">
        <v>21</v>
      </c>
      <c r="C90" s="1714" t="s">
        <v>200</v>
      </c>
      <c r="D90" s="1714" t="s">
        <v>200</v>
      </c>
      <c r="E90" s="1715" t="s">
        <v>200</v>
      </c>
      <c r="F90" s="1715" t="s">
        <v>200</v>
      </c>
      <c r="G90" s="1716" t="s">
        <v>73</v>
      </c>
      <c r="H90" s="1717" t="s">
        <v>200</v>
      </c>
      <c r="I90" s="1717" t="s">
        <v>73</v>
      </c>
      <c r="J90" s="1718" t="s">
        <v>73</v>
      </c>
      <c r="K90" s="1718">
        <v>2.134016218523261E-2</v>
      </c>
      <c r="L90" s="1719" t="s">
        <v>73</v>
      </c>
    </row>
    <row r="91" spans="1:12" s="3" customFormat="1" ht="15">
      <c r="A91" s="1689" t="s">
        <v>85</v>
      </c>
      <c r="B91" s="1720" t="s">
        <v>22</v>
      </c>
      <c r="C91" s="1698" t="s">
        <v>200</v>
      </c>
      <c r="D91" s="1698" t="s">
        <v>200</v>
      </c>
      <c r="E91" s="1699" t="s">
        <v>200</v>
      </c>
      <c r="F91" s="1699" t="s">
        <v>200</v>
      </c>
      <c r="G91" s="1700" t="s">
        <v>73</v>
      </c>
      <c r="H91" s="1701" t="s">
        <v>200</v>
      </c>
      <c r="I91" s="1701" t="s">
        <v>73</v>
      </c>
      <c r="J91" s="1721" t="s">
        <v>73</v>
      </c>
      <c r="K91" s="1721">
        <v>2.134016218523261E-2</v>
      </c>
      <c r="L91" s="1722" t="s">
        <v>73</v>
      </c>
    </row>
    <row r="92" spans="1:12" s="3" customFormat="1" ht="15">
      <c r="A92" s="1689" t="s">
        <v>85</v>
      </c>
      <c r="B92" s="1720" t="s">
        <v>23</v>
      </c>
      <c r="C92" s="1698" t="s">
        <v>73</v>
      </c>
      <c r="D92" s="1698" t="s">
        <v>73</v>
      </c>
      <c r="E92" s="1699" t="s">
        <v>73</v>
      </c>
      <c r="F92" s="1699" t="s">
        <v>73</v>
      </c>
      <c r="G92" s="1700" t="s">
        <v>73</v>
      </c>
      <c r="H92" s="1701" t="s">
        <v>73</v>
      </c>
      <c r="I92" s="1701" t="s">
        <v>73</v>
      </c>
      <c r="J92" s="1721" t="s">
        <v>73</v>
      </c>
      <c r="K92" s="1721" t="s">
        <v>73</v>
      </c>
      <c r="L92" s="1722" t="s">
        <v>73</v>
      </c>
    </row>
    <row r="93" spans="1:12" s="3" customFormat="1" ht="14.25">
      <c r="A93" s="1712" t="s">
        <v>85</v>
      </c>
      <c r="B93" s="1723" t="s">
        <v>24</v>
      </c>
      <c r="C93" s="1724" t="s">
        <v>200</v>
      </c>
      <c r="D93" s="1724" t="s">
        <v>200</v>
      </c>
      <c r="E93" s="1725" t="s">
        <v>200</v>
      </c>
      <c r="F93" s="1725" t="s">
        <v>200</v>
      </c>
      <c r="G93" s="1726" t="s">
        <v>73</v>
      </c>
      <c r="H93" s="1727" t="s">
        <v>200</v>
      </c>
      <c r="I93" s="1727" t="s">
        <v>73</v>
      </c>
      <c r="J93" s="1728" t="s">
        <v>73</v>
      </c>
      <c r="K93" s="1728">
        <v>2.134016218523261E-2</v>
      </c>
      <c r="L93" s="1729" t="s">
        <v>73</v>
      </c>
    </row>
    <row r="94" spans="1:12" s="3" customFormat="1" ht="15">
      <c r="A94" s="1689" t="s">
        <v>85</v>
      </c>
      <c r="B94" s="1720" t="s">
        <v>25</v>
      </c>
      <c r="C94" s="1698" t="s">
        <v>200</v>
      </c>
      <c r="D94" s="1698" t="s">
        <v>200</v>
      </c>
      <c r="E94" s="1699" t="s">
        <v>200</v>
      </c>
      <c r="F94" s="1699" t="s">
        <v>200</v>
      </c>
      <c r="G94" s="1700" t="s">
        <v>73</v>
      </c>
      <c r="H94" s="1701" t="s">
        <v>200</v>
      </c>
      <c r="I94" s="1701" t="s">
        <v>73</v>
      </c>
      <c r="J94" s="1721" t="s">
        <v>73</v>
      </c>
      <c r="K94" s="1721">
        <v>2.134016218523261E-2</v>
      </c>
      <c r="L94" s="1722" t="s">
        <v>73</v>
      </c>
    </row>
    <row r="95" spans="1:12" s="3" customFormat="1" ht="15">
      <c r="A95" s="1689" t="s">
        <v>85</v>
      </c>
      <c r="B95" s="1720" t="s">
        <v>26</v>
      </c>
      <c r="C95" s="1698" t="s">
        <v>73</v>
      </c>
      <c r="D95" s="1698" t="s">
        <v>200</v>
      </c>
      <c r="E95" s="1699" t="s">
        <v>73</v>
      </c>
      <c r="F95" s="1699" t="s">
        <v>200</v>
      </c>
      <c r="G95" s="1700" t="s">
        <v>73</v>
      </c>
      <c r="H95" s="1701" t="s">
        <v>73</v>
      </c>
      <c r="I95" s="1701" t="s">
        <v>73</v>
      </c>
      <c r="J95" s="1721" t="s">
        <v>73</v>
      </c>
      <c r="K95" s="1721">
        <v>0</v>
      </c>
      <c r="L95" s="1722" t="s">
        <v>73</v>
      </c>
    </row>
    <row r="96" spans="1:12" s="3" customFormat="1" ht="14.25">
      <c r="A96" s="1712" t="s">
        <v>85</v>
      </c>
      <c r="B96" s="1723" t="s">
        <v>27</v>
      </c>
      <c r="C96" s="1724">
        <v>17449.856496243356</v>
      </c>
      <c r="D96" s="1724">
        <v>20709.730947172255</v>
      </c>
      <c r="E96" s="1725">
        <v>17798.853626168224</v>
      </c>
      <c r="F96" s="1725">
        <v>21123.9255661157</v>
      </c>
      <c r="G96" s="1726">
        <v>-15.740786103133839</v>
      </c>
      <c r="H96" s="1727">
        <v>214</v>
      </c>
      <c r="I96" s="1727">
        <v>-20.413223140495877</v>
      </c>
      <c r="J96" s="1728">
        <v>-44.444444444444443</v>
      </c>
      <c r="K96" s="1728">
        <v>0.10670081092616304</v>
      </c>
      <c r="L96" s="1729">
        <v>-4.4916439747691411E-2</v>
      </c>
    </row>
    <row r="97" spans="1:12" s="3" customFormat="1" ht="15">
      <c r="A97" s="1689" t="s">
        <v>85</v>
      </c>
      <c r="B97" s="1720" t="s">
        <v>28</v>
      </c>
      <c r="C97" s="1698">
        <v>17116.119607843135</v>
      </c>
      <c r="D97" s="1698" t="s">
        <v>200</v>
      </c>
      <c r="E97" s="1699">
        <v>17458.441999999999</v>
      </c>
      <c r="F97" s="1699" t="s">
        <v>200</v>
      </c>
      <c r="G97" s="1700" t="s">
        <v>73</v>
      </c>
      <c r="H97" s="1701">
        <v>222.5</v>
      </c>
      <c r="I97" s="1701">
        <v>-11</v>
      </c>
      <c r="J97" s="1721">
        <v>-20</v>
      </c>
      <c r="K97" s="1721">
        <v>8.5360648740930439E-2</v>
      </c>
      <c r="L97" s="1722">
        <v>1.1288428110112908E-3</v>
      </c>
    </row>
    <row r="98" spans="1:12" s="3" customFormat="1" ht="15.75" thickBot="1">
      <c r="A98" s="1730" t="s">
        <v>85</v>
      </c>
      <c r="B98" s="1731" t="s">
        <v>29</v>
      </c>
      <c r="C98" s="1732" t="s">
        <v>200</v>
      </c>
      <c r="D98" s="1732" t="s">
        <v>200</v>
      </c>
      <c r="E98" s="1733" t="s">
        <v>200</v>
      </c>
      <c r="F98" s="1733" t="s">
        <v>200</v>
      </c>
      <c r="G98" s="1734" t="s">
        <v>73</v>
      </c>
      <c r="H98" s="1721" t="s">
        <v>200</v>
      </c>
      <c r="I98" s="1721" t="s">
        <v>73</v>
      </c>
      <c r="J98" s="1721" t="s">
        <v>73</v>
      </c>
      <c r="K98" s="1721">
        <v>2.134016218523261E-2</v>
      </c>
      <c r="L98" s="1722" t="s">
        <v>73</v>
      </c>
    </row>
    <row r="99" spans="1:12" s="3" customFormat="1" ht="15" thickBot="1">
      <c r="A99" s="1677"/>
      <c r="B99" s="1711"/>
      <c r="C99" s="1679"/>
      <c r="D99" s="1679"/>
      <c r="E99" s="1679"/>
      <c r="F99" s="1679"/>
      <c r="G99" s="1680"/>
      <c r="H99" s="1675"/>
      <c r="I99" s="1675"/>
      <c r="J99" s="1675"/>
      <c r="K99" s="1675"/>
      <c r="L99" s="1681"/>
    </row>
    <row r="100" spans="1:12" s="3" customFormat="1" ht="14.25">
      <c r="A100" s="1712" t="s">
        <v>86</v>
      </c>
      <c r="B100" s="1713" t="s">
        <v>21</v>
      </c>
      <c r="C100" s="1714">
        <v>22550.247770976341</v>
      </c>
      <c r="D100" s="1714">
        <v>22648.720881288948</v>
      </c>
      <c r="E100" s="1715">
        <v>23001.252726395869</v>
      </c>
      <c r="F100" s="1715">
        <v>23101.695298914728</v>
      </c>
      <c r="G100" s="1716">
        <v>-0.43478442261152134</v>
      </c>
      <c r="H100" s="1717">
        <v>423.03333333333336</v>
      </c>
      <c r="I100" s="1717">
        <v>2.3260381477698928</v>
      </c>
      <c r="J100" s="1718">
        <v>-25.641025641025639</v>
      </c>
      <c r="K100" s="1718">
        <v>3.713188220230474</v>
      </c>
      <c r="L100" s="1719">
        <v>-0.22886029728974178</v>
      </c>
    </row>
    <row r="101" spans="1:12" s="3" customFormat="1" ht="15">
      <c r="A101" s="1689" t="s">
        <v>86</v>
      </c>
      <c r="B101" s="1720" t="s">
        <v>22</v>
      </c>
      <c r="C101" s="1698">
        <v>22852.749019607843</v>
      </c>
      <c r="D101" s="1698">
        <v>22965.799019607843</v>
      </c>
      <c r="E101" s="1699">
        <v>23309.804</v>
      </c>
      <c r="F101" s="1699">
        <v>23425.115000000002</v>
      </c>
      <c r="G101" s="1700">
        <v>-0.49225371999241624</v>
      </c>
      <c r="H101" s="1701">
        <v>416</v>
      </c>
      <c r="I101" s="1701">
        <v>2.7667984189723294</v>
      </c>
      <c r="J101" s="1721">
        <v>-28.834355828220858</v>
      </c>
      <c r="K101" s="1721">
        <v>2.4754588134869824</v>
      </c>
      <c r="L101" s="1722">
        <v>-0.27049805982838127</v>
      </c>
    </row>
    <row r="102" spans="1:12" s="3" customFormat="1" ht="15">
      <c r="A102" s="1689" t="s">
        <v>86</v>
      </c>
      <c r="B102" s="1720" t="s">
        <v>23</v>
      </c>
      <c r="C102" s="1698">
        <v>21974.361764705882</v>
      </c>
      <c r="D102" s="1698">
        <v>21968.48725490196</v>
      </c>
      <c r="E102" s="1699">
        <v>22413.848999999998</v>
      </c>
      <c r="F102" s="1699">
        <v>22407.857</v>
      </c>
      <c r="G102" s="1700">
        <v>2.6740620488600809E-2</v>
      </c>
      <c r="H102" s="1701">
        <v>437.1</v>
      </c>
      <c r="I102" s="1701">
        <v>0.90027700831025714</v>
      </c>
      <c r="J102" s="1721">
        <v>-18.30985915492958</v>
      </c>
      <c r="K102" s="1721">
        <v>1.2377294067434912</v>
      </c>
      <c r="L102" s="1722">
        <v>4.1637762538639489E-2</v>
      </c>
    </row>
    <row r="103" spans="1:12" s="3" customFormat="1" ht="14.25">
      <c r="A103" s="1712" t="s">
        <v>86</v>
      </c>
      <c r="B103" s="1723" t="s">
        <v>24</v>
      </c>
      <c r="C103" s="1724">
        <v>22090.143845542705</v>
      </c>
      <c r="D103" s="1724">
        <v>22048.250826910462</v>
      </c>
      <c r="E103" s="1725">
        <v>22531.946722453558</v>
      </c>
      <c r="F103" s="1725">
        <v>22489.21584344867</v>
      </c>
      <c r="G103" s="1726">
        <v>0.19000608692782053</v>
      </c>
      <c r="H103" s="1727">
        <v>371.04375000000005</v>
      </c>
      <c r="I103" s="1727">
        <v>-0.65312223457600693</v>
      </c>
      <c r="J103" s="1728">
        <v>-18.64406779661017</v>
      </c>
      <c r="K103" s="1728">
        <v>12.291933418693981</v>
      </c>
      <c r="L103" s="1729">
        <v>0.36470969901743189</v>
      </c>
    </row>
    <row r="104" spans="1:12" s="3" customFormat="1" ht="15">
      <c r="A104" s="1689" t="s">
        <v>86</v>
      </c>
      <c r="B104" s="1720" t="s">
        <v>25</v>
      </c>
      <c r="C104" s="1698">
        <v>22302.657843137255</v>
      </c>
      <c r="D104" s="1698">
        <v>22294.152941176471</v>
      </c>
      <c r="E104" s="1699">
        <v>22748.710999999999</v>
      </c>
      <c r="F104" s="1699">
        <v>22740.036</v>
      </c>
      <c r="G104" s="1700">
        <v>3.8148576369884696E-2</v>
      </c>
      <c r="H104" s="1701">
        <v>359.1</v>
      </c>
      <c r="I104" s="1701">
        <v>-0.82850041425020715</v>
      </c>
      <c r="J104" s="1721">
        <v>-19.427402862985684</v>
      </c>
      <c r="K104" s="1721">
        <v>8.4080239009816466</v>
      </c>
      <c r="L104" s="1722">
        <v>0.17015328103555483</v>
      </c>
    </row>
    <row r="105" spans="1:12" s="3" customFormat="1" ht="15">
      <c r="A105" s="1689" t="s">
        <v>86</v>
      </c>
      <c r="B105" s="1720" t="s">
        <v>26</v>
      </c>
      <c r="C105" s="1698">
        <v>21673.911764705881</v>
      </c>
      <c r="D105" s="1698">
        <v>21549.77549019608</v>
      </c>
      <c r="E105" s="1699">
        <v>22107.39</v>
      </c>
      <c r="F105" s="1699">
        <v>21980.771000000001</v>
      </c>
      <c r="G105" s="1700">
        <v>0.57604439807866048</v>
      </c>
      <c r="H105" s="1701">
        <v>396.9</v>
      </c>
      <c r="I105" s="1701">
        <v>-0.50137879167711208</v>
      </c>
      <c r="J105" s="1721">
        <v>-16.894977168949772</v>
      </c>
      <c r="K105" s="1721">
        <v>3.8839095177123348</v>
      </c>
      <c r="L105" s="1722">
        <v>0.19455641798187662</v>
      </c>
    </row>
    <row r="106" spans="1:12" s="3" customFormat="1" ht="14.25">
      <c r="A106" s="1712" t="s">
        <v>86</v>
      </c>
      <c r="B106" s="1723" t="s">
        <v>27</v>
      </c>
      <c r="C106" s="1724">
        <v>21241.414179120107</v>
      </c>
      <c r="D106" s="1724">
        <v>21093.589094320763</v>
      </c>
      <c r="E106" s="1725">
        <v>21666.24246270251</v>
      </c>
      <c r="F106" s="1725">
        <v>21515.46087620718</v>
      </c>
      <c r="G106" s="1726">
        <v>0.70080574784280558</v>
      </c>
      <c r="H106" s="1727">
        <v>324.40760346487008</v>
      </c>
      <c r="I106" s="1727">
        <v>-1.3708547434849339</v>
      </c>
      <c r="J106" s="1728">
        <v>-15.597075548334688</v>
      </c>
      <c r="K106" s="1728">
        <v>22.17242851045668</v>
      </c>
      <c r="L106" s="1729">
        <v>1.4345578905105896</v>
      </c>
    </row>
    <row r="107" spans="1:12" s="3" customFormat="1" ht="15">
      <c r="A107" s="1689" t="s">
        <v>86</v>
      </c>
      <c r="B107" s="1720" t="s">
        <v>28</v>
      </c>
      <c r="C107" s="1698">
        <v>21262.348039215685</v>
      </c>
      <c r="D107" s="1698">
        <v>21153.679411764708</v>
      </c>
      <c r="E107" s="1699">
        <v>21687.595000000001</v>
      </c>
      <c r="F107" s="1699">
        <v>21576.753000000001</v>
      </c>
      <c r="G107" s="1700">
        <v>0.51371028810498298</v>
      </c>
      <c r="H107" s="1701">
        <v>313.89999999999998</v>
      </c>
      <c r="I107" s="1701">
        <v>-2.0898315658141127</v>
      </c>
      <c r="J107" s="1721">
        <v>-18.525896414342629</v>
      </c>
      <c r="K107" s="1721">
        <v>17.456252667520271</v>
      </c>
      <c r="L107" s="1722">
        <v>0.54250603679250631</v>
      </c>
    </row>
    <row r="108" spans="1:12" s="3" customFormat="1" ht="15.75" thickBot="1">
      <c r="A108" s="1730" t="s">
        <v>86</v>
      </c>
      <c r="B108" s="1731" t="s">
        <v>29</v>
      </c>
      <c r="C108" s="1732">
        <v>21174.477450980394</v>
      </c>
      <c r="D108" s="1732">
        <v>20860.632352941178</v>
      </c>
      <c r="E108" s="1733">
        <v>21597.967000000001</v>
      </c>
      <c r="F108" s="1733">
        <v>21277.845000000001</v>
      </c>
      <c r="G108" s="1734">
        <v>1.5044850641594549</v>
      </c>
      <c r="H108" s="1721">
        <v>363.3</v>
      </c>
      <c r="I108" s="1721">
        <v>-0.65627563576701597</v>
      </c>
      <c r="J108" s="1721">
        <v>-2.643171806167401</v>
      </c>
      <c r="K108" s="1721">
        <v>4.7161758429364067</v>
      </c>
      <c r="L108" s="1722">
        <v>0.89205185371807794</v>
      </c>
    </row>
    <row r="109" spans="1:12" s="3" customFormat="1" ht="15.75" thickBot="1">
      <c r="A109" s="1735"/>
      <c r="B109" s="1736"/>
      <c r="C109" s="1737"/>
      <c r="D109" s="1737"/>
      <c r="E109" s="1737"/>
      <c r="F109" s="1737"/>
      <c r="G109" s="1738"/>
      <c r="H109" s="1739"/>
      <c r="I109" s="1739"/>
      <c r="J109" s="1739"/>
      <c r="K109" s="1739"/>
      <c r="L109" s="1740"/>
    </row>
    <row r="110" spans="1:12" s="3" customFormat="1" ht="15">
      <c r="A110" s="1689" t="s">
        <v>87</v>
      </c>
      <c r="B110" s="1741" t="s">
        <v>26</v>
      </c>
      <c r="C110" s="1742">
        <v>20593.025490196076</v>
      </c>
      <c r="D110" s="1742">
        <v>21411.054901960786</v>
      </c>
      <c r="E110" s="1743">
        <v>21004.885999999999</v>
      </c>
      <c r="F110" s="1743">
        <v>21839.276000000002</v>
      </c>
      <c r="G110" s="1744">
        <v>-3.8205936863474914</v>
      </c>
      <c r="H110" s="1745">
        <v>400.8</v>
      </c>
      <c r="I110" s="1745">
        <v>-6.2894552256254332</v>
      </c>
      <c r="J110" s="1745">
        <v>-16.666666666666664</v>
      </c>
      <c r="K110" s="1745">
        <v>3.5211267605633805</v>
      </c>
      <c r="L110" s="1746">
        <v>0.18554724573858294</v>
      </c>
    </row>
    <row r="111" spans="1:12" s="3" customFormat="1" ht="15.75" thickBot="1">
      <c r="A111" s="1730" t="s">
        <v>87</v>
      </c>
      <c r="B111" s="1731" t="s">
        <v>29</v>
      </c>
      <c r="C111" s="1732">
        <v>20688.869607843139</v>
      </c>
      <c r="D111" s="1732">
        <v>20700.677450980391</v>
      </c>
      <c r="E111" s="1733">
        <v>21102.647000000001</v>
      </c>
      <c r="F111" s="1733">
        <v>21114.690999999999</v>
      </c>
      <c r="G111" s="1734">
        <v>-5.704085368806984E-2</v>
      </c>
      <c r="H111" s="1721">
        <v>377.6</v>
      </c>
      <c r="I111" s="1721">
        <v>-0.23778071334213405</v>
      </c>
      <c r="J111" s="1721">
        <v>-2.3668639053254439</v>
      </c>
      <c r="K111" s="1721">
        <v>3.5211267605633805</v>
      </c>
      <c r="L111" s="1722">
        <v>0.67409172013211371</v>
      </c>
    </row>
    <row r="112" spans="1:12" s="3" customFormat="1" ht="15.75" thickBot="1">
      <c r="A112" s="1735"/>
      <c r="B112" s="1736"/>
      <c r="C112" s="1737"/>
      <c r="D112" s="1737"/>
      <c r="E112" s="1737"/>
      <c r="F112" s="1737"/>
      <c r="G112" s="1738"/>
      <c r="H112" s="1739"/>
      <c r="I112" s="1739"/>
      <c r="J112" s="1739"/>
      <c r="K112" s="1739"/>
      <c r="L112" s="1740"/>
    </row>
    <row r="113" spans="1:12" s="3" customFormat="1" ht="14.25">
      <c r="A113" s="1712" t="s">
        <v>88</v>
      </c>
      <c r="B113" s="1713" t="s">
        <v>21</v>
      </c>
      <c r="C113" s="1714" t="s">
        <v>73</v>
      </c>
      <c r="D113" s="1714" t="s">
        <v>73</v>
      </c>
      <c r="E113" s="1715" t="s">
        <v>73</v>
      </c>
      <c r="F113" s="1715" t="s">
        <v>73</v>
      </c>
      <c r="G113" s="1716" t="s">
        <v>73</v>
      </c>
      <c r="H113" s="1717" t="s">
        <v>73</v>
      </c>
      <c r="I113" s="1717" t="s">
        <v>73</v>
      </c>
      <c r="J113" s="1718" t="s">
        <v>73</v>
      </c>
      <c r="K113" s="1718" t="s">
        <v>73</v>
      </c>
      <c r="L113" s="1719" t="s">
        <v>73</v>
      </c>
    </row>
    <row r="114" spans="1:12" s="3" customFormat="1" ht="15">
      <c r="A114" s="1696" t="s">
        <v>88</v>
      </c>
      <c r="B114" s="1720" t="s">
        <v>22</v>
      </c>
      <c r="C114" s="1698" t="s">
        <v>73</v>
      </c>
      <c r="D114" s="1698" t="s">
        <v>73</v>
      </c>
      <c r="E114" s="1699" t="s">
        <v>73</v>
      </c>
      <c r="F114" s="1699" t="s">
        <v>73</v>
      </c>
      <c r="G114" s="1700" t="s">
        <v>73</v>
      </c>
      <c r="H114" s="1701" t="s">
        <v>73</v>
      </c>
      <c r="I114" s="1701" t="s">
        <v>73</v>
      </c>
      <c r="J114" s="1721" t="s">
        <v>73</v>
      </c>
      <c r="K114" s="1721" t="s">
        <v>73</v>
      </c>
      <c r="L114" s="1722" t="s">
        <v>73</v>
      </c>
    </row>
    <row r="115" spans="1:12" s="3" customFormat="1" ht="15">
      <c r="A115" s="1696" t="s">
        <v>88</v>
      </c>
      <c r="B115" s="1720" t="s">
        <v>23</v>
      </c>
      <c r="C115" s="1698" t="s">
        <v>73</v>
      </c>
      <c r="D115" s="1698" t="s">
        <v>73</v>
      </c>
      <c r="E115" s="1699" t="s">
        <v>73</v>
      </c>
      <c r="F115" s="1699" t="s">
        <v>73</v>
      </c>
      <c r="G115" s="1700" t="s">
        <v>73</v>
      </c>
      <c r="H115" s="1701" t="s">
        <v>73</v>
      </c>
      <c r="I115" s="1701" t="s">
        <v>73</v>
      </c>
      <c r="J115" s="1721" t="s">
        <v>73</v>
      </c>
      <c r="K115" s="1721" t="s">
        <v>73</v>
      </c>
      <c r="L115" s="1722" t="s">
        <v>73</v>
      </c>
    </row>
    <row r="116" spans="1:12" s="3" customFormat="1" ht="15">
      <c r="A116" s="1696" t="s">
        <v>88</v>
      </c>
      <c r="B116" s="1720" t="s">
        <v>30</v>
      </c>
      <c r="C116" s="1698" t="s">
        <v>73</v>
      </c>
      <c r="D116" s="1698" t="s">
        <v>73</v>
      </c>
      <c r="E116" s="1699" t="s">
        <v>73</v>
      </c>
      <c r="F116" s="1699" t="s">
        <v>73</v>
      </c>
      <c r="G116" s="1700" t="s">
        <v>73</v>
      </c>
      <c r="H116" s="1701" t="s">
        <v>73</v>
      </c>
      <c r="I116" s="1701" t="s">
        <v>73</v>
      </c>
      <c r="J116" s="1721" t="s">
        <v>73</v>
      </c>
      <c r="K116" s="1721" t="s">
        <v>73</v>
      </c>
      <c r="L116" s="1722" t="s">
        <v>73</v>
      </c>
    </row>
    <row r="117" spans="1:12" s="3" customFormat="1" ht="14.25">
      <c r="A117" s="1747" t="s">
        <v>88</v>
      </c>
      <c r="B117" s="1723" t="s">
        <v>24</v>
      </c>
      <c r="C117" s="1724" t="s">
        <v>73</v>
      </c>
      <c r="D117" s="1724" t="s">
        <v>73</v>
      </c>
      <c r="E117" s="1725" t="s">
        <v>73</v>
      </c>
      <c r="F117" s="1725" t="s">
        <v>73</v>
      </c>
      <c r="G117" s="1726" t="s">
        <v>73</v>
      </c>
      <c r="H117" s="1727" t="s">
        <v>73</v>
      </c>
      <c r="I117" s="1727" t="s">
        <v>73</v>
      </c>
      <c r="J117" s="1728" t="s">
        <v>73</v>
      </c>
      <c r="K117" s="1728" t="s">
        <v>73</v>
      </c>
      <c r="L117" s="1729" t="s">
        <v>73</v>
      </c>
    </row>
    <row r="118" spans="1:12" s="3" customFormat="1" ht="15">
      <c r="A118" s="1696" t="s">
        <v>88</v>
      </c>
      <c r="B118" s="1720" t="s">
        <v>26</v>
      </c>
      <c r="C118" s="1698" t="s">
        <v>73</v>
      </c>
      <c r="D118" s="1698" t="s">
        <v>73</v>
      </c>
      <c r="E118" s="1699" t="s">
        <v>73</v>
      </c>
      <c r="F118" s="1699" t="s">
        <v>73</v>
      </c>
      <c r="G118" s="1700" t="s">
        <v>73</v>
      </c>
      <c r="H118" s="1701" t="s">
        <v>73</v>
      </c>
      <c r="I118" s="1701" t="s">
        <v>73</v>
      </c>
      <c r="J118" s="1721" t="s">
        <v>73</v>
      </c>
      <c r="K118" s="1721" t="s">
        <v>73</v>
      </c>
      <c r="L118" s="1722" t="s">
        <v>73</v>
      </c>
    </row>
    <row r="119" spans="1:12" s="3" customFormat="1" ht="15">
      <c r="A119" s="1696" t="s">
        <v>88</v>
      </c>
      <c r="B119" s="1720" t="s">
        <v>31</v>
      </c>
      <c r="C119" s="1698" t="s">
        <v>73</v>
      </c>
      <c r="D119" s="1698" t="s">
        <v>73</v>
      </c>
      <c r="E119" s="1699" t="s">
        <v>73</v>
      </c>
      <c r="F119" s="1699" t="s">
        <v>73</v>
      </c>
      <c r="G119" s="1700" t="s">
        <v>73</v>
      </c>
      <c r="H119" s="1701" t="s">
        <v>73</v>
      </c>
      <c r="I119" s="1701" t="s">
        <v>73</v>
      </c>
      <c r="J119" s="1721" t="s">
        <v>73</v>
      </c>
      <c r="K119" s="1721" t="s">
        <v>73</v>
      </c>
      <c r="L119" s="1722" t="s">
        <v>73</v>
      </c>
    </row>
    <row r="120" spans="1:12" s="3" customFormat="1" ht="14.25">
      <c r="A120" s="1747" t="s">
        <v>88</v>
      </c>
      <c r="B120" s="1723" t="s">
        <v>27</v>
      </c>
      <c r="C120" s="1724" t="s">
        <v>73</v>
      </c>
      <c r="D120" s="1724" t="s">
        <v>73</v>
      </c>
      <c r="E120" s="1725" t="s">
        <v>73</v>
      </c>
      <c r="F120" s="1725" t="s">
        <v>73</v>
      </c>
      <c r="G120" s="1726" t="s">
        <v>73</v>
      </c>
      <c r="H120" s="1727" t="s">
        <v>73</v>
      </c>
      <c r="I120" s="1727" t="s">
        <v>73</v>
      </c>
      <c r="J120" s="1728" t="s">
        <v>73</v>
      </c>
      <c r="K120" s="1728" t="s">
        <v>73</v>
      </c>
      <c r="L120" s="1729" t="s">
        <v>73</v>
      </c>
    </row>
    <row r="121" spans="1:12" s="3" customFormat="1" ht="15">
      <c r="A121" s="1696" t="s">
        <v>88</v>
      </c>
      <c r="B121" s="1720" t="s">
        <v>29</v>
      </c>
      <c r="C121" s="1698" t="s">
        <v>73</v>
      </c>
      <c r="D121" s="1698" t="s">
        <v>73</v>
      </c>
      <c r="E121" s="1699" t="s">
        <v>73</v>
      </c>
      <c r="F121" s="1699" t="s">
        <v>73</v>
      </c>
      <c r="G121" s="1700" t="s">
        <v>73</v>
      </c>
      <c r="H121" s="1701" t="s">
        <v>73</v>
      </c>
      <c r="I121" s="1701" t="s">
        <v>73</v>
      </c>
      <c r="J121" s="1721" t="s">
        <v>73</v>
      </c>
      <c r="K121" s="1721" t="s">
        <v>73</v>
      </c>
      <c r="L121" s="1722" t="s">
        <v>73</v>
      </c>
    </row>
    <row r="122" spans="1:12" s="3" customFormat="1" ht="15.75" thickBot="1">
      <c r="A122" s="1748" t="s">
        <v>88</v>
      </c>
      <c r="B122" s="1720" t="s">
        <v>32</v>
      </c>
      <c r="C122" s="1732" t="s">
        <v>73</v>
      </c>
      <c r="D122" s="1732" t="s">
        <v>73</v>
      </c>
      <c r="E122" s="1733" t="s">
        <v>73</v>
      </c>
      <c r="F122" s="1733" t="s">
        <v>73</v>
      </c>
      <c r="G122" s="1734" t="s">
        <v>73</v>
      </c>
      <c r="H122" s="1721" t="s">
        <v>73</v>
      </c>
      <c r="I122" s="1721" t="s">
        <v>73</v>
      </c>
      <c r="J122" s="1721" t="s">
        <v>73</v>
      </c>
      <c r="K122" s="1721" t="s">
        <v>73</v>
      </c>
      <c r="L122" s="1722" t="s">
        <v>73</v>
      </c>
    </row>
    <row r="123" spans="1:12" s="3" customFormat="1" ht="15.75" thickBot="1">
      <c r="A123" s="1735"/>
      <c r="B123" s="1736"/>
      <c r="C123" s="1737"/>
      <c r="D123" s="1737"/>
      <c r="E123" s="1737"/>
      <c r="F123" s="1737"/>
      <c r="G123" s="1738"/>
      <c r="H123" s="1739"/>
      <c r="I123" s="1739"/>
      <c r="J123" s="1739"/>
      <c r="K123" s="1739"/>
      <c r="L123" s="1740"/>
    </row>
    <row r="124" spans="1:12" s="3" customFormat="1" ht="14.25">
      <c r="A124" s="1712" t="s">
        <v>20</v>
      </c>
      <c r="B124" s="1713" t="s">
        <v>24</v>
      </c>
      <c r="C124" s="1714">
        <v>19769.408491269831</v>
      </c>
      <c r="D124" s="1714">
        <v>19721.212961423498</v>
      </c>
      <c r="E124" s="1715">
        <v>20164.796661095228</v>
      </c>
      <c r="F124" s="1715">
        <v>20115.63722065197</v>
      </c>
      <c r="G124" s="1716">
        <v>0.24438420669462019</v>
      </c>
      <c r="H124" s="1717">
        <v>360.86825396825395</v>
      </c>
      <c r="I124" s="1717">
        <v>4.0371787179323526</v>
      </c>
      <c r="J124" s="1718">
        <v>-17.647058823529413</v>
      </c>
      <c r="K124" s="1718">
        <v>2.6888604353393086</v>
      </c>
      <c r="L124" s="1719">
        <v>0.11136717388378292</v>
      </c>
    </row>
    <row r="125" spans="1:12" s="3" customFormat="1" ht="15">
      <c r="A125" s="1689" t="s">
        <v>20</v>
      </c>
      <c r="B125" s="1720" t="s">
        <v>25</v>
      </c>
      <c r="C125" s="1698">
        <v>19693.196078431374</v>
      </c>
      <c r="D125" s="1698">
        <v>19911</v>
      </c>
      <c r="E125" s="1699">
        <v>20087.060000000001</v>
      </c>
      <c r="F125" s="1699">
        <v>20309.22</v>
      </c>
      <c r="G125" s="1700">
        <v>-1.0938874068034117</v>
      </c>
      <c r="H125" s="1701">
        <v>320.3</v>
      </c>
      <c r="I125" s="1701">
        <v>5.7444701221525376</v>
      </c>
      <c r="J125" s="1721">
        <v>-17.142857142857142</v>
      </c>
      <c r="K125" s="1721">
        <v>0.61886470337174559</v>
      </c>
      <c r="L125" s="1722">
        <v>2.9242061862311597E-2</v>
      </c>
    </row>
    <row r="126" spans="1:12" s="3" customFormat="1" ht="15">
      <c r="A126" s="1689" t="s">
        <v>20</v>
      </c>
      <c r="B126" s="1720" t="s">
        <v>26</v>
      </c>
      <c r="C126" s="1698">
        <v>19830.48137254902</v>
      </c>
      <c r="D126" s="1698">
        <v>19684.254901960783</v>
      </c>
      <c r="E126" s="1699">
        <v>20227.091</v>
      </c>
      <c r="F126" s="1699">
        <v>20077.939999999999</v>
      </c>
      <c r="G126" s="1700">
        <v>0.74286007429049827</v>
      </c>
      <c r="H126" s="1701">
        <v>360.7</v>
      </c>
      <c r="I126" s="1701">
        <v>2.6465566306203789</v>
      </c>
      <c r="J126" s="1721">
        <v>-20.652173913043477</v>
      </c>
      <c r="K126" s="1721">
        <v>1.5578318395219803</v>
      </c>
      <c r="L126" s="1722">
        <v>7.9666104114681779E-3</v>
      </c>
    </row>
    <row r="127" spans="1:12" s="3" customFormat="1" ht="15">
      <c r="A127" s="1689" t="s">
        <v>20</v>
      </c>
      <c r="B127" s="1720" t="s">
        <v>31</v>
      </c>
      <c r="C127" s="1698">
        <v>19678.034313725489</v>
      </c>
      <c r="D127" s="1698">
        <v>19640.651960784315</v>
      </c>
      <c r="E127" s="1699">
        <v>20071.595000000001</v>
      </c>
      <c r="F127" s="1699">
        <v>20033.465</v>
      </c>
      <c r="G127" s="1700">
        <v>0.190331527771162</v>
      </c>
      <c r="H127" s="1701">
        <v>410.4</v>
      </c>
      <c r="I127" s="1701">
        <v>5.2307692307692246</v>
      </c>
      <c r="J127" s="1721">
        <v>-7.6923076923076925</v>
      </c>
      <c r="K127" s="1721">
        <v>0.51216389244558258</v>
      </c>
      <c r="L127" s="1722">
        <v>7.4158501610003036E-2</v>
      </c>
    </row>
    <row r="128" spans="1:12" s="3" customFormat="1" ht="14.25">
      <c r="A128" s="1712" t="s">
        <v>20</v>
      </c>
      <c r="B128" s="1723" t="s">
        <v>27</v>
      </c>
      <c r="C128" s="1724">
        <v>18625.858466844253</v>
      </c>
      <c r="D128" s="1724">
        <v>18390.773250560502</v>
      </c>
      <c r="E128" s="1725">
        <v>18998.375636181139</v>
      </c>
      <c r="F128" s="1725">
        <v>18758.588715571714</v>
      </c>
      <c r="G128" s="1726">
        <v>1.2782780423688045</v>
      </c>
      <c r="H128" s="1727">
        <v>297.03245412844041</v>
      </c>
      <c r="I128" s="1727">
        <v>0.40219412810729566</v>
      </c>
      <c r="J128" s="1728">
        <v>-23.104056437389769</v>
      </c>
      <c r="K128" s="1728">
        <v>18.608621425522834</v>
      </c>
      <c r="L128" s="1729">
        <v>-0.49515215938282608</v>
      </c>
    </row>
    <row r="129" spans="1:12" s="3" customFormat="1" ht="15">
      <c r="A129" s="1689" t="s">
        <v>20</v>
      </c>
      <c r="B129" s="1720" t="s">
        <v>28</v>
      </c>
      <c r="C129" s="1698">
        <v>18185.192156862744</v>
      </c>
      <c r="D129" s="1698">
        <v>18163.94901960784</v>
      </c>
      <c r="E129" s="1699">
        <v>18548.896000000001</v>
      </c>
      <c r="F129" s="1699">
        <v>18527.227999999999</v>
      </c>
      <c r="G129" s="1700">
        <v>0.11695219597881283</v>
      </c>
      <c r="H129" s="1701">
        <v>268.39999999999998</v>
      </c>
      <c r="I129" s="1701">
        <v>-1.576824349101581</v>
      </c>
      <c r="J129" s="1721">
        <v>-32.774674115456236</v>
      </c>
      <c r="K129" s="1721">
        <v>7.7037985488689715</v>
      </c>
      <c r="L129" s="1722">
        <v>-1.3426974080043435</v>
      </c>
    </row>
    <row r="130" spans="1:12" s="3" customFormat="1" ht="15">
      <c r="A130" s="1689" t="s">
        <v>20</v>
      </c>
      <c r="B130" s="1720" t="s">
        <v>29</v>
      </c>
      <c r="C130" s="1698">
        <v>18878.24019607843</v>
      </c>
      <c r="D130" s="1698">
        <v>18511.380392156861</v>
      </c>
      <c r="E130" s="1699">
        <v>19255.805</v>
      </c>
      <c r="F130" s="1699">
        <v>18881.608</v>
      </c>
      <c r="G130" s="1700">
        <v>1.9818068461118359</v>
      </c>
      <c r="H130" s="1701">
        <v>313.60000000000002</v>
      </c>
      <c r="I130" s="1701">
        <v>0.25575447570332843</v>
      </c>
      <c r="J130" s="1721">
        <v>-18.115942028985508</v>
      </c>
      <c r="K130" s="1721">
        <v>9.6457533077251387</v>
      </c>
      <c r="L130" s="1722">
        <v>0.34656193306206617</v>
      </c>
    </row>
    <row r="131" spans="1:12" s="3" customFormat="1" ht="15">
      <c r="A131" s="1689" t="s">
        <v>20</v>
      </c>
      <c r="B131" s="1720" t="s">
        <v>32</v>
      </c>
      <c r="C131" s="1698">
        <v>18965.717647058824</v>
      </c>
      <c r="D131" s="1698">
        <v>19147.524509803919</v>
      </c>
      <c r="E131" s="1699">
        <v>19345.031999999999</v>
      </c>
      <c r="F131" s="1699">
        <v>19530.474999999999</v>
      </c>
      <c r="G131" s="1700">
        <v>-0.94950583639158448</v>
      </c>
      <c r="H131" s="1701">
        <v>345.3</v>
      </c>
      <c r="I131" s="1701">
        <v>-5.1373626373626342</v>
      </c>
      <c r="J131" s="1721">
        <v>31.111111111111111</v>
      </c>
      <c r="K131" s="1721">
        <v>1.2590695689287239</v>
      </c>
      <c r="L131" s="1722">
        <v>0.50098331555945164</v>
      </c>
    </row>
    <row r="132" spans="1:12" s="3" customFormat="1" ht="14.25">
      <c r="A132" s="1712" t="s">
        <v>20</v>
      </c>
      <c r="B132" s="1723" t="s">
        <v>33</v>
      </c>
      <c r="C132" s="1724">
        <v>16989.405726086872</v>
      </c>
      <c r="D132" s="1724">
        <v>16977.779426883655</v>
      </c>
      <c r="E132" s="1725">
        <v>17329.193840608608</v>
      </c>
      <c r="F132" s="1725">
        <v>17317.335015421329</v>
      </c>
      <c r="G132" s="1726">
        <v>6.8479504362064972E-2</v>
      </c>
      <c r="H132" s="1727">
        <v>221.64209302325582</v>
      </c>
      <c r="I132" s="1727">
        <v>-0.52573292255014104</v>
      </c>
      <c r="J132" s="1728">
        <v>-12.065439672801636</v>
      </c>
      <c r="K132" s="1728">
        <v>9.1762697396500208</v>
      </c>
      <c r="L132" s="1729">
        <v>0.93839911970392897</v>
      </c>
    </row>
    <row r="133" spans="1:12" s="3" customFormat="1" ht="15">
      <c r="A133" s="1689" t="s">
        <v>20</v>
      </c>
      <c r="B133" s="1720" t="s">
        <v>74</v>
      </c>
      <c r="C133" s="1749">
        <v>16498.117647058825</v>
      </c>
      <c r="D133" s="1749">
        <v>16711.883333333331</v>
      </c>
      <c r="E133" s="1750">
        <v>16828.080000000002</v>
      </c>
      <c r="F133" s="1750">
        <v>17046.120999999999</v>
      </c>
      <c r="G133" s="1751">
        <v>-1.2791238546294341</v>
      </c>
      <c r="H133" s="1752">
        <v>208.1</v>
      </c>
      <c r="I133" s="1752">
        <v>-3.3890436397400241</v>
      </c>
      <c r="J133" s="1753">
        <v>-32.835820895522389</v>
      </c>
      <c r="K133" s="1753">
        <v>4.8015364916773366</v>
      </c>
      <c r="L133" s="1754">
        <v>-0.84199450562724554</v>
      </c>
    </row>
    <row r="134" spans="1:12" s="3" customFormat="1" ht="15">
      <c r="A134" s="1689" t="s">
        <v>20</v>
      </c>
      <c r="B134" s="1720" t="s">
        <v>34</v>
      </c>
      <c r="C134" s="1698">
        <v>17299.55098039216</v>
      </c>
      <c r="D134" s="1698">
        <v>17466.785294117646</v>
      </c>
      <c r="E134" s="1699">
        <v>17645.542000000001</v>
      </c>
      <c r="F134" s="1699">
        <v>17816.120999999999</v>
      </c>
      <c r="G134" s="1700">
        <v>-0.95744185841574558</v>
      </c>
      <c r="H134" s="1701">
        <v>231</v>
      </c>
      <c r="I134" s="1701">
        <v>-3.629536921151435</v>
      </c>
      <c r="J134" s="1721">
        <v>19.444444444444446</v>
      </c>
      <c r="K134" s="1721">
        <v>3.6705078958600081</v>
      </c>
      <c r="L134" s="1722">
        <v>1.2446318850783369</v>
      </c>
    </row>
    <row r="135" spans="1:12" s="3" customFormat="1" ht="15.75" thickBot="1">
      <c r="A135" s="1689" t="s">
        <v>20</v>
      </c>
      <c r="B135" s="1720" t="s">
        <v>35</v>
      </c>
      <c r="C135" s="1698">
        <v>18209.98137254902</v>
      </c>
      <c r="D135" s="1698">
        <v>17990.415686274508</v>
      </c>
      <c r="E135" s="1699">
        <v>18574.181</v>
      </c>
      <c r="F135" s="1699">
        <v>18350.223999999998</v>
      </c>
      <c r="G135" s="1700">
        <v>1.2204592161926862</v>
      </c>
      <c r="H135" s="1701">
        <v>265.2</v>
      </c>
      <c r="I135" s="1701">
        <v>16.315789473684205</v>
      </c>
      <c r="J135" s="1721">
        <v>229.99999999999997</v>
      </c>
      <c r="K135" s="1721">
        <v>0.70422535211267612</v>
      </c>
      <c r="L135" s="1722">
        <v>0.53576174025283785</v>
      </c>
    </row>
    <row r="136" spans="1:12" s="3" customFormat="1" ht="15.75" thickBot="1">
      <c r="A136" s="1735"/>
      <c r="B136" s="1736"/>
      <c r="C136" s="1737"/>
      <c r="D136" s="1737"/>
      <c r="E136" s="1737"/>
      <c r="F136" s="1737"/>
      <c r="G136" s="1738"/>
      <c r="H136" s="1739"/>
      <c r="I136" s="1739"/>
      <c r="J136" s="1739"/>
      <c r="K136" s="1739"/>
      <c r="L136" s="1740"/>
    </row>
    <row r="137" spans="1:12" s="3" customFormat="1" ht="14.25">
      <c r="A137" s="1712" t="s">
        <v>89</v>
      </c>
      <c r="B137" s="1723" t="s">
        <v>21</v>
      </c>
      <c r="C137" s="1724">
        <v>22719.124540726687</v>
      </c>
      <c r="D137" s="1724">
        <v>22532.019422962519</v>
      </c>
      <c r="E137" s="1725">
        <v>23173.507031541219</v>
      </c>
      <c r="F137" s="1725">
        <v>22982.65981142177</v>
      </c>
      <c r="G137" s="1726">
        <v>0.83039657587675308</v>
      </c>
      <c r="H137" s="1727">
        <v>348.73833333333334</v>
      </c>
      <c r="I137" s="1727">
        <v>-0.42448901896398655</v>
      </c>
      <c r="J137" s="1728">
        <v>25</v>
      </c>
      <c r="K137" s="1728">
        <v>2.5608194622279128</v>
      </c>
      <c r="L137" s="1729">
        <v>0.94356878837346536</v>
      </c>
    </row>
    <row r="138" spans="1:12" s="3" customFormat="1" ht="15">
      <c r="A138" s="1689" t="s">
        <v>89</v>
      </c>
      <c r="B138" s="1720" t="s">
        <v>22</v>
      </c>
      <c r="C138" s="1698">
        <v>20835.000980392157</v>
      </c>
      <c r="D138" s="1698">
        <v>21274.356862745099</v>
      </c>
      <c r="E138" s="1699">
        <v>21251.701000000001</v>
      </c>
      <c r="F138" s="1699">
        <v>21699.844000000001</v>
      </c>
      <c r="G138" s="1700">
        <v>-2.065189961734287</v>
      </c>
      <c r="H138" s="1701">
        <v>334.3</v>
      </c>
      <c r="I138" s="1701">
        <v>-1.0654039656703065</v>
      </c>
      <c r="J138" s="1721">
        <v>0</v>
      </c>
      <c r="K138" s="1721">
        <v>0.59752454118651299</v>
      </c>
      <c r="L138" s="1722">
        <v>0.12582642797896582</v>
      </c>
    </row>
    <row r="139" spans="1:12" s="3" customFormat="1" ht="15">
      <c r="A139" s="1689" t="s">
        <v>89</v>
      </c>
      <c r="B139" s="1720" t="s">
        <v>23</v>
      </c>
      <c r="C139" s="1698">
        <v>23283.036274509803</v>
      </c>
      <c r="D139" s="1698">
        <v>23139.2568627451</v>
      </c>
      <c r="E139" s="1699">
        <v>23748.697</v>
      </c>
      <c r="F139" s="1699">
        <v>23602.042000000001</v>
      </c>
      <c r="G139" s="1700">
        <v>0.62136572759254827</v>
      </c>
      <c r="H139" s="1701">
        <v>344.5</v>
      </c>
      <c r="I139" s="1701">
        <v>-1.5714285714285716</v>
      </c>
      <c r="J139" s="1721">
        <v>43.137254901960787</v>
      </c>
      <c r="K139" s="1721">
        <v>1.5578318395219803</v>
      </c>
      <c r="L139" s="1722">
        <v>0.69866741903680507</v>
      </c>
    </row>
    <row r="140" spans="1:12" s="3" customFormat="1" ht="15">
      <c r="A140" s="1689" t="s">
        <v>89</v>
      </c>
      <c r="B140" s="1720" t="s">
        <v>30</v>
      </c>
      <c r="C140" s="1698">
        <v>23189.562745098039</v>
      </c>
      <c r="D140" s="1698">
        <v>22699.73725490196</v>
      </c>
      <c r="E140" s="1699">
        <v>23653.353999999999</v>
      </c>
      <c r="F140" s="1699">
        <v>23153.732</v>
      </c>
      <c r="G140" s="1700">
        <v>2.1578465190838321</v>
      </c>
      <c r="H140" s="1701">
        <v>386.3</v>
      </c>
      <c r="I140" s="1701">
        <v>4.0678879310344893</v>
      </c>
      <c r="J140" s="1721">
        <v>11.76470588235294</v>
      </c>
      <c r="K140" s="1721">
        <v>0.40546308151941951</v>
      </c>
      <c r="L140" s="1722">
        <v>0.11907494135769442</v>
      </c>
    </row>
    <row r="141" spans="1:12" s="3" customFormat="1" ht="14.25">
      <c r="A141" s="1712" t="s">
        <v>89</v>
      </c>
      <c r="B141" s="1723" t="s">
        <v>24</v>
      </c>
      <c r="C141" s="1724">
        <v>22955.017286554659</v>
      </c>
      <c r="D141" s="1724">
        <v>22749.475243942532</v>
      </c>
      <c r="E141" s="1725">
        <v>23414.117632285754</v>
      </c>
      <c r="F141" s="1725">
        <v>23204.464748821381</v>
      </c>
      <c r="G141" s="1726">
        <v>0.90350234635350135</v>
      </c>
      <c r="H141" s="1727">
        <v>312.03844492440606</v>
      </c>
      <c r="I141" s="1727">
        <v>1.9024832896128754</v>
      </c>
      <c r="J141" s="1728">
        <v>-31.101190476190478</v>
      </c>
      <c r="K141" s="1728">
        <v>9.8804950917626968</v>
      </c>
      <c r="L141" s="1729">
        <v>-1.4402596252184363</v>
      </c>
    </row>
    <row r="142" spans="1:12" s="3" customFormat="1" ht="15">
      <c r="A142" s="1689" t="s">
        <v>89</v>
      </c>
      <c r="B142" s="1720" t="s">
        <v>25</v>
      </c>
      <c r="C142" s="1698">
        <v>22662.048039215686</v>
      </c>
      <c r="D142" s="1698">
        <v>22341.79117647059</v>
      </c>
      <c r="E142" s="1699">
        <v>23115.289000000001</v>
      </c>
      <c r="F142" s="1699">
        <v>22788.627</v>
      </c>
      <c r="G142" s="1700">
        <v>1.4334430942241507</v>
      </c>
      <c r="H142" s="1701">
        <v>275.8</v>
      </c>
      <c r="I142" s="1701">
        <v>0.73046018991964934</v>
      </c>
      <c r="J142" s="1721">
        <v>-45.394736842105267</v>
      </c>
      <c r="K142" s="1721">
        <v>1.7712334613743064</v>
      </c>
      <c r="L142" s="1722">
        <v>-0.78941343889523541</v>
      </c>
    </row>
    <row r="143" spans="1:12" s="3" customFormat="1" ht="15">
      <c r="A143" s="1689" t="s">
        <v>89</v>
      </c>
      <c r="B143" s="1720" t="s">
        <v>26</v>
      </c>
      <c r="C143" s="1698">
        <v>23035.983333333334</v>
      </c>
      <c r="D143" s="1698">
        <v>22943.637254901958</v>
      </c>
      <c r="E143" s="1699">
        <v>23496.703000000001</v>
      </c>
      <c r="F143" s="1699">
        <v>23402.51</v>
      </c>
      <c r="G143" s="1700">
        <v>0.4024910148526929</v>
      </c>
      <c r="H143" s="1701">
        <v>314.3</v>
      </c>
      <c r="I143" s="1701">
        <v>1.2890750886239124</v>
      </c>
      <c r="J143" s="1721">
        <v>-31.177829099307157</v>
      </c>
      <c r="K143" s="1721">
        <v>6.3593683311993168</v>
      </c>
      <c r="L143" s="1722">
        <v>-0.93510606233168048</v>
      </c>
    </row>
    <row r="144" spans="1:12" s="3" customFormat="1" ht="15">
      <c r="A144" s="1689" t="s">
        <v>89</v>
      </c>
      <c r="B144" s="1720" t="s">
        <v>31</v>
      </c>
      <c r="C144" s="1698">
        <v>22923.627450980392</v>
      </c>
      <c r="D144" s="1698">
        <v>22443.435294117648</v>
      </c>
      <c r="E144" s="1699">
        <v>23382.1</v>
      </c>
      <c r="F144" s="1699">
        <v>22892.304</v>
      </c>
      <c r="G144" s="1700">
        <v>2.1395662053063704</v>
      </c>
      <c r="H144" s="1701">
        <v>340.5</v>
      </c>
      <c r="I144" s="1701">
        <v>-0.58394160583941601</v>
      </c>
      <c r="J144" s="1721">
        <v>-5.7471264367816088</v>
      </c>
      <c r="K144" s="1721">
        <v>1.7498932991890739</v>
      </c>
      <c r="L144" s="1722">
        <v>0.28425987600848091</v>
      </c>
    </row>
    <row r="145" spans="1:12" s="3" customFormat="1" ht="14.25">
      <c r="A145" s="1712" t="s">
        <v>89</v>
      </c>
      <c r="B145" s="1723" t="s">
        <v>27</v>
      </c>
      <c r="C145" s="1724">
        <v>21297.484003695998</v>
      </c>
      <c r="D145" s="1724">
        <v>21451.247615160981</v>
      </c>
      <c r="E145" s="1725">
        <v>21723.433683769919</v>
      </c>
      <c r="F145" s="1725">
        <v>21880.272567464202</v>
      </c>
      <c r="G145" s="1726">
        <v>-0.71680498133968107</v>
      </c>
      <c r="H145" s="1727">
        <v>269.82404371584698</v>
      </c>
      <c r="I145" s="1727">
        <v>0.31958496966616756</v>
      </c>
      <c r="J145" s="1728">
        <v>-34.330143540669852</v>
      </c>
      <c r="K145" s="1728">
        <v>11.715749039692703</v>
      </c>
      <c r="L145" s="1729">
        <v>-2.367808911789778</v>
      </c>
    </row>
    <row r="146" spans="1:12" s="3" customFormat="1" ht="15">
      <c r="A146" s="1689" t="s">
        <v>89</v>
      </c>
      <c r="B146" s="1720" t="s">
        <v>28</v>
      </c>
      <c r="C146" s="1698">
        <v>20520.921568627451</v>
      </c>
      <c r="D146" s="1698">
        <v>20626.03137254902</v>
      </c>
      <c r="E146" s="1699">
        <v>20931.34</v>
      </c>
      <c r="F146" s="1699">
        <v>21038.552</v>
      </c>
      <c r="G146" s="1700">
        <v>-0.50959780882258221</v>
      </c>
      <c r="H146" s="1701">
        <v>234.6</v>
      </c>
      <c r="I146" s="1701">
        <v>-1.3456686291000912</v>
      </c>
      <c r="J146" s="1721">
        <v>-51.057401812688816</v>
      </c>
      <c r="K146" s="1721">
        <v>3.4571062740076828</v>
      </c>
      <c r="L146" s="1722">
        <v>-2.1190392785529646</v>
      </c>
    </row>
    <row r="147" spans="1:12" s="3" customFormat="1" ht="15">
      <c r="A147" s="1689" t="s">
        <v>89</v>
      </c>
      <c r="B147" s="1720" t="s">
        <v>29</v>
      </c>
      <c r="C147" s="1698">
        <v>21674.441176470587</v>
      </c>
      <c r="D147" s="1698">
        <v>22027.97156862745</v>
      </c>
      <c r="E147" s="1699">
        <v>22107.93</v>
      </c>
      <c r="F147" s="1699">
        <v>22468.530999999999</v>
      </c>
      <c r="G147" s="1700">
        <v>-1.60491578198859</v>
      </c>
      <c r="H147" s="1701">
        <v>280.8</v>
      </c>
      <c r="I147" s="1701">
        <v>-1.8867924528301809</v>
      </c>
      <c r="J147" s="1701">
        <v>-22.666666666666664</v>
      </c>
      <c r="K147" s="1701">
        <v>7.426376440460948</v>
      </c>
      <c r="L147" s="1702">
        <v>-0.15448609323177465</v>
      </c>
    </row>
    <row r="148" spans="1:12" s="3" customFormat="1" ht="15.75" thickBot="1">
      <c r="A148" s="1755" t="s">
        <v>89</v>
      </c>
      <c r="B148" s="1756" t="s">
        <v>32</v>
      </c>
      <c r="C148" s="1706">
        <v>20707.386274509805</v>
      </c>
      <c r="D148" s="1706">
        <v>20913.537254901963</v>
      </c>
      <c r="E148" s="1707">
        <v>21121.534</v>
      </c>
      <c r="F148" s="1707">
        <v>21331.808000000001</v>
      </c>
      <c r="G148" s="1708">
        <v>-0.98572985468461571</v>
      </c>
      <c r="H148" s="1709">
        <v>318.2</v>
      </c>
      <c r="I148" s="1709">
        <v>0.85578446909666839</v>
      </c>
      <c r="J148" s="1709">
        <v>-29.09090909090909</v>
      </c>
      <c r="K148" s="1709">
        <v>0.83226632522407173</v>
      </c>
      <c r="L148" s="1710">
        <v>-9.4283540005038802E-2</v>
      </c>
    </row>
    <row r="149" spans="1:12" s="3" customFormat="1">
      <c r="G149" s="1760"/>
      <c r="H149" s="1760"/>
      <c r="I149" s="1760"/>
      <c r="J149" s="1760"/>
      <c r="K149" s="1760"/>
      <c r="L149" s="1760"/>
    </row>
    <row r="150" spans="1:12" s="3" customFormat="1" ht="13.5" thickBot="1">
      <c r="G150" s="1760"/>
      <c r="H150" s="1760"/>
      <c r="I150" s="1760"/>
      <c r="J150" s="1760"/>
      <c r="K150" s="1760"/>
      <c r="L150" s="1761"/>
    </row>
    <row r="151" spans="1:12" s="3" customFormat="1" ht="21" thickBot="1">
      <c r="A151" s="1635" t="s">
        <v>271</v>
      </c>
      <c r="B151" s="1636"/>
      <c r="C151" s="1636"/>
      <c r="D151" s="1636"/>
      <c r="E151" s="1636"/>
      <c r="F151" s="1636"/>
      <c r="G151" s="1762"/>
      <c r="H151" s="1762"/>
      <c r="I151" s="1762"/>
      <c r="J151" s="1762"/>
      <c r="K151" s="1762"/>
      <c r="L151" s="1763"/>
    </row>
    <row r="152" spans="1:12" s="3" customFormat="1">
      <c r="A152" s="1638"/>
      <c r="B152" s="1639"/>
      <c r="C152" s="1640" t="s">
        <v>5</v>
      </c>
      <c r="D152" s="1640" t="s">
        <v>5</v>
      </c>
      <c r="E152" s="1640"/>
      <c r="F152" s="1640"/>
      <c r="G152" s="1641"/>
      <c r="H152" s="1642" t="s">
        <v>6</v>
      </c>
      <c r="I152" s="1643"/>
      <c r="J152" s="1644" t="s">
        <v>7</v>
      </c>
      <c r="K152" s="1645" t="s">
        <v>8</v>
      </c>
      <c r="L152" s="1646"/>
    </row>
    <row r="153" spans="1:12" s="3" customFormat="1" ht="15.75">
      <c r="A153" s="1647" t="s">
        <v>9</v>
      </c>
      <c r="B153" s="1648" t="s">
        <v>10</v>
      </c>
      <c r="C153" s="1649" t="s">
        <v>36</v>
      </c>
      <c r="D153" s="1649" t="s">
        <v>36</v>
      </c>
      <c r="E153" s="1650" t="s">
        <v>37</v>
      </c>
      <c r="F153" s="1651"/>
      <c r="G153" s="1652"/>
      <c r="H153" s="1653" t="s">
        <v>11</v>
      </c>
      <c r="I153" s="1654"/>
      <c r="J153" s="1655" t="s">
        <v>12</v>
      </c>
      <c r="K153" s="1656" t="s">
        <v>13</v>
      </c>
      <c r="L153" s="1657"/>
    </row>
    <row r="154" spans="1:12" s="3" customFormat="1" ht="26.25" thickBot="1">
      <c r="A154" s="1658" t="s">
        <v>14</v>
      </c>
      <c r="B154" s="1659" t="s">
        <v>15</v>
      </c>
      <c r="C154" s="1660" t="s">
        <v>532</v>
      </c>
      <c r="D154" s="1661" t="s">
        <v>523</v>
      </c>
      <c r="E154" s="1662" t="s">
        <v>532</v>
      </c>
      <c r="F154" s="1663" t="s">
        <v>523</v>
      </c>
      <c r="G154" s="1664" t="s">
        <v>16</v>
      </c>
      <c r="H154" s="1764" t="s">
        <v>532</v>
      </c>
      <c r="I154" s="1665" t="s">
        <v>16</v>
      </c>
      <c r="J154" s="1666" t="s">
        <v>16</v>
      </c>
      <c r="K154" s="1765" t="s">
        <v>532</v>
      </c>
      <c r="L154" s="1667" t="s">
        <v>17</v>
      </c>
    </row>
    <row r="155" spans="1:12" s="3" customFormat="1" ht="15" thickBot="1">
      <c r="A155" s="1668" t="s">
        <v>18</v>
      </c>
      <c r="B155" s="1669" t="s">
        <v>19</v>
      </c>
      <c r="C155" s="1670">
        <v>20353.521517154259</v>
      </c>
      <c r="D155" s="1670">
        <v>20455.56470973443</v>
      </c>
      <c r="E155" s="1671">
        <v>20760.591947497345</v>
      </c>
      <c r="F155" s="1672">
        <v>20864.676003929118</v>
      </c>
      <c r="G155" s="1673">
        <v>-0.49885297242177484</v>
      </c>
      <c r="H155" s="1674">
        <v>318.99229901269393</v>
      </c>
      <c r="I155" s="1674">
        <v>1.0430745582984182</v>
      </c>
      <c r="J155" s="1675">
        <v>-29.071628651460586</v>
      </c>
      <c r="K155" s="1674">
        <v>100</v>
      </c>
      <c r="L155" s="1676" t="s">
        <v>19</v>
      </c>
    </row>
    <row r="156" spans="1:12" s="3" customFormat="1" ht="15" thickBot="1">
      <c r="A156" s="1677"/>
      <c r="B156" s="1678"/>
      <c r="C156" s="1679"/>
      <c r="D156" s="1679"/>
      <c r="E156" s="1679"/>
      <c r="F156" s="1679"/>
      <c r="G156" s="1680"/>
      <c r="H156" s="1675"/>
      <c r="I156" s="1675"/>
      <c r="J156" s="1675"/>
      <c r="K156" s="1675"/>
      <c r="L156" s="1681"/>
    </row>
    <row r="157" spans="1:12" s="3" customFormat="1" ht="15">
      <c r="A157" s="1682" t="s">
        <v>80</v>
      </c>
      <c r="B157" s="1683" t="s">
        <v>19</v>
      </c>
      <c r="C157" s="1684">
        <v>20288.077390394363</v>
      </c>
      <c r="D157" s="1684">
        <v>20152.095084609191</v>
      </c>
      <c r="E157" s="1685">
        <v>20693.838938202251</v>
      </c>
      <c r="F157" s="1685">
        <v>20555.136986301375</v>
      </c>
      <c r="G157" s="1686">
        <v>0.67477999292007151</v>
      </c>
      <c r="H157" s="1687">
        <v>197.79999999999998</v>
      </c>
      <c r="I157" s="1687">
        <v>-18.712328767123299</v>
      </c>
      <c r="J157" s="1687">
        <v>0</v>
      </c>
      <c r="K157" s="1687">
        <v>0.25387870239774329</v>
      </c>
      <c r="L157" s="1688">
        <v>7.3806673586218674E-2</v>
      </c>
    </row>
    <row r="158" spans="1:12" s="3" customFormat="1" ht="15">
      <c r="A158" s="1689" t="s">
        <v>81</v>
      </c>
      <c r="B158" s="1690" t="s">
        <v>19</v>
      </c>
      <c r="C158" s="1691">
        <v>21533.525115389773</v>
      </c>
      <c r="D158" s="1691">
        <v>21675.177132465378</v>
      </c>
      <c r="E158" s="1692">
        <v>21964.195617697569</v>
      </c>
      <c r="F158" s="1692">
        <v>22108.680675114687</v>
      </c>
      <c r="G158" s="1693">
        <v>-0.653521843027697</v>
      </c>
      <c r="H158" s="1694">
        <v>351.08979591836737</v>
      </c>
      <c r="I158" s="1694">
        <v>-0.54157946503735133</v>
      </c>
      <c r="J158" s="1694">
        <v>-29.032258064516132</v>
      </c>
      <c r="K158" s="1694">
        <v>30.409026798307476</v>
      </c>
      <c r="L158" s="1695">
        <v>1.6869935562379368E-2</v>
      </c>
    </row>
    <row r="159" spans="1:12" s="3" customFormat="1" ht="15">
      <c r="A159" s="1696" t="s">
        <v>82</v>
      </c>
      <c r="B159" s="1697" t="s">
        <v>19</v>
      </c>
      <c r="C159" s="1698">
        <v>21369.48847736626</v>
      </c>
      <c r="D159" s="1698">
        <v>21514.544464891162</v>
      </c>
      <c r="E159" s="1699">
        <v>21796.878246913584</v>
      </c>
      <c r="F159" s="1699">
        <v>21944.835354188985</v>
      </c>
      <c r="G159" s="1700">
        <v>-0.67422290888665759</v>
      </c>
      <c r="H159" s="1701">
        <v>377.52542372881356</v>
      </c>
      <c r="I159" s="1701">
        <v>-6.9668162479941618</v>
      </c>
      <c r="J159" s="1701">
        <v>2.6086956521739131</v>
      </c>
      <c r="K159" s="1701">
        <v>6.6572637517630469</v>
      </c>
      <c r="L159" s="1702">
        <v>2.0554230154685289</v>
      </c>
    </row>
    <row r="160" spans="1:12" s="3" customFormat="1" ht="15">
      <c r="A160" s="1696" t="s">
        <v>83</v>
      </c>
      <c r="B160" s="1697" t="s">
        <v>19</v>
      </c>
      <c r="C160" s="1698">
        <v>21788.550021083698</v>
      </c>
      <c r="D160" s="1698">
        <v>20925.988765613009</v>
      </c>
      <c r="E160" s="1699">
        <v>22224.321021505373</v>
      </c>
      <c r="F160" s="1699">
        <v>21344.508540925268</v>
      </c>
      <c r="G160" s="1700">
        <v>4.1219617631072714</v>
      </c>
      <c r="H160" s="1701">
        <v>354.26666666666671</v>
      </c>
      <c r="I160" s="1701">
        <v>26.073546856465018</v>
      </c>
      <c r="J160" s="1701">
        <v>110.00000000000001</v>
      </c>
      <c r="K160" s="1701">
        <v>0.59238363892806767</v>
      </c>
      <c r="L160" s="1702">
        <v>0.39230360691526256</v>
      </c>
    </row>
    <row r="161" spans="1:12" s="3" customFormat="1" ht="15">
      <c r="A161" s="1696" t="s">
        <v>71</v>
      </c>
      <c r="B161" s="1697" t="s">
        <v>19</v>
      </c>
      <c r="C161" s="1698">
        <v>18020.564237846098</v>
      </c>
      <c r="D161" s="1698">
        <v>18057.142288849122</v>
      </c>
      <c r="E161" s="1699">
        <v>18380.975522603021</v>
      </c>
      <c r="F161" s="1699">
        <v>18418.285134626105</v>
      </c>
      <c r="G161" s="1700">
        <v>-0.20256832680335901</v>
      </c>
      <c r="H161" s="1701">
        <v>297.75244913338355</v>
      </c>
      <c r="I161" s="1701">
        <v>2.1540172931674233</v>
      </c>
      <c r="J161" s="1701">
        <v>-32.605383443372268</v>
      </c>
      <c r="K161" s="1701">
        <v>37.433004231311706</v>
      </c>
      <c r="L161" s="1702">
        <v>-1.9627540720096235</v>
      </c>
    </row>
    <row r="162" spans="1:12" s="3" customFormat="1" ht="15.75" thickBot="1">
      <c r="A162" s="1704" t="s">
        <v>84</v>
      </c>
      <c r="B162" s="1705" t="s">
        <v>19</v>
      </c>
      <c r="C162" s="1706">
        <v>21798.027840895753</v>
      </c>
      <c r="D162" s="1706">
        <v>22142.213410227669</v>
      </c>
      <c r="E162" s="1707">
        <v>22233.988397713667</v>
      </c>
      <c r="F162" s="1707">
        <v>22585.057678432222</v>
      </c>
      <c r="G162" s="1708">
        <v>-1.5544316322637133</v>
      </c>
      <c r="H162" s="1709">
        <v>296.24668192219679</v>
      </c>
      <c r="I162" s="1709">
        <v>1.1252710141436588</v>
      </c>
      <c r="J162" s="1709">
        <v>-30.689928628072959</v>
      </c>
      <c r="K162" s="1709">
        <v>24.654442877291959</v>
      </c>
      <c r="L162" s="1710">
        <v>-0.57564915952276863</v>
      </c>
    </row>
    <row r="163" spans="1:12" s="3" customFormat="1" ht="15" thickBot="1">
      <c r="A163" s="1677"/>
      <c r="B163" s="1711"/>
      <c r="C163" s="1679"/>
      <c r="D163" s="1679"/>
      <c r="E163" s="1679"/>
      <c r="F163" s="1679"/>
      <c r="G163" s="1680"/>
      <c r="H163" s="1675"/>
      <c r="I163" s="1675"/>
      <c r="J163" s="1675"/>
      <c r="K163" s="1675"/>
      <c r="L163" s="1681"/>
    </row>
    <row r="164" spans="1:12" s="3" customFormat="1" ht="14.25">
      <c r="A164" s="1712" t="s">
        <v>85</v>
      </c>
      <c r="B164" s="1713" t="s">
        <v>21</v>
      </c>
      <c r="C164" s="1714" t="s">
        <v>73</v>
      </c>
      <c r="D164" s="1714" t="s">
        <v>73</v>
      </c>
      <c r="E164" s="1715" t="s">
        <v>73</v>
      </c>
      <c r="F164" s="1715" t="s">
        <v>73</v>
      </c>
      <c r="G164" s="1716" t="s">
        <v>73</v>
      </c>
      <c r="H164" s="1717" t="s">
        <v>73</v>
      </c>
      <c r="I164" s="1717" t="s">
        <v>73</v>
      </c>
      <c r="J164" s="1718" t="s">
        <v>73</v>
      </c>
      <c r="K164" s="1718" t="s">
        <v>73</v>
      </c>
      <c r="L164" s="1719" t="s">
        <v>73</v>
      </c>
    </row>
    <row r="165" spans="1:12" s="3" customFormat="1" ht="15">
      <c r="A165" s="1689" t="s">
        <v>85</v>
      </c>
      <c r="B165" s="1720" t="s">
        <v>22</v>
      </c>
      <c r="C165" s="1698" t="s">
        <v>73</v>
      </c>
      <c r="D165" s="1698" t="s">
        <v>73</v>
      </c>
      <c r="E165" s="1699" t="s">
        <v>73</v>
      </c>
      <c r="F165" s="1699" t="s">
        <v>73</v>
      </c>
      <c r="G165" s="1700" t="s">
        <v>73</v>
      </c>
      <c r="H165" s="1701" t="s">
        <v>73</v>
      </c>
      <c r="I165" s="1701" t="s">
        <v>73</v>
      </c>
      <c r="J165" s="1721" t="s">
        <v>73</v>
      </c>
      <c r="K165" s="1721" t="s">
        <v>73</v>
      </c>
      <c r="L165" s="1722" t="s">
        <v>73</v>
      </c>
    </row>
    <row r="166" spans="1:12" s="3" customFormat="1" ht="15">
      <c r="A166" s="1689" t="s">
        <v>85</v>
      </c>
      <c r="B166" s="1720" t="s">
        <v>23</v>
      </c>
      <c r="C166" s="1698" t="s">
        <v>73</v>
      </c>
      <c r="D166" s="1698" t="s">
        <v>73</v>
      </c>
      <c r="E166" s="1699" t="s">
        <v>73</v>
      </c>
      <c r="F166" s="1699" t="s">
        <v>73</v>
      </c>
      <c r="G166" s="1700" t="s">
        <v>73</v>
      </c>
      <c r="H166" s="1701" t="s">
        <v>73</v>
      </c>
      <c r="I166" s="1701" t="s">
        <v>73</v>
      </c>
      <c r="J166" s="1721" t="s">
        <v>73</v>
      </c>
      <c r="K166" s="1721" t="s">
        <v>73</v>
      </c>
      <c r="L166" s="1722" t="s">
        <v>73</v>
      </c>
    </row>
    <row r="167" spans="1:12" s="3" customFormat="1" ht="14.25">
      <c r="A167" s="1712" t="s">
        <v>85</v>
      </c>
      <c r="B167" s="1723" t="s">
        <v>24</v>
      </c>
      <c r="C167" s="1724" t="s">
        <v>200</v>
      </c>
      <c r="D167" s="1724" t="s">
        <v>200</v>
      </c>
      <c r="E167" s="1725" t="s">
        <v>200</v>
      </c>
      <c r="F167" s="1725" t="s">
        <v>200</v>
      </c>
      <c r="G167" s="1726" t="s">
        <v>73</v>
      </c>
      <c r="H167" s="1727" t="s">
        <v>200</v>
      </c>
      <c r="I167" s="1727" t="s">
        <v>73</v>
      </c>
      <c r="J167" s="1728" t="s">
        <v>73</v>
      </c>
      <c r="K167" s="1728">
        <v>5.6417489421720729E-2</v>
      </c>
      <c r="L167" s="1729" t="s">
        <v>73</v>
      </c>
    </row>
    <row r="168" spans="1:12" s="3" customFormat="1" ht="15">
      <c r="A168" s="1689" t="s">
        <v>85</v>
      </c>
      <c r="B168" s="1720" t="s">
        <v>25</v>
      </c>
      <c r="C168" s="1698" t="s">
        <v>200</v>
      </c>
      <c r="D168" s="1698" t="s">
        <v>200</v>
      </c>
      <c r="E168" s="1699" t="s">
        <v>200</v>
      </c>
      <c r="F168" s="1699" t="s">
        <v>200</v>
      </c>
      <c r="G168" s="1700" t="s">
        <v>73</v>
      </c>
      <c r="H168" s="1701" t="s">
        <v>200</v>
      </c>
      <c r="I168" s="1701" t="s">
        <v>73</v>
      </c>
      <c r="J168" s="1721" t="s">
        <v>73</v>
      </c>
      <c r="K168" s="1721">
        <v>5.6417489421720729E-2</v>
      </c>
      <c r="L168" s="1722" t="s">
        <v>73</v>
      </c>
    </row>
    <row r="169" spans="1:12" s="3" customFormat="1" ht="15">
      <c r="A169" s="1689" t="s">
        <v>85</v>
      </c>
      <c r="B169" s="1720" t="s">
        <v>26</v>
      </c>
      <c r="C169" s="1698" t="s">
        <v>73</v>
      </c>
      <c r="D169" s="1698" t="s">
        <v>73</v>
      </c>
      <c r="E169" s="1699" t="s">
        <v>73</v>
      </c>
      <c r="F169" s="1699" t="s">
        <v>73</v>
      </c>
      <c r="G169" s="1700" t="s">
        <v>73</v>
      </c>
      <c r="H169" s="1701" t="s">
        <v>73</v>
      </c>
      <c r="I169" s="1701" t="s">
        <v>73</v>
      </c>
      <c r="J169" s="1721" t="s">
        <v>73</v>
      </c>
      <c r="K169" s="1721" t="s">
        <v>73</v>
      </c>
      <c r="L169" s="1722" t="s">
        <v>73</v>
      </c>
    </row>
    <row r="170" spans="1:12" s="3" customFormat="1" ht="14.25">
      <c r="A170" s="1712" t="s">
        <v>85</v>
      </c>
      <c r="B170" s="1723" t="s">
        <v>27</v>
      </c>
      <c r="C170" s="1724">
        <v>19546.98641562686</v>
      </c>
      <c r="D170" s="1724">
        <v>20140.212981744426</v>
      </c>
      <c r="E170" s="1725">
        <v>19937.926143939396</v>
      </c>
      <c r="F170" s="1725">
        <v>20543.017241379315</v>
      </c>
      <c r="G170" s="1726">
        <v>-2.9454830823054499</v>
      </c>
      <c r="H170" s="1727">
        <v>188.59999999999997</v>
      </c>
      <c r="I170" s="1727">
        <v>-24.126436781609211</v>
      </c>
      <c r="J170" s="1728">
        <v>0</v>
      </c>
      <c r="K170" s="1728">
        <v>0.19746121297602257</v>
      </c>
      <c r="L170" s="1729">
        <v>5.7405190567058978E-2</v>
      </c>
    </row>
    <row r="171" spans="1:12" s="3" customFormat="1" ht="15">
      <c r="A171" s="1689" t="s">
        <v>85</v>
      </c>
      <c r="B171" s="1720" t="s">
        <v>28</v>
      </c>
      <c r="C171" s="1698" t="s">
        <v>200</v>
      </c>
      <c r="D171" s="1698">
        <v>19976.985294117647</v>
      </c>
      <c r="E171" s="1699" t="s">
        <v>200</v>
      </c>
      <c r="F171" s="1699">
        <v>20376.525000000001</v>
      </c>
      <c r="G171" s="1700" t="s">
        <v>73</v>
      </c>
      <c r="H171" s="1701" t="s">
        <v>200</v>
      </c>
      <c r="I171" s="1701" t="s">
        <v>73</v>
      </c>
      <c r="J171" s="1721" t="s">
        <v>73</v>
      </c>
      <c r="K171" s="1721">
        <v>0.16925246826516221</v>
      </c>
      <c r="L171" s="1722" t="s">
        <v>73</v>
      </c>
    </row>
    <row r="172" spans="1:12" s="3" customFormat="1" ht="15.75" thickBot="1">
      <c r="A172" s="1730" t="s">
        <v>85</v>
      </c>
      <c r="B172" s="1731" t="s">
        <v>29</v>
      </c>
      <c r="C172" s="1732" t="s">
        <v>200</v>
      </c>
      <c r="D172" s="1732" t="s">
        <v>200</v>
      </c>
      <c r="E172" s="1733" t="s">
        <v>200</v>
      </c>
      <c r="F172" s="1733" t="s">
        <v>200</v>
      </c>
      <c r="G172" s="1734" t="s">
        <v>73</v>
      </c>
      <c r="H172" s="1721" t="s">
        <v>200</v>
      </c>
      <c r="I172" s="1721" t="s">
        <v>73</v>
      </c>
      <c r="J172" s="1721" t="s">
        <v>73</v>
      </c>
      <c r="K172" s="1721">
        <v>2.8208744710860365E-2</v>
      </c>
      <c r="L172" s="1722" t="s">
        <v>73</v>
      </c>
    </row>
    <row r="173" spans="1:12" s="3" customFormat="1" ht="15" thickBot="1">
      <c r="A173" s="1677"/>
      <c r="B173" s="1711"/>
      <c r="C173" s="1679"/>
      <c r="D173" s="1679"/>
      <c r="E173" s="1679"/>
      <c r="F173" s="1679"/>
      <c r="G173" s="1680"/>
      <c r="H173" s="1675"/>
      <c r="I173" s="1675"/>
      <c r="J173" s="1675"/>
      <c r="K173" s="1675"/>
      <c r="L173" s="1681"/>
    </row>
    <row r="174" spans="1:12" s="3" customFormat="1" ht="14.25">
      <c r="A174" s="1712" t="s">
        <v>86</v>
      </c>
      <c r="B174" s="1713" t="s">
        <v>21</v>
      </c>
      <c r="C174" s="1714">
        <v>22134.916845649132</v>
      </c>
      <c r="D174" s="1714">
        <v>22656.574488385726</v>
      </c>
      <c r="E174" s="1715">
        <v>22577.615182562116</v>
      </c>
      <c r="F174" s="1715">
        <v>23109.705978153441</v>
      </c>
      <c r="G174" s="1716">
        <v>-2.3024559295316513</v>
      </c>
      <c r="H174" s="1717">
        <v>436.45454545454544</v>
      </c>
      <c r="I174" s="1717">
        <v>1.588827083765542</v>
      </c>
      <c r="J174" s="1718">
        <v>-13.966480446927374</v>
      </c>
      <c r="K174" s="1718">
        <v>4.3441466854724959</v>
      </c>
      <c r="L174" s="1719">
        <v>0.76271411244328391</v>
      </c>
    </row>
    <row r="175" spans="1:12" s="3" customFormat="1" ht="15">
      <c r="A175" s="1689" t="s">
        <v>86</v>
      </c>
      <c r="B175" s="1720" t="s">
        <v>22</v>
      </c>
      <c r="C175" s="1698">
        <v>22370.537254901959</v>
      </c>
      <c r="D175" s="1698">
        <v>22815.540196078429</v>
      </c>
      <c r="E175" s="1699">
        <v>22817.948</v>
      </c>
      <c r="F175" s="1699">
        <v>23271.850999999999</v>
      </c>
      <c r="G175" s="1700">
        <v>-1.9504378916829539</v>
      </c>
      <c r="H175" s="1701">
        <v>433</v>
      </c>
      <c r="I175" s="1701">
        <v>1.1682242990654206</v>
      </c>
      <c r="J175" s="1721">
        <v>-20.967741935483872</v>
      </c>
      <c r="K175" s="1721">
        <v>2.7644569816643161</v>
      </c>
      <c r="L175" s="1722">
        <v>0.28346458470553282</v>
      </c>
    </row>
    <row r="176" spans="1:12" s="3" customFormat="1" ht="15">
      <c r="A176" s="1689" t="s">
        <v>86</v>
      </c>
      <c r="B176" s="1720" t="s">
        <v>23</v>
      </c>
      <c r="C176" s="1698">
        <v>21731.47156862745</v>
      </c>
      <c r="D176" s="1698">
        <v>22302.553921568626</v>
      </c>
      <c r="E176" s="1699">
        <v>22166.100999999999</v>
      </c>
      <c r="F176" s="1699">
        <v>22748.605</v>
      </c>
      <c r="G176" s="1700">
        <v>-2.5606141563405793</v>
      </c>
      <c r="H176" s="1701">
        <v>442.5</v>
      </c>
      <c r="I176" s="1701">
        <v>2.1232402492499398</v>
      </c>
      <c r="J176" s="1721">
        <v>1.8181818181818181</v>
      </c>
      <c r="K176" s="1721">
        <v>1.5796897038081805</v>
      </c>
      <c r="L176" s="1722">
        <v>0.47924952773775242</v>
      </c>
    </row>
    <row r="177" spans="1:12" s="3" customFormat="1" ht="14.25">
      <c r="A177" s="1712" t="s">
        <v>86</v>
      </c>
      <c r="B177" s="1723" t="s">
        <v>24</v>
      </c>
      <c r="C177" s="1724">
        <v>21852.66600071613</v>
      </c>
      <c r="D177" s="1724">
        <v>22114.304097861306</v>
      </c>
      <c r="E177" s="1725">
        <v>22289.719320730452</v>
      </c>
      <c r="F177" s="1725">
        <v>22556.590179818533</v>
      </c>
      <c r="G177" s="1726">
        <v>-1.183117026822839</v>
      </c>
      <c r="H177" s="1727">
        <v>370.3</v>
      </c>
      <c r="I177" s="1727">
        <v>-1.2403011256468102</v>
      </c>
      <c r="J177" s="1728">
        <v>-35.051546391752574</v>
      </c>
      <c r="K177" s="1728">
        <v>8.885754583921015</v>
      </c>
      <c r="L177" s="1729">
        <v>-0.81812696870003343</v>
      </c>
    </row>
    <row r="178" spans="1:12" s="3" customFormat="1" ht="15">
      <c r="A178" s="1689" t="s">
        <v>86</v>
      </c>
      <c r="B178" s="1720" t="s">
        <v>25</v>
      </c>
      <c r="C178" s="1698">
        <v>21869.090196078432</v>
      </c>
      <c r="D178" s="1698">
        <v>22166.109803921569</v>
      </c>
      <c r="E178" s="1699">
        <v>22306.472000000002</v>
      </c>
      <c r="F178" s="1699">
        <v>22609.432000000001</v>
      </c>
      <c r="G178" s="1700">
        <v>-1.3399717427664664</v>
      </c>
      <c r="H178" s="1701">
        <v>367.7</v>
      </c>
      <c r="I178" s="1701">
        <v>2.7203482045692569E-2</v>
      </c>
      <c r="J178" s="1721">
        <v>-36.363636363636367</v>
      </c>
      <c r="K178" s="1721">
        <v>5.9238363892806767</v>
      </c>
      <c r="L178" s="1722">
        <v>-0.67880466714189236</v>
      </c>
    </row>
    <row r="179" spans="1:12" s="3" customFormat="1" ht="15">
      <c r="A179" s="1689" t="s">
        <v>86</v>
      </c>
      <c r="B179" s="1720" t="s">
        <v>26</v>
      </c>
      <c r="C179" s="1698">
        <v>21820.504901960783</v>
      </c>
      <c r="D179" s="1698">
        <v>22010.52156862745</v>
      </c>
      <c r="E179" s="1699">
        <v>22256.915000000001</v>
      </c>
      <c r="F179" s="1699">
        <v>22450.732</v>
      </c>
      <c r="G179" s="1700">
        <v>-0.86329924565488148</v>
      </c>
      <c r="H179" s="1701">
        <v>375.5</v>
      </c>
      <c r="I179" s="1701">
        <v>-3.8658474142345169</v>
      </c>
      <c r="J179" s="1721">
        <v>-32.258064516129032</v>
      </c>
      <c r="K179" s="1721">
        <v>2.9619181946403383</v>
      </c>
      <c r="L179" s="1722">
        <v>-0.13932230155814107</v>
      </c>
    </row>
    <row r="180" spans="1:12" s="3" customFormat="1" ht="14.25">
      <c r="A180" s="1712" t="s">
        <v>86</v>
      </c>
      <c r="B180" s="1723" t="s">
        <v>27</v>
      </c>
      <c r="C180" s="1724">
        <v>21134.57263848505</v>
      </c>
      <c r="D180" s="1724">
        <v>21115.387982908585</v>
      </c>
      <c r="E180" s="1725">
        <v>21557.26409125475</v>
      </c>
      <c r="F180" s="1725">
        <v>21537.695742566757</v>
      </c>
      <c r="G180" s="1726">
        <v>9.0856277857611523E-2</v>
      </c>
      <c r="H180" s="1727">
        <v>319.56699507389163</v>
      </c>
      <c r="I180" s="1727">
        <v>-1.5228129731436184</v>
      </c>
      <c r="J180" s="1728">
        <v>-28.771929824561404</v>
      </c>
      <c r="K180" s="1728">
        <v>17.179125528913964</v>
      </c>
      <c r="L180" s="1729">
        <v>7.2282791819127112E-2</v>
      </c>
    </row>
    <row r="181" spans="1:12" s="3" customFormat="1" ht="15">
      <c r="A181" s="1689" t="s">
        <v>86</v>
      </c>
      <c r="B181" s="1720" t="s">
        <v>28</v>
      </c>
      <c r="C181" s="1698">
        <v>21138.352941176468</v>
      </c>
      <c r="D181" s="1698">
        <v>21097.420588235291</v>
      </c>
      <c r="E181" s="1699">
        <v>21561.119999999999</v>
      </c>
      <c r="F181" s="1699">
        <v>21519.368999999999</v>
      </c>
      <c r="G181" s="1700">
        <v>0.19401591189778941</v>
      </c>
      <c r="H181" s="1701">
        <v>310.7</v>
      </c>
      <c r="I181" s="1701">
        <v>-1.3963821009203534</v>
      </c>
      <c r="J181" s="1721">
        <v>-38.012618296529972</v>
      </c>
      <c r="K181" s="1721">
        <v>11.086036671368124</v>
      </c>
      <c r="L181" s="1722">
        <v>-1.5990373582437218</v>
      </c>
    </row>
    <row r="182" spans="1:12" s="3" customFormat="1" ht="15.75" thickBot="1">
      <c r="A182" s="1730" t="s">
        <v>86</v>
      </c>
      <c r="B182" s="1731" t="s">
        <v>29</v>
      </c>
      <c r="C182" s="1732">
        <v>21128.207843137254</v>
      </c>
      <c r="D182" s="1732">
        <v>21161.591176470589</v>
      </c>
      <c r="E182" s="1733">
        <v>21550.772000000001</v>
      </c>
      <c r="F182" s="1733">
        <v>21584.823</v>
      </c>
      <c r="G182" s="1734">
        <v>-0.15775436286875957</v>
      </c>
      <c r="H182" s="1721">
        <v>335.7</v>
      </c>
      <c r="I182" s="1721">
        <v>-4.4950213371266035</v>
      </c>
      <c r="J182" s="1721">
        <v>-2.2624434389140271</v>
      </c>
      <c r="K182" s="1721">
        <v>6.0930888575458395</v>
      </c>
      <c r="L182" s="1722">
        <v>1.6713201500628463</v>
      </c>
    </row>
    <row r="183" spans="1:12" s="3" customFormat="1" ht="15.75" thickBot="1">
      <c r="A183" s="1735"/>
      <c r="B183" s="1736"/>
      <c r="C183" s="1737"/>
      <c r="D183" s="1737"/>
      <c r="E183" s="1737"/>
      <c r="F183" s="1737"/>
      <c r="G183" s="1738"/>
      <c r="H183" s="1739"/>
      <c r="I183" s="1739"/>
      <c r="J183" s="1739"/>
      <c r="K183" s="1739"/>
      <c r="L183" s="1740"/>
    </row>
    <row r="184" spans="1:12" s="3" customFormat="1" ht="15">
      <c r="A184" s="1689" t="s">
        <v>87</v>
      </c>
      <c r="B184" s="1741" t="s">
        <v>26</v>
      </c>
      <c r="C184" s="1742">
        <v>21913.599999999999</v>
      </c>
      <c r="D184" s="1742">
        <v>21984.978431372547</v>
      </c>
      <c r="E184" s="1743">
        <v>22351.871999999999</v>
      </c>
      <c r="F184" s="1743">
        <v>22424.678</v>
      </c>
      <c r="G184" s="1744">
        <v>-0.32466909892753198</v>
      </c>
      <c r="H184" s="1745">
        <v>397.6</v>
      </c>
      <c r="I184" s="1745">
        <v>-5.6254450510325151</v>
      </c>
      <c r="J184" s="1745">
        <v>-11.538461538461538</v>
      </c>
      <c r="K184" s="1745">
        <v>2.5952045133991537</v>
      </c>
      <c r="L184" s="1746">
        <v>0.51437218046598066</v>
      </c>
    </row>
    <row r="185" spans="1:12" s="3" customFormat="1" ht="15.75" thickBot="1">
      <c r="A185" s="1730" t="s">
        <v>87</v>
      </c>
      <c r="B185" s="1731" t="s">
        <v>29</v>
      </c>
      <c r="C185" s="1732">
        <v>20990.516666666666</v>
      </c>
      <c r="D185" s="1732">
        <v>21098.259803921566</v>
      </c>
      <c r="E185" s="1733">
        <v>21410.327000000001</v>
      </c>
      <c r="F185" s="1733">
        <v>21520.224999999999</v>
      </c>
      <c r="G185" s="1734">
        <v>-0.51067309937511074</v>
      </c>
      <c r="H185" s="1721">
        <v>364.7</v>
      </c>
      <c r="I185" s="1721">
        <v>-7.2010178117048378</v>
      </c>
      <c r="J185" s="1721">
        <v>14.285714285714285</v>
      </c>
      <c r="K185" s="1721">
        <v>4.0620592383638927</v>
      </c>
      <c r="L185" s="1722">
        <v>1.5410508350025482</v>
      </c>
    </row>
    <row r="186" spans="1:12" s="3" customFormat="1" ht="15.75" thickBot="1">
      <c r="A186" s="1735"/>
      <c r="B186" s="1736"/>
      <c r="C186" s="1737"/>
      <c r="D186" s="1737"/>
      <c r="E186" s="1737"/>
      <c r="F186" s="1737"/>
      <c r="G186" s="1738"/>
      <c r="H186" s="1739"/>
      <c r="I186" s="1739"/>
      <c r="J186" s="1739"/>
      <c r="K186" s="1739"/>
      <c r="L186" s="1740"/>
    </row>
    <row r="187" spans="1:12" s="3" customFormat="1" ht="14.25">
      <c r="A187" s="1712" t="s">
        <v>88</v>
      </c>
      <c r="B187" s="1713" t="s">
        <v>21</v>
      </c>
      <c r="C187" s="1714" t="s">
        <v>73</v>
      </c>
      <c r="D187" s="1714" t="s">
        <v>73</v>
      </c>
      <c r="E187" s="1715" t="s">
        <v>73</v>
      </c>
      <c r="F187" s="1715" t="s">
        <v>73</v>
      </c>
      <c r="G187" s="1716" t="s">
        <v>73</v>
      </c>
      <c r="H187" s="1717" t="s">
        <v>73</v>
      </c>
      <c r="I187" s="1717" t="s">
        <v>73</v>
      </c>
      <c r="J187" s="1718" t="s">
        <v>73</v>
      </c>
      <c r="K187" s="1718" t="s">
        <v>73</v>
      </c>
      <c r="L187" s="1719" t="s">
        <v>73</v>
      </c>
    </row>
    <row r="188" spans="1:12" s="3" customFormat="1" ht="15">
      <c r="A188" s="1696" t="s">
        <v>88</v>
      </c>
      <c r="B188" s="1720" t="s">
        <v>22</v>
      </c>
      <c r="C188" s="1698" t="s">
        <v>73</v>
      </c>
      <c r="D188" s="1698" t="s">
        <v>73</v>
      </c>
      <c r="E188" s="1699" t="s">
        <v>73</v>
      </c>
      <c r="F188" s="1699" t="s">
        <v>73</v>
      </c>
      <c r="G188" s="1700" t="s">
        <v>73</v>
      </c>
      <c r="H188" s="1701" t="s">
        <v>73</v>
      </c>
      <c r="I188" s="1701" t="s">
        <v>73</v>
      </c>
      <c r="J188" s="1721" t="s">
        <v>73</v>
      </c>
      <c r="K188" s="1721" t="s">
        <v>73</v>
      </c>
      <c r="L188" s="1722" t="s">
        <v>73</v>
      </c>
    </row>
    <row r="189" spans="1:12" s="3" customFormat="1" ht="15">
      <c r="A189" s="1696" t="s">
        <v>88</v>
      </c>
      <c r="B189" s="1720" t="s">
        <v>23</v>
      </c>
      <c r="C189" s="1698" t="s">
        <v>73</v>
      </c>
      <c r="D189" s="1698" t="s">
        <v>73</v>
      </c>
      <c r="E189" s="1699" t="s">
        <v>73</v>
      </c>
      <c r="F189" s="1699" t="s">
        <v>73</v>
      </c>
      <c r="G189" s="1700" t="s">
        <v>73</v>
      </c>
      <c r="H189" s="1701" t="s">
        <v>73</v>
      </c>
      <c r="I189" s="1701" t="s">
        <v>73</v>
      </c>
      <c r="J189" s="1721" t="s">
        <v>73</v>
      </c>
      <c r="K189" s="1721" t="s">
        <v>73</v>
      </c>
      <c r="L189" s="1722" t="s">
        <v>73</v>
      </c>
    </row>
    <row r="190" spans="1:12" s="3" customFormat="1" ht="15">
      <c r="A190" s="1696" t="s">
        <v>88</v>
      </c>
      <c r="B190" s="1720" t="s">
        <v>30</v>
      </c>
      <c r="C190" s="1698" t="s">
        <v>73</v>
      </c>
      <c r="D190" s="1698" t="s">
        <v>73</v>
      </c>
      <c r="E190" s="1699" t="s">
        <v>73</v>
      </c>
      <c r="F190" s="1699" t="s">
        <v>73</v>
      </c>
      <c r="G190" s="1700" t="s">
        <v>73</v>
      </c>
      <c r="H190" s="1701" t="s">
        <v>73</v>
      </c>
      <c r="I190" s="1701" t="s">
        <v>73</v>
      </c>
      <c r="J190" s="1721" t="s">
        <v>73</v>
      </c>
      <c r="K190" s="1721" t="s">
        <v>73</v>
      </c>
      <c r="L190" s="1722" t="s">
        <v>73</v>
      </c>
    </row>
    <row r="191" spans="1:12" s="3" customFormat="1" ht="14.25">
      <c r="A191" s="1747" t="s">
        <v>88</v>
      </c>
      <c r="B191" s="1723" t="s">
        <v>24</v>
      </c>
      <c r="C191" s="1724" t="s">
        <v>200</v>
      </c>
      <c r="D191" s="1724" t="s">
        <v>73</v>
      </c>
      <c r="E191" s="1725" t="s">
        <v>200</v>
      </c>
      <c r="F191" s="1725" t="s">
        <v>73</v>
      </c>
      <c r="G191" s="1726" t="s">
        <v>73</v>
      </c>
      <c r="H191" s="1727" t="s">
        <v>200</v>
      </c>
      <c r="I191" s="1727" t="s">
        <v>73</v>
      </c>
      <c r="J191" s="1728" t="s">
        <v>73</v>
      </c>
      <c r="K191" s="1728">
        <v>5.6417489421720729E-2</v>
      </c>
      <c r="L191" s="1729" t="s">
        <v>73</v>
      </c>
    </row>
    <row r="192" spans="1:12" s="3" customFormat="1" ht="15">
      <c r="A192" s="1696" t="s">
        <v>88</v>
      </c>
      <c r="B192" s="1720" t="s">
        <v>26</v>
      </c>
      <c r="C192" s="1698" t="s">
        <v>200</v>
      </c>
      <c r="D192" s="1698" t="s">
        <v>73</v>
      </c>
      <c r="E192" s="1699" t="s">
        <v>200</v>
      </c>
      <c r="F192" s="1699" t="s">
        <v>73</v>
      </c>
      <c r="G192" s="1700" t="s">
        <v>73</v>
      </c>
      <c r="H192" s="1701" t="s">
        <v>200</v>
      </c>
      <c r="I192" s="1701" t="s">
        <v>73</v>
      </c>
      <c r="J192" s="1721" t="s">
        <v>73</v>
      </c>
      <c r="K192" s="1721">
        <v>2.8208744710860365E-2</v>
      </c>
      <c r="L192" s="1722" t="s">
        <v>73</v>
      </c>
    </row>
    <row r="193" spans="1:12" s="3" customFormat="1" ht="15">
      <c r="A193" s="1696" t="s">
        <v>88</v>
      </c>
      <c r="B193" s="1720" t="s">
        <v>31</v>
      </c>
      <c r="C193" s="1698" t="s">
        <v>200</v>
      </c>
      <c r="D193" s="1698" t="s">
        <v>73</v>
      </c>
      <c r="E193" s="1699" t="s">
        <v>200</v>
      </c>
      <c r="F193" s="1699" t="s">
        <v>73</v>
      </c>
      <c r="G193" s="1700" t="s">
        <v>73</v>
      </c>
      <c r="H193" s="1701" t="s">
        <v>200</v>
      </c>
      <c r="I193" s="1701" t="s">
        <v>73</v>
      </c>
      <c r="J193" s="1721" t="s">
        <v>73</v>
      </c>
      <c r="K193" s="1721">
        <v>2.8208744710860365E-2</v>
      </c>
      <c r="L193" s="1722" t="s">
        <v>73</v>
      </c>
    </row>
    <row r="194" spans="1:12" s="3" customFormat="1" ht="14.25">
      <c r="A194" s="1747" t="s">
        <v>88</v>
      </c>
      <c r="B194" s="1723" t="s">
        <v>27</v>
      </c>
      <c r="C194" s="1724" t="s">
        <v>200</v>
      </c>
      <c r="D194" s="1724" t="s">
        <v>200</v>
      </c>
      <c r="E194" s="1725" t="s">
        <v>200</v>
      </c>
      <c r="F194" s="1725" t="s">
        <v>200</v>
      </c>
      <c r="G194" s="1726" t="s">
        <v>73</v>
      </c>
      <c r="H194" s="1727" t="s">
        <v>200</v>
      </c>
      <c r="I194" s="1727" t="s">
        <v>73</v>
      </c>
      <c r="J194" s="1728" t="s">
        <v>73</v>
      </c>
      <c r="K194" s="1728">
        <v>0.53596614950634691</v>
      </c>
      <c r="L194" s="1729" t="s">
        <v>73</v>
      </c>
    </row>
    <row r="195" spans="1:12" s="3" customFormat="1" ht="15">
      <c r="A195" s="1696" t="s">
        <v>88</v>
      </c>
      <c r="B195" s="1720" t="s">
        <v>29</v>
      </c>
      <c r="C195" s="1698" t="s">
        <v>200</v>
      </c>
      <c r="D195" s="1698" t="s">
        <v>200</v>
      </c>
      <c r="E195" s="1699" t="s">
        <v>200</v>
      </c>
      <c r="F195" s="1699" t="s">
        <v>200</v>
      </c>
      <c r="G195" s="1700" t="s">
        <v>73</v>
      </c>
      <c r="H195" s="1701" t="s">
        <v>200</v>
      </c>
      <c r="I195" s="1701" t="s">
        <v>73</v>
      </c>
      <c r="J195" s="1721" t="s">
        <v>73</v>
      </c>
      <c r="K195" s="1721">
        <v>0.28208744710860367</v>
      </c>
      <c r="L195" s="1722" t="s">
        <v>73</v>
      </c>
    </row>
    <row r="196" spans="1:12" s="3" customFormat="1" ht="15.75" thickBot="1">
      <c r="A196" s="1748" t="s">
        <v>88</v>
      </c>
      <c r="B196" s="1720" t="s">
        <v>32</v>
      </c>
      <c r="C196" s="1732" t="s">
        <v>200</v>
      </c>
      <c r="D196" s="1732" t="s">
        <v>200</v>
      </c>
      <c r="E196" s="1733" t="s">
        <v>200</v>
      </c>
      <c r="F196" s="1733" t="s">
        <v>200</v>
      </c>
      <c r="G196" s="1734" t="s">
        <v>73</v>
      </c>
      <c r="H196" s="1721" t="s">
        <v>200</v>
      </c>
      <c r="I196" s="1721" t="s">
        <v>73</v>
      </c>
      <c r="J196" s="1721" t="s">
        <v>73</v>
      </c>
      <c r="K196" s="1721">
        <v>0.25387870239774329</v>
      </c>
      <c r="L196" s="1722" t="s">
        <v>73</v>
      </c>
    </row>
    <row r="197" spans="1:12" s="3" customFormat="1" ht="15.75" thickBot="1">
      <c r="A197" s="1735"/>
      <c r="B197" s="1736"/>
      <c r="C197" s="1737"/>
      <c r="D197" s="1737"/>
      <c r="E197" s="1737"/>
      <c r="F197" s="1737"/>
      <c r="G197" s="1738"/>
      <c r="H197" s="1739"/>
      <c r="I197" s="1739"/>
      <c r="J197" s="1739"/>
      <c r="K197" s="1739"/>
      <c r="L197" s="1740"/>
    </row>
    <row r="198" spans="1:12" s="3" customFormat="1" ht="14.25">
      <c r="A198" s="1712" t="s">
        <v>20</v>
      </c>
      <c r="B198" s="1713" t="s">
        <v>24</v>
      </c>
      <c r="C198" s="1714">
        <v>19471.840677867556</v>
      </c>
      <c r="D198" s="1714">
        <v>19125.192664844166</v>
      </c>
      <c r="E198" s="1715">
        <v>19861.277491424909</v>
      </c>
      <c r="F198" s="1715">
        <v>19507.696518141049</v>
      </c>
      <c r="G198" s="1716">
        <v>1.8125203708959203</v>
      </c>
      <c r="H198" s="1717">
        <v>369.19230769230768</v>
      </c>
      <c r="I198" s="1717">
        <v>2.3446602236054122</v>
      </c>
      <c r="J198" s="1718">
        <v>-17.156862745098039</v>
      </c>
      <c r="K198" s="1718">
        <v>4.7672778561354017</v>
      </c>
      <c r="L198" s="1719">
        <v>0.68564520307417709</v>
      </c>
    </row>
    <row r="199" spans="1:12" s="3" customFormat="1" ht="15">
      <c r="A199" s="1689" t="s">
        <v>20</v>
      </c>
      <c r="B199" s="1720" t="s">
        <v>25</v>
      </c>
      <c r="C199" s="1698">
        <v>18652.868627450978</v>
      </c>
      <c r="D199" s="1698">
        <v>18657.598039215685</v>
      </c>
      <c r="E199" s="1699">
        <v>19025.925999999999</v>
      </c>
      <c r="F199" s="1699">
        <v>19030.75</v>
      </c>
      <c r="G199" s="1700">
        <v>-2.534844922034352E-2</v>
      </c>
      <c r="H199" s="1701">
        <v>325.89999999999998</v>
      </c>
      <c r="I199" s="1701">
        <v>-0.88199513381996175</v>
      </c>
      <c r="J199" s="1721">
        <v>-9.3023255813953494</v>
      </c>
      <c r="K199" s="1721">
        <v>1.1001410437235544</v>
      </c>
      <c r="L199" s="1722">
        <v>0.23979690606849235</v>
      </c>
    </row>
    <row r="200" spans="1:12" s="3" customFormat="1" ht="15">
      <c r="A200" s="1689" t="s">
        <v>20</v>
      </c>
      <c r="B200" s="1720" t="s">
        <v>26</v>
      </c>
      <c r="C200" s="1698">
        <v>19689.165686274511</v>
      </c>
      <c r="D200" s="1698">
        <v>18629.040196078429</v>
      </c>
      <c r="E200" s="1699">
        <v>20082.949000000001</v>
      </c>
      <c r="F200" s="1699">
        <v>19001.620999999999</v>
      </c>
      <c r="G200" s="1700">
        <v>5.6907144922004358</v>
      </c>
      <c r="H200" s="1701">
        <v>377</v>
      </c>
      <c r="I200" s="1701">
        <v>6.4370412196499194</v>
      </c>
      <c r="J200" s="1721">
        <v>-16.417910447761194</v>
      </c>
      <c r="K200" s="1721">
        <v>1.5796897038081805</v>
      </c>
      <c r="L200" s="1722">
        <v>0.23915348932238611</v>
      </c>
    </row>
    <row r="201" spans="1:12" s="3" customFormat="1" ht="15">
      <c r="A201" s="1689" t="s">
        <v>20</v>
      </c>
      <c r="B201" s="1720" t="s">
        <v>31</v>
      </c>
      <c r="C201" s="1698">
        <v>19675.600000000002</v>
      </c>
      <c r="D201" s="1698">
        <v>19639.903921568628</v>
      </c>
      <c r="E201" s="1699">
        <v>20069.112000000001</v>
      </c>
      <c r="F201" s="1699">
        <v>20032.702000000001</v>
      </c>
      <c r="G201" s="1700">
        <v>0.18175281597060572</v>
      </c>
      <c r="H201" s="1701">
        <v>386.1</v>
      </c>
      <c r="I201" s="1701">
        <v>1.6052631578947429</v>
      </c>
      <c r="J201" s="1721">
        <v>-21.276595744680851</v>
      </c>
      <c r="K201" s="1721">
        <v>2.0874471086036674</v>
      </c>
      <c r="L201" s="1722">
        <v>0.20669480768329929</v>
      </c>
    </row>
    <row r="202" spans="1:12" s="3" customFormat="1" ht="14.25">
      <c r="A202" s="1712" t="s">
        <v>20</v>
      </c>
      <c r="B202" s="1723" t="s">
        <v>27</v>
      </c>
      <c r="C202" s="1724">
        <v>18535.543048790809</v>
      </c>
      <c r="D202" s="1724">
        <v>18686.810753326656</v>
      </c>
      <c r="E202" s="1725">
        <v>18906.253909766627</v>
      </c>
      <c r="F202" s="1725">
        <v>19060.546968393188</v>
      </c>
      <c r="G202" s="1726">
        <v>-0.80948914468412059</v>
      </c>
      <c r="H202" s="1727">
        <v>312.04638403990026</v>
      </c>
      <c r="I202" s="1727">
        <v>0.88933830141571313</v>
      </c>
      <c r="J202" s="1728">
        <v>-33.664185277088507</v>
      </c>
      <c r="K202" s="1728">
        <v>22.623413258110013</v>
      </c>
      <c r="L202" s="1729">
        <v>-1.5662626122381269</v>
      </c>
    </row>
    <row r="203" spans="1:12" s="3" customFormat="1" ht="15">
      <c r="A203" s="1689" t="s">
        <v>20</v>
      </c>
      <c r="B203" s="1720" t="s">
        <v>28</v>
      </c>
      <c r="C203" s="1698">
        <v>18211.026470588233</v>
      </c>
      <c r="D203" s="1698">
        <v>18234.437254901961</v>
      </c>
      <c r="E203" s="1699">
        <v>18575.246999999999</v>
      </c>
      <c r="F203" s="1699">
        <v>18599.126</v>
      </c>
      <c r="G203" s="1700">
        <v>-0.12838775327400229</v>
      </c>
      <c r="H203" s="1701">
        <v>282.3</v>
      </c>
      <c r="I203" s="1701">
        <v>2.0238525478858049</v>
      </c>
      <c r="J203" s="1721">
        <v>-31.051344743276282</v>
      </c>
      <c r="K203" s="1721">
        <v>7.9548660084626226</v>
      </c>
      <c r="L203" s="1722">
        <v>-0.2284073008611065</v>
      </c>
    </row>
    <row r="204" spans="1:12" s="3" customFormat="1" ht="15">
      <c r="A204" s="1689" t="s">
        <v>20</v>
      </c>
      <c r="B204" s="1720" t="s">
        <v>29</v>
      </c>
      <c r="C204" s="1698">
        <v>18470.247058823526</v>
      </c>
      <c r="D204" s="1698">
        <v>18684.344117647059</v>
      </c>
      <c r="E204" s="1699">
        <v>18839.651999999998</v>
      </c>
      <c r="F204" s="1699">
        <v>19058.030999999999</v>
      </c>
      <c r="G204" s="1700">
        <v>-1.1458633895600276</v>
      </c>
      <c r="H204" s="1701">
        <v>305.7</v>
      </c>
      <c r="I204" s="1701">
        <v>-1.0679611650485472</v>
      </c>
      <c r="J204" s="1721">
        <v>-37.104072398190048</v>
      </c>
      <c r="K204" s="1721">
        <v>7.8420310296191813</v>
      </c>
      <c r="L204" s="1722">
        <v>-1.0015063853468051</v>
      </c>
    </row>
    <row r="205" spans="1:12" s="3" customFormat="1" ht="15">
      <c r="A205" s="1689" t="s">
        <v>20</v>
      </c>
      <c r="B205" s="1720" t="s">
        <v>32</v>
      </c>
      <c r="C205" s="1698">
        <v>18901.879411764708</v>
      </c>
      <c r="D205" s="1698">
        <v>19101.758823529413</v>
      </c>
      <c r="E205" s="1699">
        <v>19279.917000000001</v>
      </c>
      <c r="F205" s="1699">
        <v>19483.794000000002</v>
      </c>
      <c r="G205" s="1700">
        <v>-1.0463927097566337</v>
      </c>
      <c r="H205" s="1701">
        <v>354</v>
      </c>
      <c r="I205" s="1701">
        <v>2.0466993369847284</v>
      </c>
      <c r="J205" s="1721">
        <v>-32.402234636871505</v>
      </c>
      <c r="K205" s="1721">
        <v>6.8265162200282088</v>
      </c>
      <c r="L205" s="1722">
        <v>-0.33634892603021527</v>
      </c>
    </row>
    <row r="206" spans="1:12" s="3" customFormat="1" ht="14.25">
      <c r="A206" s="1712" t="s">
        <v>20</v>
      </c>
      <c r="B206" s="1723" t="s">
        <v>33</v>
      </c>
      <c r="C206" s="1724">
        <v>15359.394623003842</v>
      </c>
      <c r="D206" s="1724">
        <v>15572.372171522091</v>
      </c>
      <c r="E206" s="1725">
        <v>15666.582515463919</v>
      </c>
      <c r="F206" s="1725">
        <v>15883.819614952534</v>
      </c>
      <c r="G206" s="1726">
        <v>-1.3676628465618863</v>
      </c>
      <c r="H206" s="1727">
        <v>231.63707865168541</v>
      </c>
      <c r="I206" s="1727">
        <v>1.9038120541563996</v>
      </c>
      <c r="J206" s="1728">
        <v>-35.97122302158273</v>
      </c>
      <c r="K206" s="1728">
        <v>10.042313117066289</v>
      </c>
      <c r="L206" s="1729">
        <v>-1.0821366628456754</v>
      </c>
    </row>
    <row r="207" spans="1:12" s="3" customFormat="1" ht="15">
      <c r="A207" s="1689" t="s">
        <v>20</v>
      </c>
      <c r="B207" s="1720" t="s">
        <v>74</v>
      </c>
      <c r="C207" s="1749">
        <v>14916.394117647058</v>
      </c>
      <c r="D207" s="1749">
        <v>15459.903921568628</v>
      </c>
      <c r="E207" s="1750">
        <v>15214.722</v>
      </c>
      <c r="F207" s="1750">
        <v>15769.102000000001</v>
      </c>
      <c r="G207" s="1751">
        <v>-3.5156091957550974</v>
      </c>
      <c r="H207" s="1752">
        <v>217.6</v>
      </c>
      <c r="I207" s="1752">
        <v>-1.0909090909090935</v>
      </c>
      <c r="J207" s="1753">
        <v>-44.029850746268657</v>
      </c>
      <c r="K207" s="1753">
        <v>6.3469675599435824</v>
      </c>
      <c r="L207" s="1754">
        <v>-1.6962497269711836</v>
      </c>
    </row>
    <row r="208" spans="1:12" s="3" customFormat="1" ht="15">
      <c r="A208" s="1689" t="s">
        <v>20</v>
      </c>
      <c r="B208" s="1720" t="s">
        <v>34</v>
      </c>
      <c r="C208" s="1698">
        <v>16086.277450980393</v>
      </c>
      <c r="D208" s="1698">
        <v>15871.745098039215</v>
      </c>
      <c r="E208" s="1699">
        <v>16408.003000000001</v>
      </c>
      <c r="F208" s="1699">
        <v>16189.18</v>
      </c>
      <c r="G208" s="1700">
        <v>1.3516620360018252</v>
      </c>
      <c r="H208" s="1701">
        <v>252.3</v>
      </c>
      <c r="I208" s="1701">
        <v>4.515327257663631</v>
      </c>
      <c r="J208" s="1721">
        <v>-12</v>
      </c>
      <c r="K208" s="1721">
        <v>3.1029619181946404</v>
      </c>
      <c r="L208" s="1722">
        <v>0.60196151803457676</v>
      </c>
    </row>
    <row r="209" spans="1:12" s="3" customFormat="1" ht="15.75" thickBot="1">
      <c r="A209" s="1689" t="s">
        <v>20</v>
      </c>
      <c r="B209" s="1720" t="s">
        <v>35</v>
      </c>
      <c r="C209" s="1698">
        <v>15622.677450980391</v>
      </c>
      <c r="D209" s="1698">
        <v>15689.842156862744</v>
      </c>
      <c r="E209" s="1699">
        <v>15935.130999999999</v>
      </c>
      <c r="F209" s="1699">
        <v>16003.638999999999</v>
      </c>
      <c r="G209" s="1700">
        <v>-0.4280776390919579</v>
      </c>
      <c r="H209" s="1701">
        <v>273.8</v>
      </c>
      <c r="I209" s="1701">
        <v>2.2023142963792588</v>
      </c>
      <c r="J209" s="1721">
        <v>-27.586206896551722</v>
      </c>
      <c r="K209" s="1721">
        <v>0.59238363892806767</v>
      </c>
      <c r="L209" s="1722">
        <v>1.215154609093283E-2</v>
      </c>
    </row>
    <row r="210" spans="1:12" s="3" customFormat="1" ht="15.75" thickBot="1">
      <c r="A210" s="1735"/>
      <c r="B210" s="1736"/>
      <c r="C210" s="1737"/>
      <c r="D210" s="1737"/>
      <c r="E210" s="1737"/>
      <c r="F210" s="1737"/>
      <c r="G210" s="1738"/>
      <c r="H210" s="1739"/>
      <c r="I210" s="1739"/>
      <c r="J210" s="1739"/>
      <c r="K210" s="1739"/>
      <c r="L210" s="1740"/>
    </row>
    <row r="211" spans="1:12" s="3" customFormat="1" ht="14.25">
      <c r="A211" s="1712" t="s">
        <v>89</v>
      </c>
      <c r="B211" s="1723" t="s">
        <v>21</v>
      </c>
      <c r="C211" s="1724">
        <v>22812.323817420147</v>
      </c>
      <c r="D211" s="1724">
        <v>23023.417987461082</v>
      </c>
      <c r="E211" s="1725">
        <v>23268.570293768549</v>
      </c>
      <c r="F211" s="1725">
        <v>23483.886347210304</v>
      </c>
      <c r="G211" s="1726">
        <v>-0.91686720953379419</v>
      </c>
      <c r="H211" s="1727">
        <v>349.72830188679245</v>
      </c>
      <c r="I211" s="1727">
        <v>5.8170347912545424</v>
      </c>
      <c r="J211" s="1728">
        <v>-24.822695035460992</v>
      </c>
      <c r="K211" s="1728">
        <v>2.9901269393511987</v>
      </c>
      <c r="L211" s="1729">
        <v>0.16899848797064632</v>
      </c>
    </row>
    <row r="212" spans="1:12" s="3" customFormat="1" ht="15">
      <c r="A212" s="1689" t="s">
        <v>89</v>
      </c>
      <c r="B212" s="1720" t="s">
        <v>22</v>
      </c>
      <c r="C212" s="1698">
        <v>22686.175490196078</v>
      </c>
      <c r="D212" s="1698">
        <v>23171.848039215685</v>
      </c>
      <c r="E212" s="1699">
        <v>23139.899000000001</v>
      </c>
      <c r="F212" s="1699">
        <v>23635.285</v>
      </c>
      <c r="G212" s="1700">
        <v>-2.0959594944592315</v>
      </c>
      <c r="H212" s="1701">
        <v>344</v>
      </c>
      <c r="I212" s="1701">
        <v>7.1985042069180505</v>
      </c>
      <c r="J212" s="1721">
        <v>-69.230769230769226</v>
      </c>
      <c r="K212" s="1721">
        <v>0.56417489421720735</v>
      </c>
      <c r="L212" s="1722">
        <v>-0.73634531386602586</v>
      </c>
    </row>
    <row r="213" spans="1:12" s="3" customFormat="1" ht="15">
      <c r="A213" s="1689" t="s">
        <v>89</v>
      </c>
      <c r="B213" s="1720" t="s">
        <v>23</v>
      </c>
      <c r="C213" s="1698">
        <v>22649.71862745098</v>
      </c>
      <c r="D213" s="1698">
        <v>22659.618627450982</v>
      </c>
      <c r="E213" s="1699">
        <v>23102.713</v>
      </c>
      <c r="F213" s="1699">
        <v>23112.811000000002</v>
      </c>
      <c r="G213" s="1700">
        <v>-4.3690055701151087E-2</v>
      </c>
      <c r="H213" s="1701">
        <v>346</v>
      </c>
      <c r="I213" s="1701">
        <v>3.8103810381038072</v>
      </c>
      <c r="J213" s="1721">
        <v>-5.4545454545454541</v>
      </c>
      <c r="K213" s="1721">
        <v>1.466854724964739</v>
      </c>
      <c r="L213" s="1722">
        <v>0.36641454889431091</v>
      </c>
    </row>
    <row r="214" spans="1:12" s="3" customFormat="1" ht="15">
      <c r="A214" s="1689" t="s">
        <v>89</v>
      </c>
      <c r="B214" s="1720" t="s">
        <v>30</v>
      </c>
      <c r="C214" s="1698">
        <v>23123.239215686277</v>
      </c>
      <c r="D214" s="1698">
        <v>23505.495098039213</v>
      </c>
      <c r="E214" s="1699">
        <v>23585.704000000002</v>
      </c>
      <c r="F214" s="1699">
        <v>23975.605</v>
      </c>
      <c r="G214" s="1700">
        <v>-1.626240505714029</v>
      </c>
      <c r="H214" s="1701">
        <v>358.8</v>
      </c>
      <c r="I214" s="1701">
        <v>1.67186171720035</v>
      </c>
      <c r="J214" s="1721">
        <v>61.904761904761905</v>
      </c>
      <c r="K214" s="1721">
        <v>0.95909732016925242</v>
      </c>
      <c r="L214" s="1722">
        <v>0.53892925294236171</v>
      </c>
    </row>
    <row r="215" spans="1:12" s="3" customFormat="1" ht="14.25">
      <c r="A215" s="1712" t="s">
        <v>89</v>
      </c>
      <c r="B215" s="1723" t="s">
        <v>24</v>
      </c>
      <c r="C215" s="1724">
        <v>22573.972066784296</v>
      </c>
      <c r="D215" s="1724">
        <v>22765.046023979241</v>
      </c>
      <c r="E215" s="1725">
        <v>23025.451508119982</v>
      </c>
      <c r="F215" s="1725">
        <v>23220.346944458826</v>
      </c>
      <c r="G215" s="1726">
        <v>-0.8393304234644634</v>
      </c>
      <c r="H215" s="1727">
        <v>315.29759036144577</v>
      </c>
      <c r="I215" s="1727">
        <v>0.62977858209177484</v>
      </c>
      <c r="J215" s="1728">
        <v>-32.657200811359026</v>
      </c>
      <c r="K215" s="1728">
        <v>9.3653032440056414</v>
      </c>
      <c r="L215" s="1729">
        <v>-0.49864233422565007</v>
      </c>
    </row>
    <row r="216" spans="1:12" s="3" customFormat="1" ht="15">
      <c r="A216" s="1689" t="s">
        <v>89</v>
      </c>
      <c r="B216" s="1720" t="s">
        <v>25</v>
      </c>
      <c r="C216" s="1698">
        <v>21649.116666666665</v>
      </c>
      <c r="D216" s="1698">
        <v>21839.35</v>
      </c>
      <c r="E216" s="1699">
        <v>22082.098999999998</v>
      </c>
      <c r="F216" s="1699">
        <v>22276.136999999999</v>
      </c>
      <c r="G216" s="1700">
        <v>-0.87105767036717574</v>
      </c>
      <c r="H216" s="1701">
        <v>292.10000000000002</v>
      </c>
      <c r="I216" s="1701">
        <v>7.0355441553682843</v>
      </c>
      <c r="J216" s="1721">
        <v>-34.883720930232556</v>
      </c>
      <c r="K216" s="1721">
        <v>1.5796897038081805</v>
      </c>
      <c r="L216" s="1722">
        <v>-0.1409985715019435</v>
      </c>
    </row>
    <row r="217" spans="1:12" s="3" customFormat="1" ht="15">
      <c r="A217" s="1689" t="s">
        <v>89</v>
      </c>
      <c r="B217" s="1720" t="s">
        <v>26</v>
      </c>
      <c r="C217" s="1698">
        <v>22704.605882352942</v>
      </c>
      <c r="D217" s="1698">
        <v>22948.631372549018</v>
      </c>
      <c r="E217" s="1699">
        <v>23158.698</v>
      </c>
      <c r="F217" s="1699">
        <v>23407.603999999999</v>
      </c>
      <c r="G217" s="1700">
        <v>-1.0633553096677433</v>
      </c>
      <c r="H217" s="1701">
        <v>309.10000000000002</v>
      </c>
      <c r="I217" s="1701">
        <v>0.19448946515397819</v>
      </c>
      <c r="J217" s="1721">
        <v>-40.096618357487927</v>
      </c>
      <c r="K217" s="1721">
        <v>3.4978843441466854</v>
      </c>
      <c r="L217" s="1722">
        <v>-0.6437723185183799</v>
      </c>
    </row>
    <row r="218" spans="1:12" s="3" customFormat="1" ht="15">
      <c r="A218" s="1689" t="s">
        <v>89</v>
      </c>
      <c r="B218" s="1720" t="s">
        <v>31</v>
      </c>
      <c r="C218" s="1698">
        <v>22776.481372549017</v>
      </c>
      <c r="D218" s="1698">
        <v>22914.000980392157</v>
      </c>
      <c r="E218" s="1699">
        <v>23232.010999999999</v>
      </c>
      <c r="F218" s="1699">
        <v>23372.280999999999</v>
      </c>
      <c r="G218" s="1700">
        <v>-0.60015537208371073</v>
      </c>
      <c r="H218" s="1701">
        <v>328.9</v>
      </c>
      <c r="I218" s="1701">
        <v>-2.0256181114089995</v>
      </c>
      <c r="J218" s="1721">
        <v>-24</v>
      </c>
      <c r="K218" s="1721">
        <v>4.2877291960507753</v>
      </c>
      <c r="L218" s="1722">
        <v>0.28612855579467311</v>
      </c>
    </row>
    <row r="219" spans="1:12" s="3" customFormat="1" ht="14.25">
      <c r="A219" s="1712" t="s">
        <v>89</v>
      </c>
      <c r="B219" s="1723" t="s">
        <v>27</v>
      </c>
      <c r="C219" s="1724">
        <v>20783.982838200991</v>
      </c>
      <c r="D219" s="1724">
        <v>21326.821895191908</v>
      </c>
      <c r="E219" s="1725">
        <v>21199.66249496501</v>
      </c>
      <c r="F219" s="1725">
        <v>21753.358333095748</v>
      </c>
      <c r="G219" s="1726">
        <v>-2.5453349761095971</v>
      </c>
      <c r="H219" s="1727">
        <v>268.73761467889909</v>
      </c>
      <c r="I219" s="1727">
        <v>9.3907584673503838E-2</v>
      </c>
      <c r="J219" s="1728">
        <v>-30.462519936204146</v>
      </c>
      <c r="K219" s="1728">
        <v>12.29901269393512</v>
      </c>
      <c r="L219" s="1729">
        <v>-0.2460053132677622</v>
      </c>
    </row>
    <row r="220" spans="1:12" s="3" customFormat="1" ht="15">
      <c r="A220" s="1689" t="s">
        <v>89</v>
      </c>
      <c r="B220" s="1720" t="s">
        <v>28</v>
      </c>
      <c r="C220" s="1698">
        <v>19759.922549019608</v>
      </c>
      <c r="D220" s="1698">
        <v>20133.342156862742</v>
      </c>
      <c r="E220" s="1699">
        <v>20155.120999999999</v>
      </c>
      <c r="F220" s="1699">
        <v>20536.008999999998</v>
      </c>
      <c r="G220" s="1700">
        <v>-1.8547323386934582</v>
      </c>
      <c r="H220" s="1701">
        <v>237.6</v>
      </c>
      <c r="I220" s="1701">
        <v>-0.58577405857740827</v>
      </c>
      <c r="J220" s="1721">
        <v>-29.473684210526311</v>
      </c>
      <c r="K220" s="1721">
        <v>3.779971791255289</v>
      </c>
      <c r="L220" s="1722">
        <v>-2.1548816988008479E-2</v>
      </c>
    </row>
    <row r="221" spans="1:12" s="3" customFormat="1" ht="15">
      <c r="A221" s="1689" t="s">
        <v>89</v>
      </c>
      <c r="B221" s="1720" t="s">
        <v>29</v>
      </c>
      <c r="C221" s="1698">
        <v>20946.027450980393</v>
      </c>
      <c r="D221" s="1698">
        <v>21785.49607843137</v>
      </c>
      <c r="E221" s="1699">
        <v>21364.948</v>
      </c>
      <c r="F221" s="1699">
        <v>22221.205999999998</v>
      </c>
      <c r="G221" s="1700">
        <v>-3.8533372131107466</v>
      </c>
      <c r="H221" s="1701">
        <v>269.60000000000002</v>
      </c>
      <c r="I221" s="1701">
        <v>-1.4619883040935671</v>
      </c>
      <c r="J221" s="1701">
        <v>-39.130434782608695</v>
      </c>
      <c r="K221" s="1701">
        <v>5.1339915373765868</v>
      </c>
      <c r="L221" s="1702">
        <v>-0.84840141980628569</v>
      </c>
    </row>
    <row r="222" spans="1:12" s="3" customFormat="1" ht="15.75" thickBot="1">
      <c r="A222" s="1755" t="s">
        <v>89</v>
      </c>
      <c r="B222" s="1756" t="s">
        <v>32</v>
      </c>
      <c r="C222" s="1706">
        <v>21463.733333333334</v>
      </c>
      <c r="D222" s="1706">
        <v>21732.053921568626</v>
      </c>
      <c r="E222" s="1707">
        <v>21893.008000000002</v>
      </c>
      <c r="F222" s="1707">
        <v>22166.695</v>
      </c>
      <c r="G222" s="1708">
        <v>-1.2346766173306309</v>
      </c>
      <c r="H222" s="1709">
        <v>302.2</v>
      </c>
      <c r="I222" s="1709">
        <v>1.4093959731543586</v>
      </c>
      <c r="J222" s="1709">
        <v>-13.043478260869565</v>
      </c>
      <c r="K222" s="1709">
        <v>3.3850493653032441</v>
      </c>
      <c r="L222" s="1710">
        <v>0.6239449235265333</v>
      </c>
    </row>
    <row r="223" spans="1:12" s="3" customFormat="1">
      <c r="G223" s="1760"/>
      <c r="H223" s="1760"/>
      <c r="I223" s="1760"/>
      <c r="J223" s="1760"/>
      <c r="K223" s="1760"/>
      <c r="L223" s="1760"/>
    </row>
    <row r="224" spans="1:12" s="3" customFormat="1">
      <c r="G224" s="1760"/>
      <c r="H224" s="1760"/>
      <c r="I224" s="1760"/>
      <c r="J224" s="1760"/>
      <c r="K224" s="1760"/>
      <c r="L224" s="1766"/>
    </row>
    <row r="225" spans="1:12" s="3" customFormat="1" ht="13.5" thickBot="1">
      <c r="G225" s="1760"/>
      <c r="H225" s="1760"/>
      <c r="I225" s="1760"/>
      <c r="J225" s="1760"/>
      <c r="K225" s="1760"/>
      <c r="L225" s="1761"/>
    </row>
    <row r="226" spans="1:12" s="3" customFormat="1" ht="21" thickBot="1">
      <c r="A226" s="1635" t="s">
        <v>260</v>
      </c>
      <c r="B226" s="1636"/>
      <c r="C226" s="1636"/>
      <c r="D226" s="1636"/>
      <c r="E226" s="1636"/>
      <c r="F226" s="1636"/>
      <c r="G226" s="1762"/>
      <c r="H226" s="1762"/>
      <c r="I226" s="1762"/>
      <c r="J226" s="1762"/>
      <c r="K226" s="1762"/>
      <c r="L226" s="1763"/>
    </row>
    <row r="227" spans="1:12" s="3" customFormat="1">
      <c r="A227" s="1638"/>
      <c r="B227" s="1639"/>
      <c r="C227" s="1640" t="s">
        <v>5</v>
      </c>
      <c r="D227" s="1640" t="s">
        <v>5</v>
      </c>
      <c r="E227" s="1640"/>
      <c r="F227" s="1640"/>
      <c r="G227" s="1641"/>
      <c r="H227" s="1642" t="s">
        <v>6</v>
      </c>
      <c r="I227" s="1643"/>
      <c r="J227" s="1644" t="s">
        <v>7</v>
      </c>
      <c r="K227" s="1645" t="s">
        <v>8</v>
      </c>
      <c r="L227" s="1646"/>
    </row>
    <row r="228" spans="1:12" s="3" customFormat="1" ht="15.75">
      <c r="A228" s="1647" t="s">
        <v>9</v>
      </c>
      <c r="B228" s="1648" t="s">
        <v>10</v>
      </c>
      <c r="C228" s="1649" t="s">
        <v>36</v>
      </c>
      <c r="D228" s="1649" t="s">
        <v>36</v>
      </c>
      <c r="E228" s="1650" t="s">
        <v>37</v>
      </c>
      <c r="F228" s="1651"/>
      <c r="G228" s="1652"/>
      <c r="H228" s="1653" t="s">
        <v>11</v>
      </c>
      <c r="I228" s="1654"/>
      <c r="J228" s="1655" t="s">
        <v>12</v>
      </c>
      <c r="K228" s="1656" t="s">
        <v>13</v>
      </c>
      <c r="L228" s="1657"/>
    </row>
    <row r="229" spans="1:12" s="3" customFormat="1" ht="26.25" thickBot="1">
      <c r="A229" s="1658" t="s">
        <v>14</v>
      </c>
      <c r="B229" s="1659" t="s">
        <v>15</v>
      </c>
      <c r="C229" s="1660" t="s">
        <v>532</v>
      </c>
      <c r="D229" s="1661" t="s">
        <v>523</v>
      </c>
      <c r="E229" s="1662" t="s">
        <v>532</v>
      </c>
      <c r="F229" s="1663" t="s">
        <v>523</v>
      </c>
      <c r="G229" s="1664" t="s">
        <v>16</v>
      </c>
      <c r="H229" s="1764" t="s">
        <v>532</v>
      </c>
      <c r="I229" s="1665" t="s">
        <v>16</v>
      </c>
      <c r="J229" s="1666" t="s">
        <v>16</v>
      </c>
      <c r="K229" s="1765" t="s">
        <v>532</v>
      </c>
      <c r="L229" s="1667" t="s">
        <v>17</v>
      </c>
    </row>
    <row r="230" spans="1:12" s="3" customFormat="1" ht="15" thickBot="1">
      <c r="A230" s="1668" t="s">
        <v>18</v>
      </c>
      <c r="B230" s="1669" t="s">
        <v>19</v>
      </c>
      <c r="C230" s="1670">
        <v>19734.847160470661</v>
      </c>
      <c r="D230" s="1670">
        <v>20088.398547729768</v>
      </c>
      <c r="E230" s="1671">
        <v>20129.544103680073</v>
      </c>
      <c r="F230" s="1672">
        <v>20510.967937032565</v>
      </c>
      <c r="G230" s="1673">
        <v>-1.8596091346027157</v>
      </c>
      <c r="H230" s="1674">
        <v>298.86142034548942</v>
      </c>
      <c r="I230" s="1674">
        <v>-2.8385443959396137</v>
      </c>
      <c r="J230" s="1675">
        <v>-13.359201773835922</v>
      </c>
      <c r="K230" s="1674">
        <v>100</v>
      </c>
      <c r="L230" s="1676" t="s">
        <v>19</v>
      </c>
    </row>
    <row r="231" spans="1:12" s="3" customFormat="1" ht="15" thickBot="1">
      <c r="A231" s="1677"/>
      <c r="B231" s="1678"/>
      <c r="C231" s="1679"/>
      <c r="D231" s="1679"/>
      <c r="E231" s="1679"/>
      <c r="F231" s="1679"/>
      <c r="G231" s="1680"/>
      <c r="H231" s="1675"/>
      <c r="I231" s="1675"/>
      <c r="J231" s="1675"/>
      <c r="K231" s="1675"/>
      <c r="L231" s="1681"/>
    </row>
    <row r="232" spans="1:12" s="3" customFormat="1" ht="15">
      <c r="A232" s="1682" t="s">
        <v>80</v>
      </c>
      <c r="B232" s="1683" t="s">
        <v>19</v>
      </c>
      <c r="C232" s="1684" t="s">
        <v>73</v>
      </c>
      <c r="D232" s="1684" t="s">
        <v>73</v>
      </c>
      <c r="E232" s="1685" t="s">
        <v>73</v>
      </c>
      <c r="F232" s="1685" t="s">
        <v>73</v>
      </c>
      <c r="G232" s="1686" t="s">
        <v>73</v>
      </c>
      <c r="H232" s="1687" t="s">
        <v>73</v>
      </c>
      <c r="I232" s="1687" t="s">
        <v>73</v>
      </c>
      <c r="J232" s="1687" t="s">
        <v>73</v>
      </c>
      <c r="K232" s="1687" t="s">
        <v>73</v>
      </c>
      <c r="L232" s="1688" t="s">
        <v>73</v>
      </c>
    </row>
    <row r="233" spans="1:12" s="3" customFormat="1" ht="15">
      <c r="A233" s="1689" t="s">
        <v>81</v>
      </c>
      <c r="B233" s="1690" t="s">
        <v>19</v>
      </c>
      <c r="C233" s="1691">
        <v>21313.201521080748</v>
      </c>
      <c r="D233" s="1691">
        <v>21747.178936027558</v>
      </c>
      <c r="E233" s="1692">
        <v>21739.465551502362</v>
      </c>
      <c r="F233" s="1692">
        <v>22182.122514748109</v>
      </c>
      <c r="G233" s="1693">
        <v>-1.9955572914694697</v>
      </c>
      <c r="H233" s="1694">
        <v>355.41285714285709</v>
      </c>
      <c r="I233" s="1694">
        <v>-0.27632539335563916</v>
      </c>
      <c r="J233" s="1694">
        <v>-34.883720930232556</v>
      </c>
      <c r="K233" s="1694">
        <v>17.914267434420985</v>
      </c>
      <c r="L233" s="1695">
        <v>-5.9216527429626069</v>
      </c>
    </row>
    <row r="234" spans="1:12" s="3" customFormat="1" ht="15">
      <c r="A234" s="1696" t="s">
        <v>82</v>
      </c>
      <c r="B234" s="1697" t="s">
        <v>19</v>
      </c>
      <c r="C234" s="1698">
        <v>21253.000889950079</v>
      </c>
      <c r="D234" s="1698">
        <v>21410.722345230228</v>
      </c>
      <c r="E234" s="1699">
        <v>21678.060907749081</v>
      </c>
      <c r="F234" s="1699">
        <v>21838.936792134831</v>
      </c>
      <c r="G234" s="1700">
        <v>-0.73664705345769821</v>
      </c>
      <c r="H234" s="1701">
        <v>410.60909090909087</v>
      </c>
      <c r="I234" s="1701">
        <v>3.8071270153181276</v>
      </c>
      <c r="J234" s="1701">
        <v>-8.3333333333333321</v>
      </c>
      <c r="K234" s="1701">
        <v>4.2226487523992322</v>
      </c>
      <c r="L234" s="1702">
        <v>0.2315179320001195</v>
      </c>
    </row>
    <row r="235" spans="1:12" s="3" customFormat="1" ht="15">
      <c r="A235" s="1696" t="s">
        <v>83</v>
      </c>
      <c r="B235" s="1697" t="s">
        <v>19</v>
      </c>
      <c r="C235" s="1698" t="s">
        <v>73</v>
      </c>
      <c r="D235" s="1698" t="s">
        <v>73</v>
      </c>
      <c r="E235" s="1699" t="s">
        <v>73</v>
      </c>
      <c r="F235" s="1699" t="s">
        <v>73</v>
      </c>
      <c r="G235" s="1700" t="s">
        <v>73</v>
      </c>
      <c r="H235" s="1701" t="s">
        <v>73</v>
      </c>
      <c r="I235" s="1701" t="s">
        <v>73</v>
      </c>
      <c r="J235" s="1701" t="s">
        <v>73</v>
      </c>
      <c r="K235" s="1701" t="s">
        <v>73</v>
      </c>
      <c r="L235" s="1702" t="s">
        <v>73</v>
      </c>
    </row>
    <row r="236" spans="1:12" s="3" customFormat="1" ht="15">
      <c r="A236" s="1696" t="s">
        <v>71</v>
      </c>
      <c r="B236" s="1697" t="s">
        <v>19</v>
      </c>
      <c r="C236" s="1698">
        <v>18572.373167438815</v>
      </c>
      <c r="D236" s="1698">
        <v>18390.611195996822</v>
      </c>
      <c r="E236" s="1699">
        <v>18943.820630787592</v>
      </c>
      <c r="F236" s="1699">
        <v>18758.423419916759</v>
      </c>
      <c r="G236" s="1700">
        <v>0.98834111332612073</v>
      </c>
      <c r="H236" s="1701">
        <v>275.65504385964908</v>
      </c>
      <c r="I236" s="1701">
        <v>-1.4121443925532127</v>
      </c>
      <c r="J236" s="1701">
        <v>-1.7241379310344827</v>
      </c>
      <c r="K236" s="1701">
        <v>58.349328214971209</v>
      </c>
      <c r="L236" s="1702">
        <v>6.9080865298270879</v>
      </c>
    </row>
    <row r="237" spans="1:12" s="3" customFormat="1" ht="15.75" thickBot="1">
      <c r="A237" s="1704" t="s">
        <v>84</v>
      </c>
      <c r="B237" s="1705" t="s">
        <v>19</v>
      </c>
      <c r="C237" s="1706">
        <v>20790.312405756915</v>
      </c>
      <c r="D237" s="1706">
        <v>21382.710643587168</v>
      </c>
      <c r="E237" s="1707">
        <v>21206.118653872054</v>
      </c>
      <c r="F237" s="1707">
        <v>21925.709522209516</v>
      </c>
      <c r="G237" s="1708">
        <v>-3.2819502037485111</v>
      </c>
      <c r="H237" s="1709">
        <v>292.15475409836063</v>
      </c>
      <c r="I237" s="1709">
        <v>-3.8951100205578522</v>
      </c>
      <c r="J237" s="1709">
        <v>-18.449197860962567</v>
      </c>
      <c r="K237" s="1709">
        <v>19.513755598208572</v>
      </c>
      <c r="L237" s="1710">
        <v>-1.2179517188645974</v>
      </c>
    </row>
    <row r="238" spans="1:12" s="3" customFormat="1" ht="15" thickBot="1">
      <c r="A238" s="1677"/>
      <c r="B238" s="1711"/>
      <c r="C238" s="1679"/>
      <c r="D238" s="1679"/>
      <c r="E238" s="1679"/>
      <c r="F238" s="1679"/>
      <c r="G238" s="1680"/>
      <c r="H238" s="1675"/>
      <c r="I238" s="1675"/>
      <c r="J238" s="1675"/>
      <c r="K238" s="1675"/>
      <c r="L238" s="1681"/>
    </row>
    <row r="239" spans="1:12" s="3" customFormat="1" ht="14.25">
      <c r="A239" s="1712" t="s">
        <v>85</v>
      </c>
      <c r="B239" s="1713" t="s">
        <v>21</v>
      </c>
      <c r="C239" s="1714" t="s">
        <v>73</v>
      </c>
      <c r="D239" s="1714" t="s">
        <v>73</v>
      </c>
      <c r="E239" s="1715" t="s">
        <v>73</v>
      </c>
      <c r="F239" s="1715" t="s">
        <v>73</v>
      </c>
      <c r="G239" s="1716" t="s">
        <v>73</v>
      </c>
      <c r="H239" s="1717" t="s">
        <v>73</v>
      </c>
      <c r="I239" s="1717" t="s">
        <v>73</v>
      </c>
      <c r="J239" s="1718" t="s">
        <v>73</v>
      </c>
      <c r="K239" s="1718" t="s">
        <v>73</v>
      </c>
      <c r="L239" s="1719" t="s">
        <v>73</v>
      </c>
    </row>
    <row r="240" spans="1:12" s="3" customFormat="1" ht="15">
      <c r="A240" s="1689" t="s">
        <v>85</v>
      </c>
      <c r="B240" s="1720" t="s">
        <v>22</v>
      </c>
      <c r="C240" s="1698" t="s">
        <v>73</v>
      </c>
      <c r="D240" s="1698" t="s">
        <v>73</v>
      </c>
      <c r="E240" s="1699" t="s">
        <v>73</v>
      </c>
      <c r="F240" s="1699" t="s">
        <v>73</v>
      </c>
      <c r="G240" s="1700" t="s">
        <v>73</v>
      </c>
      <c r="H240" s="1701" t="s">
        <v>73</v>
      </c>
      <c r="I240" s="1701" t="s">
        <v>73</v>
      </c>
      <c r="J240" s="1721" t="s">
        <v>73</v>
      </c>
      <c r="K240" s="1721" t="s">
        <v>73</v>
      </c>
      <c r="L240" s="1722" t="s">
        <v>73</v>
      </c>
    </row>
    <row r="241" spans="1:12" s="3" customFormat="1" ht="15">
      <c r="A241" s="1689" t="s">
        <v>85</v>
      </c>
      <c r="B241" s="1720" t="s">
        <v>23</v>
      </c>
      <c r="C241" s="1698" t="s">
        <v>73</v>
      </c>
      <c r="D241" s="1698" t="s">
        <v>73</v>
      </c>
      <c r="E241" s="1699" t="s">
        <v>73</v>
      </c>
      <c r="F241" s="1699" t="s">
        <v>73</v>
      </c>
      <c r="G241" s="1700" t="s">
        <v>73</v>
      </c>
      <c r="H241" s="1701" t="s">
        <v>73</v>
      </c>
      <c r="I241" s="1701" t="s">
        <v>73</v>
      </c>
      <c r="J241" s="1721" t="s">
        <v>73</v>
      </c>
      <c r="K241" s="1721" t="s">
        <v>73</v>
      </c>
      <c r="L241" s="1722" t="s">
        <v>73</v>
      </c>
    </row>
    <row r="242" spans="1:12" s="3" customFormat="1" ht="14.25">
      <c r="A242" s="1712" t="s">
        <v>85</v>
      </c>
      <c r="B242" s="1723" t="s">
        <v>24</v>
      </c>
      <c r="C242" s="1724" t="s">
        <v>73</v>
      </c>
      <c r="D242" s="1724" t="s">
        <v>73</v>
      </c>
      <c r="E242" s="1725" t="s">
        <v>73</v>
      </c>
      <c r="F242" s="1725" t="s">
        <v>73</v>
      </c>
      <c r="G242" s="1726" t="s">
        <v>73</v>
      </c>
      <c r="H242" s="1727" t="s">
        <v>73</v>
      </c>
      <c r="I242" s="1727" t="s">
        <v>73</v>
      </c>
      <c r="J242" s="1728" t="s">
        <v>73</v>
      </c>
      <c r="K242" s="1728" t="s">
        <v>73</v>
      </c>
      <c r="L242" s="1729" t="s">
        <v>73</v>
      </c>
    </row>
    <row r="243" spans="1:12" s="3" customFormat="1" ht="15">
      <c r="A243" s="1689" t="s">
        <v>85</v>
      </c>
      <c r="B243" s="1720" t="s">
        <v>25</v>
      </c>
      <c r="C243" s="1698" t="s">
        <v>73</v>
      </c>
      <c r="D243" s="1698" t="s">
        <v>73</v>
      </c>
      <c r="E243" s="1699" t="s">
        <v>73</v>
      </c>
      <c r="F243" s="1699" t="s">
        <v>73</v>
      </c>
      <c r="G243" s="1700" t="s">
        <v>73</v>
      </c>
      <c r="H243" s="1701" t="s">
        <v>73</v>
      </c>
      <c r="I243" s="1701" t="s">
        <v>73</v>
      </c>
      <c r="J243" s="1721" t="s">
        <v>73</v>
      </c>
      <c r="K243" s="1721" t="s">
        <v>73</v>
      </c>
      <c r="L243" s="1722" t="s">
        <v>73</v>
      </c>
    </row>
    <row r="244" spans="1:12" s="3" customFormat="1" ht="15">
      <c r="A244" s="1689" t="s">
        <v>85</v>
      </c>
      <c r="B244" s="1720" t="s">
        <v>26</v>
      </c>
      <c r="C244" s="1698" t="s">
        <v>73</v>
      </c>
      <c r="D244" s="1698" t="s">
        <v>73</v>
      </c>
      <c r="E244" s="1699" t="s">
        <v>73</v>
      </c>
      <c r="F244" s="1699" t="s">
        <v>73</v>
      </c>
      <c r="G244" s="1700" t="s">
        <v>73</v>
      </c>
      <c r="H244" s="1701" t="s">
        <v>73</v>
      </c>
      <c r="I244" s="1701" t="s">
        <v>73</v>
      </c>
      <c r="J244" s="1721" t="s">
        <v>73</v>
      </c>
      <c r="K244" s="1721" t="s">
        <v>73</v>
      </c>
      <c r="L244" s="1722" t="s">
        <v>73</v>
      </c>
    </row>
    <row r="245" spans="1:12" s="3" customFormat="1" ht="14.25">
      <c r="A245" s="1712" t="s">
        <v>85</v>
      </c>
      <c r="B245" s="1723" t="s">
        <v>27</v>
      </c>
      <c r="C245" s="1724" t="s">
        <v>73</v>
      </c>
      <c r="D245" s="1724" t="s">
        <v>73</v>
      </c>
      <c r="E245" s="1725" t="s">
        <v>73</v>
      </c>
      <c r="F245" s="1725" t="s">
        <v>73</v>
      </c>
      <c r="G245" s="1726" t="s">
        <v>73</v>
      </c>
      <c r="H245" s="1727" t="s">
        <v>73</v>
      </c>
      <c r="I245" s="1727" t="s">
        <v>73</v>
      </c>
      <c r="J245" s="1728" t="s">
        <v>73</v>
      </c>
      <c r="K245" s="1728" t="s">
        <v>73</v>
      </c>
      <c r="L245" s="1729" t="s">
        <v>73</v>
      </c>
    </row>
    <row r="246" spans="1:12" s="3" customFormat="1" ht="15">
      <c r="A246" s="1689" t="s">
        <v>85</v>
      </c>
      <c r="B246" s="1720" t="s">
        <v>28</v>
      </c>
      <c r="C246" s="1698" t="s">
        <v>73</v>
      </c>
      <c r="D246" s="1698" t="s">
        <v>73</v>
      </c>
      <c r="E246" s="1699" t="s">
        <v>73</v>
      </c>
      <c r="F246" s="1699" t="s">
        <v>73</v>
      </c>
      <c r="G246" s="1700" t="s">
        <v>73</v>
      </c>
      <c r="H246" s="1701" t="s">
        <v>73</v>
      </c>
      <c r="I246" s="1701" t="s">
        <v>73</v>
      </c>
      <c r="J246" s="1721" t="s">
        <v>73</v>
      </c>
      <c r="K246" s="1721" t="s">
        <v>73</v>
      </c>
      <c r="L246" s="1722" t="s">
        <v>73</v>
      </c>
    </row>
    <row r="247" spans="1:12" s="3" customFormat="1" ht="15.75" thickBot="1">
      <c r="A247" s="1730" t="s">
        <v>85</v>
      </c>
      <c r="B247" s="1731" t="s">
        <v>29</v>
      </c>
      <c r="C247" s="1732" t="s">
        <v>73</v>
      </c>
      <c r="D247" s="1732" t="s">
        <v>73</v>
      </c>
      <c r="E247" s="1733" t="s">
        <v>73</v>
      </c>
      <c r="F247" s="1733" t="s">
        <v>73</v>
      </c>
      <c r="G247" s="1734" t="s">
        <v>73</v>
      </c>
      <c r="H247" s="1721" t="s">
        <v>73</v>
      </c>
      <c r="I247" s="1721" t="s">
        <v>73</v>
      </c>
      <c r="J247" s="1721" t="s">
        <v>73</v>
      </c>
      <c r="K247" s="1721" t="s">
        <v>73</v>
      </c>
      <c r="L247" s="1722" t="s">
        <v>73</v>
      </c>
    </row>
    <row r="248" spans="1:12" s="3" customFormat="1" ht="15" thickBot="1">
      <c r="A248" s="1677"/>
      <c r="B248" s="1711"/>
      <c r="C248" s="1679"/>
      <c r="D248" s="1679"/>
      <c r="E248" s="1679"/>
      <c r="F248" s="1679"/>
      <c r="G248" s="1680"/>
      <c r="H248" s="1675"/>
      <c r="I248" s="1675"/>
      <c r="J248" s="1675"/>
      <c r="K248" s="1675"/>
      <c r="L248" s="1681"/>
    </row>
    <row r="249" spans="1:12" s="3" customFormat="1" ht="14.25">
      <c r="A249" s="1712" t="s">
        <v>86</v>
      </c>
      <c r="B249" s="1713" t="s">
        <v>21</v>
      </c>
      <c r="C249" s="1714">
        <v>21713.105524725615</v>
      </c>
      <c r="D249" s="1714">
        <v>23088.667915256839</v>
      </c>
      <c r="E249" s="1715">
        <v>22147.367635220129</v>
      </c>
      <c r="F249" s="1715">
        <v>23550.441273561977</v>
      </c>
      <c r="G249" s="1716">
        <v>-5.9577382098438898</v>
      </c>
      <c r="H249" s="1717">
        <v>414.81449275362314</v>
      </c>
      <c r="I249" s="1717">
        <v>1.9392893345387727</v>
      </c>
      <c r="J249" s="1718">
        <v>-24.175824175824175</v>
      </c>
      <c r="K249" s="1718">
        <v>4.4145873320537428</v>
      </c>
      <c r="L249" s="1719">
        <v>-0.62975856595069235</v>
      </c>
    </row>
    <row r="250" spans="1:12" s="3" customFormat="1" ht="15">
      <c r="A250" s="1689" t="s">
        <v>86</v>
      </c>
      <c r="B250" s="1720" t="s">
        <v>22</v>
      </c>
      <c r="C250" s="1698">
        <v>23101.23137254902</v>
      </c>
      <c r="D250" s="1698">
        <v>23131.090196078432</v>
      </c>
      <c r="E250" s="1699">
        <v>23563.256000000001</v>
      </c>
      <c r="F250" s="1699">
        <v>23593.712</v>
      </c>
      <c r="G250" s="1700">
        <v>-0.12908524101675189</v>
      </c>
      <c r="H250" s="1701">
        <v>404</v>
      </c>
      <c r="I250" s="1701">
        <v>1.2024048096192415</v>
      </c>
      <c r="J250" s="1721">
        <v>-31.746031746031743</v>
      </c>
      <c r="K250" s="1721">
        <v>2.7511196417146513</v>
      </c>
      <c r="L250" s="1722">
        <v>-0.74111982613457261</v>
      </c>
    </row>
    <row r="251" spans="1:12" s="3" customFormat="1" ht="15">
      <c r="A251" s="1689" t="s">
        <v>86</v>
      </c>
      <c r="B251" s="1720" t="s">
        <v>23</v>
      </c>
      <c r="C251" s="1698" t="s">
        <v>200</v>
      </c>
      <c r="D251" s="1698">
        <v>22998.859803921569</v>
      </c>
      <c r="E251" s="1699" t="s">
        <v>200</v>
      </c>
      <c r="F251" s="1699">
        <v>23458.837</v>
      </c>
      <c r="G251" s="1703" t="s">
        <v>73</v>
      </c>
      <c r="H251" s="1701">
        <v>432.7</v>
      </c>
      <c r="I251" s="1701" t="s">
        <v>73</v>
      </c>
      <c r="J251" s="1721" t="s">
        <v>73</v>
      </c>
      <c r="K251" s="1721">
        <v>1.6634676903390915</v>
      </c>
      <c r="L251" s="1722" t="s">
        <v>73</v>
      </c>
    </row>
    <row r="252" spans="1:12" s="3" customFormat="1" ht="14.25">
      <c r="A252" s="1712" t="s">
        <v>86</v>
      </c>
      <c r="B252" s="1723" t="s">
        <v>24</v>
      </c>
      <c r="C252" s="1724">
        <v>21619.60393537697</v>
      </c>
      <c r="D252" s="1724">
        <v>21698.402963702123</v>
      </c>
      <c r="E252" s="1725">
        <v>22051.996014084511</v>
      </c>
      <c r="F252" s="1725">
        <v>22132.371022976167</v>
      </c>
      <c r="G252" s="1726">
        <v>-0.36315588966142609</v>
      </c>
      <c r="H252" s="1727">
        <v>360.13333333333327</v>
      </c>
      <c r="I252" s="1727">
        <v>-4.1133265481696641</v>
      </c>
      <c r="J252" s="1728">
        <v>-44.354838709677416</v>
      </c>
      <c r="K252" s="1728">
        <v>4.4145873320537428</v>
      </c>
      <c r="L252" s="1729">
        <v>-2.459026858633619</v>
      </c>
    </row>
    <row r="253" spans="1:12" s="3" customFormat="1" ht="15">
      <c r="A253" s="1689" t="s">
        <v>86</v>
      </c>
      <c r="B253" s="1720" t="s">
        <v>25</v>
      </c>
      <c r="C253" s="1698">
        <v>21659.714705882354</v>
      </c>
      <c r="D253" s="1698">
        <v>21462.472549019611</v>
      </c>
      <c r="E253" s="1699">
        <v>22092.909</v>
      </c>
      <c r="F253" s="1699">
        <v>21891.722000000002</v>
      </c>
      <c r="G253" s="1700">
        <v>0.91900947764638197</v>
      </c>
      <c r="H253" s="1701">
        <v>358.9</v>
      </c>
      <c r="I253" s="1701">
        <v>0.61676478833753534</v>
      </c>
      <c r="J253" s="1721">
        <v>-41.025641025641022</v>
      </c>
      <c r="K253" s="1721">
        <v>2.9430582213691618</v>
      </c>
      <c r="L253" s="1722">
        <v>-1.3806668340632102</v>
      </c>
    </row>
    <row r="254" spans="1:12" s="3" customFormat="1" ht="15">
      <c r="A254" s="1689" t="s">
        <v>86</v>
      </c>
      <c r="B254" s="1720" t="s">
        <v>26</v>
      </c>
      <c r="C254" s="1698">
        <v>21540.2</v>
      </c>
      <c r="D254" s="1698">
        <v>22048.460784313724</v>
      </c>
      <c r="E254" s="1699">
        <v>21971.004000000001</v>
      </c>
      <c r="F254" s="1699">
        <v>22489.43</v>
      </c>
      <c r="G254" s="1700">
        <v>-2.3051984865779143</v>
      </c>
      <c r="H254" s="1701">
        <v>362.6</v>
      </c>
      <c r="I254" s="1701">
        <v>-11.040235525024533</v>
      </c>
      <c r="J254" s="1721">
        <v>-50</v>
      </c>
      <c r="K254" s="1721">
        <v>1.4715291106845809</v>
      </c>
      <c r="L254" s="1722">
        <v>-1.0783600245704079</v>
      </c>
    </row>
    <row r="255" spans="1:12" s="3" customFormat="1" ht="14.25">
      <c r="A255" s="1712" t="s">
        <v>86</v>
      </c>
      <c r="B255" s="1723" t="s">
        <v>27</v>
      </c>
      <c r="C255" s="1724">
        <v>20899.227746546057</v>
      </c>
      <c r="D255" s="1724">
        <v>21066.480488731966</v>
      </c>
      <c r="E255" s="1725">
        <v>21317.212301476979</v>
      </c>
      <c r="F255" s="1725">
        <v>21487.810098506605</v>
      </c>
      <c r="G255" s="1726">
        <v>-0.79392826094215485</v>
      </c>
      <c r="H255" s="1727">
        <v>324.25492957746479</v>
      </c>
      <c r="I255" s="1727">
        <v>9.4775300012241423E-2</v>
      </c>
      <c r="J255" s="1728">
        <v>-33.95348837209302</v>
      </c>
      <c r="K255" s="1728">
        <v>9.0850927703134996</v>
      </c>
      <c r="L255" s="1729">
        <v>-2.8328673183782964</v>
      </c>
    </row>
    <row r="256" spans="1:12" s="3" customFormat="1" ht="15">
      <c r="A256" s="1689" t="s">
        <v>86</v>
      </c>
      <c r="B256" s="1720" t="s">
        <v>28</v>
      </c>
      <c r="C256" s="1698">
        <v>20893.24019607843</v>
      </c>
      <c r="D256" s="1698">
        <v>20975.146078431375</v>
      </c>
      <c r="E256" s="1699">
        <v>21311.105</v>
      </c>
      <c r="F256" s="1699">
        <v>21394.649000000001</v>
      </c>
      <c r="G256" s="1700">
        <v>-0.39049016415273596</v>
      </c>
      <c r="H256" s="1701">
        <v>313.10000000000002</v>
      </c>
      <c r="I256" s="1701">
        <v>-0.25485823510670741</v>
      </c>
      <c r="J256" s="1721">
        <v>-37.974683544303801</v>
      </c>
      <c r="K256" s="1721">
        <v>6.2699936020473457</v>
      </c>
      <c r="L256" s="1722">
        <v>-2.4883212538284853</v>
      </c>
    </row>
    <row r="257" spans="1:12" s="3" customFormat="1" ht="15.75" thickBot="1">
      <c r="A257" s="1730" t="s">
        <v>86</v>
      </c>
      <c r="B257" s="1731" t="s">
        <v>29</v>
      </c>
      <c r="C257" s="1732">
        <v>20911.187254901961</v>
      </c>
      <c r="D257" s="1732">
        <v>21292.379411764705</v>
      </c>
      <c r="E257" s="1733">
        <v>21329.411</v>
      </c>
      <c r="F257" s="1733">
        <v>21718.226999999999</v>
      </c>
      <c r="G257" s="1734">
        <v>-1.7902750532996958</v>
      </c>
      <c r="H257" s="1721">
        <v>349.1</v>
      </c>
      <c r="I257" s="1721">
        <v>-0.7674815235929473</v>
      </c>
      <c r="J257" s="1721">
        <v>-22.807017543859647</v>
      </c>
      <c r="K257" s="1721">
        <v>2.8150991682661548</v>
      </c>
      <c r="L257" s="1722">
        <v>-0.34454606454980929</v>
      </c>
    </row>
    <row r="258" spans="1:12" s="3" customFormat="1" ht="15.75" thickBot="1">
      <c r="A258" s="1735"/>
      <c r="B258" s="1736"/>
      <c r="C258" s="1737"/>
      <c r="D258" s="1737"/>
      <c r="E258" s="1737"/>
      <c r="F258" s="1737"/>
      <c r="G258" s="1738"/>
      <c r="H258" s="1739"/>
      <c r="I258" s="1739"/>
      <c r="J258" s="1739"/>
      <c r="K258" s="1739"/>
      <c r="L258" s="1740"/>
    </row>
    <row r="259" spans="1:12" s="3" customFormat="1" ht="15">
      <c r="A259" s="1689" t="s">
        <v>87</v>
      </c>
      <c r="B259" s="1741" t="s">
        <v>26</v>
      </c>
      <c r="C259" s="1742">
        <v>21334.923529411764</v>
      </c>
      <c r="D259" s="1742">
        <v>21686.979411764707</v>
      </c>
      <c r="E259" s="1743">
        <v>21761.621999999999</v>
      </c>
      <c r="F259" s="1743">
        <v>22120.719000000001</v>
      </c>
      <c r="G259" s="1744">
        <v>-1.623351392872906</v>
      </c>
      <c r="H259" s="1745">
        <v>429.7</v>
      </c>
      <c r="I259" s="1745">
        <v>6.5459955368212199</v>
      </c>
      <c r="J259" s="1745">
        <v>-16.666666666666664</v>
      </c>
      <c r="K259" s="1745">
        <v>1.9193857965451053</v>
      </c>
      <c r="L259" s="1746">
        <v>-7.6179613654451028E-2</v>
      </c>
    </row>
    <row r="260" spans="1:12" s="3" customFormat="1" ht="15.75" thickBot="1">
      <c r="A260" s="1730" t="s">
        <v>87</v>
      </c>
      <c r="B260" s="1731" t="s">
        <v>29</v>
      </c>
      <c r="C260" s="1732">
        <v>21178.688235294117</v>
      </c>
      <c r="D260" s="1732">
        <v>21123.383333333331</v>
      </c>
      <c r="E260" s="1733">
        <v>21602.261999999999</v>
      </c>
      <c r="F260" s="1733">
        <v>21545.850999999999</v>
      </c>
      <c r="G260" s="1734">
        <v>0.26181838907175242</v>
      </c>
      <c r="H260" s="1721">
        <v>394.7</v>
      </c>
      <c r="I260" s="1721">
        <v>1.7792676637441922</v>
      </c>
      <c r="J260" s="1721">
        <v>0</v>
      </c>
      <c r="K260" s="1721">
        <v>2.3032629558541267</v>
      </c>
      <c r="L260" s="1722">
        <v>0.3076975456545703</v>
      </c>
    </row>
    <row r="261" spans="1:12" s="3" customFormat="1" ht="15.75" thickBot="1">
      <c r="A261" s="1735"/>
      <c r="B261" s="1736"/>
      <c r="C261" s="1737"/>
      <c r="D261" s="1737"/>
      <c r="E261" s="1737"/>
      <c r="F261" s="1737"/>
      <c r="G261" s="1738"/>
      <c r="H261" s="1739"/>
      <c r="I261" s="1739"/>
      <c r="J261" s="1739"/>
      <c r="K261" s="1739"/>
      <c r="L261" s="1740"/>
    </row>
    <row r="262" spans="1:12" s="3" customFormat="1" ht="14.25">
      <c r="A262" s="1712" t="s">
        <v>88</v>
      </c>
      <c r="B262" s="1713" t="s">
        <v>21</v>
      </c>
      <c r="C262" s="1714" t="s">
        <v>73</v>
      </c>
      <c r="D262" s="1714" t="s">
        <v>73</v>
      </c>
      <c r="E262" s="1715" t="s">
        <v>73</v>
      </c>
      <c r="F262" s="1715" t="s">
        <v>73</v>
      </c>
      <c r="G262" s="1716" t="s">
        <v>73</v>
      </c>
      <c r="H262" s="1717" t="s">
        <v>73</v>
      </c>
      <c r="I262" s="1717" t="s">
        <v>73</v>
      </c>
      <c r="J262" s="1718" t="s">
        <v>73</v>
      </c>
      <c r="K262" s="1718" t="s">
        <v>73</v>
      </c>
      <c r="L262" s="1719" t="s">
        <v>73</v>
      </c>
    </row>
    <row r="263" spans="1:12" s="3" customFormat="1" ht="15">
      <c r="A263" s="1696" t="s">
        <v>88</v>
      </c>
      <c r="B263" s="1720" t="s">
        <v>22</v>
      </c>
      <c r="C263" s="1698" t="s">
        <v>73</v>
      </c>
      <c r="D263" s="1698" t="s">
        <v>73</v>
      </c>
      <c r="E263" s="1699" t="s">
        <v>73</v>
      </c>
      <c r="F263" s="1699" t="s">
        <v>73</v>
      </c>
      <c r="G263" s="1700" t="s">
        <v>73</v>
      </c>
      <c r="H263" s="1701" t="s">
        <v>73</v>
      </c>
      <c r="I263" s="1701" t="s">
        <v>73</v>
      </c>
      <c r="J263" s="1721" t="s">
        <v>73</v>
      </c>
      <c r="K263" s="1721" t="s">
        <v>73</v>
      </c>
      <c r="L263" s="1722" t="s">
        <v>73</v>
      </c>
    </row>
    <row r="264" spans="1:12" s="3" customFormat="1" ht="15">
      <c r="A264" s="1696" t="s">
        <v>88</v>
      </c>
      <c r="B264" s="1720" t="s">
        <v>23</v>
      </c>
      <c r="C264" s="1698" t="s">
        <v>73</v>
      </c>
      <c r="D264" s="1698" t="s">
        <v>73</v>
      </c>
      <c r="E264" s="1699" t="s">
        <v>73</v>
      </c>
      <c r="F264" s="1699" t="s">
        <v>73</v>
      </c>
      <c r="G264" s="1700" t="s">
        <v>73</v>
      </c>
      <c r="H264" s="1701" t="s">
        <v>73</v>
      </c>
      <c r="I264" s="1701" t="s">
        <v>73</v>
      </c>
      <c r="J264" s="1721" t="s">
        <v>73</v>
      </c>
      <c r="K264" s="1721" t="s">
        <v>73</v>
      </c>
      <c r="L264" s="1722" t="s">
        <v>73</v>
      </c>
    </row>
    <row r="265" spans="1:12" s="3" customFormat="1" ht="15">
      <c r="A265" s="1696" t="s">
        <v>88</v>
      </c>
      <c r="B265" s="1720" t="s">
        <v>30</v>
      </c>
      <c r="C265" s="1698" t="s">
        <v>73</v>
      </c>
      <c r="D265" s="1698" t="s">
        <v>73</v>
      </c>
      <c r="E265" s="1699" t="s">
        <v>73</v>
      </c>
      <c r="F265" s="1699" t="s">
        <v>73</v>
      </c>
      <c r="G265" s="1700" t="s">
        <v>73</v>
      </c>
      <c r="H265" s="1701" t="s">
        <v>73</v>
      </c>
      <c r="I265" s="1701" t="s">
        <v>73</v>
      </c>
      <c r="J265" s="1721" t="s">
        <v>73</v>
      </c>
      <c r="K265" s="1721" t="s">
        <v>73</v>
      </c>
      <c r="L265" s="1722" t="s">
        <v>73</v>
      </c>
    </row>
    <row r="266" spans="1:12" s="3" customFormat="1" ht="14.25">
      <c r="A266" s="1747" t="s">
        <v>88</v>
      </c>
      <c r="B266" s="1723" t="s">
        <v>24</v>
      </c>
      <c r="C266" s="1724" t="s">
        <v>73</v>
      </c>
      <c r="D266" s="1724" t="s">
        <v>73</v>
      </c>
      <c r="E266" s="1725" t="s">
        <v>73</v>
      </c>
      <c r="F266" s="1725" t="s">
        <v>73</v>
      </c>
      <c r="G266" s="1726" t="s">
        <v>73</v>
      </c>
      <c r="H266" s="1727" t="s">
        <v>73</v>
      </c>
      <c r="I266" s="1727" t="s">
        <v>73</v>
      </c>
      <c r="J266" s="1728" t="s">
        <v>73</v>
      </c>
      <c r="K266" s="1728" t="s">
        <v>73</v>
      </c>
      <c r="L266" s="1729" t="s">
        <v>73</v>
      </c>
    </row>
    <row r="267" spans="1:12" s="3" customFormat="1" ht="15">
      <c r="A267" s="1696" t="s">
        <v>88</v>
      </c>
      <c r="B267" s="1720" t="s">
        <v>26</v>
      </c>
      <c r="C267" s="1698" t="s">
        <v>73</v>
      </c>
      <c r="D267" s="1698" t="s">
        <v>73</v>
      </c>
      <c r="E267" s="1699" t="s">
        <v>73</v>
      </c>
      <c r="F267" s="1699" t="s">
        <v>73</v>
      </c>
      <c r="G267" s="1700" t="s">
        <v>73</v>
      </c>
      <c r="H267" s="1701" t="s">
        <v>73</v>
      </c>
      <c r="I267" s="1701" t="s">
        <v>73</v>
      </c>
      <c r="J267" s="1721" t="s">
        <v>73</v>
      </c>
      <c r="K267" s="1721" t="s">
        <v>73</v>
      </c>
      <c r="L267" s="1722" t="s">
        <v>73</v>
      </c>
    </row>
    <row r="268" spans="1:12" s="3" customFormat="1" ht="15">
      <c r="A268" s="1696" t="s">
        <v>88</v>
      </c>
      <c r="B268" s="1720" t="s">
        <v>31</v>
      </c>
      <c r="C268" s="1698" t="s">
        <v>73</v>
      </c>
      <c r="D268" s="1698" t="s">
        <v>73</v>
      </c>
      <c r="E268" s="1699" t="s">
        <v>73</v>
      </c>
      <c r="F268" s="1699" t="s">
        <v>73</v>
      </c>
      <c r="G268" s="1700" t="s">
        <v>73</v>
      </c>
      <c r="H268" s="1701" t="s">
        <v>73</v>
      </c>
      <c r="I268" s="1701" t="s">
        <v>73</v>
      </c>
      <c r="J268" s="1721" t="s">
        <v>73</v>
      </c>
      <c r="K268" s="1721" t="s">
        <v>73</v>
      </c>
      <c r="L268" s="1722" t="s">
        <v>73</v>
      </c>
    </row>
    <row r="269" spans="1:12" s="3" customFormat="1" ht="14.25">
      <c r="A269" s="1747" t="s">
        <v>88</v>
      </c>
      <c r="B269" s="1723" t="s">
        <v>27</v>
      </c>
      <c r="C269" s="1724" t="s">
        <v>73</v>
      </c>
      <c r="D269" s="1724" t="s">
        <v>73</v>
      </c>
      <c r="E269" s="1725" t="s">
        <v>73</v>
      </c>
      <c r="F269" s="1725" t="s">
        <v>73</v>
      </c>
      <c r="G269" s="1726" t="s">
        <v>73</v>
      </c>
      <c r="H269" s="1727" t="s">
        <v>73</v>
      </c>
      <c r="I269" s="1727" t="s">
        <v>73</v>
      </c>
      <c r="J269" s="1728" t="s">
        <v>73</v>
      </c>
      <c r="K269" s="1728" t="s">
        <v>73</v>
      </c>
      <c r="L269" s="1729" t="s">
        <v>73</v>
      </c>
    </row>
    <row r="270" spans="1:12" s="3" customFormat="1" ht="15">
      <c r="A270" s="1696" t="s">
        <v>88</v>
      </c>
      <c r="B270" s="1720" t="s">
        <v>29</v>
      </c>
      <c r="C270" s="1698" t="s">
        <v>73</v>
      </c>
      <c r="D270" s="1698" t="s">
        <v>73</v>
      </c>
      <c r="E270" s="1699" t="s">
        <v>73</v>
      </c>
      <c r="F270" s="1699" t="s">
        <v>73</v>
      </c>
      <c r="G270" s="1700" t="s">
        <v>73</v>
      </c>
      <c r="H270" s="1701" t="s">
        <v>73</v>
      </c>
      <c r="I270" s="1701" t="s">
        <v>73</v>
      </c>
      <c r="J270" s="1721" t="s">
        <v>73</v>
      </c>
      <c r="K270" s="1721" t="s">
        <v>73</v>
      </c>
      <c r="L270" s="1722" t="s">
        <v>73</v>
      </c>
    </row>
    <row r="271" spans="1:12" s="3" customFormat="1" ht="15.75" thickBot="1">
      <c r="A271" s="1748" t="s">
        <v>88</v>
      </c>
      <c r="B271" s="1720" t="s">
        <v>32</v>
      </c>
      <c r="C271" s="1732" t="s">
        <v>73</v>
      </c>
      <c r="D271" s="1732" t="s">
        <v>73</v>
      </c>
      <c r="E271" s="1733" t="s">
        <v>73</v>
      </c>
      <c r="F271" s="1733" t="s">
        <v>73</v>
      </c>
      <c r="G271" s="1734" t="s">
        <v>73</v>
      </c>
      <c r="H271" s="1721" t="s">
        <v>73</v>
      </c>
      <c r="I271" s="1721" t="s">
        <v>73</v>
      </c>
      <c r="J271" s="1721" t="s">
        <v>73</v>
      </c>
      <c r="K271" s="1721" t="s">
        <v>73</v>
      </c>
      <c r="L271" s="1722" t="s">
        <v>73</v>
      </c>
    </row>
    <row r="272" spans="1:12" s="3" customFormat="1" ht="15.75" thickBot="1">
      <c r="A272" s="1735"/>
      <c r="B272" s="1736"/>
      <c r="C272" s="1737"/>
      <c r="D272" s="1737"/>
      <c r="E272" s="1737"/>
      <c r="F272" s="1737"/>
      <c r="G272" s="1738"/>
      <c r="H272" s="1739"/>
      <c r="I272" s="1739"/>
      <c r="J272" s="1739"/>
      <c r="K272" s="1739"/>
      <c r="L272" s="1740"/>
    </row>
    <row r="273" spans="1:12" s="3" customFormat="1" ht="14.25">
      <c r="A273" s="1712" t="s">
        <v>20</v>
      </c>
      <c r="B273" s="1713" t="s">
        <v>24</v>
      </c>
      <c r="C273" s="1714">
        <v>19837.603577929352</v>
      </c>
      <c r="D273" s="1714">
        <v>19184.055187090642</v>
      </c>
      <c r="E273" s="1715">
        <v>20234.355649487941</v>
      </c>
      <c r="F273" s="1715">
        <v>19567.736290832454</v>
      </c>
      <c r="G273" s="1716">
        <v>3.4067270160820824</v>
      </c>
      <c r="H273" s="1717">
        <v>332.59560439560437</v>
      </c>
      <c r="I273" s="1717">
        <v>-5.3712268047659748</v>
      </c>
      <c r="J273" s="1718">
        <v>68.518518518518519</v>
      </c>
      <c r="K273" s="1718">
        <v>5.8221369161868202</v>
      </c>
      <c r="L273" s="1719">
        <v>2.8287888008874855</v>
      </c>
    </row>
    <row r="274" spans="1:12" s="3" customFormat="1" ht="15">
      <c r="A274" s="1689" t="s">
        <v>20</v>
      </c>
      <c r="B274" s="1720" t="s">
        <v>25</v>
      </c>
      <c r="C274" s="1698">
        <v>19376.898039215688</v>
      </c>
      <c r="D274" s="1698">
        <v>18454.885294117648</v>
      </c>
      <c r="E274" s="1699">
        <v>19764.436000000002</v>
      </c>
      <c r="F274" s="1699">
        <v>18823.983</v>
      </c>
      <c r="G274" s="1700">
        <v>4.9960361736408352</v>
      </c>
      <c r="H274" s="1701">
        <v>308.3</v>
      </c>
      <c r="I274" s="1701">
        <v>16.780303030303035</v>
      </c>
      <c r="J274" s="1721">
        <v>140</v>
      </c>
      <c r="K274" s="1721">
        <v>0.76775431861804222</v>
      </c>
      <c r="L274" s="1722">
        <v>0.49059245609032603</v>
      </c>
    </row>
    <row r="275" spans="1:12" s="3" customFormat="1" ht="15">
      <c r="A275" s="1689" t="s">
        <v>20</v>
      </c>
      <c r="B275" s="1720" t="s">
        <v>26</v>
      </c>
      <c r="C275" s="1698">
        <v>19928.444117647057</v>
      </c>
      <c r="D275" s="1698">
        <v>19432.367647058822</v>
      </c>
      <c r="E275" s="1699">
        <v>20327.012999999999</v>
      </c>
      <c r="F275" s="1699">
        <v>19821.014999999999</v>
      </c>
      <c r="G275" s="1700">
        <v>2.5528359672801799</v>
      </c>
      <c r="H275" s="1701">
        <v>312.39999999999998</v>
      </c>
      <c r="I275" s="1701">
        <v>-8.4407971864009426</v>
      </c>
      <c r="J275" s="1721">
        <v>80</v>
      </c>
      <c r="K275" s="1721">
        <v>2.8790786948176583</v>
      </c>
      <c r="L275" s="1722">
        <v>1.4932693821790772</v>
      </c>
    </row>
    <row r="276" spans="1:12" s="3" customFormat="1" ht="15">
      <c r="A276" s="1689" t="s">
        <v>20</v>
      </c>
      <c r="B276" s="1720" t="s">
        <v>31</v>
      </c>
      <c r="C276" s="1698">
        <v>19871.767647058823</v>
      </c>
      <c r="D276" s="1698">
        <v>19057.483333333334</v>
      </c>
      <c r="E276" s="1699">
        <v>20269.203000000001</v>
      </c>
      <c r="F276" s="1699">
        <v>19438.633000000002</v>
      </c>
      <c r="G276" s="1700">
        <v>4.2727798811778568</v>
      </c>
      <c r="H276" s="1701">
        <v>367.9</v>
      </c>
      <c r="I276" s="1701">
        <v>-3.2860147213459521</v>
      </c>
      <c r="J276" s="1721">
        <v>41.666666666666671</v>
      </c>
      <c r="K276" s="1721">
        <v>2.1753039027511196</v>
      </c>
      <c r="L276" s="1722">
        <v>0.84492696261808198</v>
      </c>
    </row>
    <row r="277" spans="1:12" s="3" customFormat="1" ht="14.25">
      <c r="A277" s="1712" t="s">
        <v>20</v>
      </c>
      <c r="B277" s="1723" t="s">
        <v>27</v>
      </c>
      <c r="C277" s="1724">
        <v>19216.518709244843</v>
      </c>
      <c r="D277" s="1724">
        <v>19232.853131672429</v>
      </c>
      <c r="E277" s="1725">
        <v>19600.849083429741</v>
      </c>
      <c r="F277" s="1725">
        <v>19617.51019430588</v>
      </c>
      <c r="G277" s="1726">
        <v>-8.4929793389249761E-2</v>
      </c>
      <c r="H277" s="1727">
        <v>293.31656686626746</v>
      </c>
      <c r="I277" s="1727">
        <v>-3.9966168711588979</v>
      </c>
      <c r="J277" s="1728">
        <v>-6.8773234200743492</v>
      </c>
      <c r="K277" s="1728">
        <v>32.053742802303262</v>
      </c>
      <c r="L277" s="1729">
        <v>2.2311263943210022</v>
      </c>
    </row>
    <row r="278" spans="1:12" s="3" customFormat="1" ht="15">
      <c r="A278" s="1689" t="s">
        <v>20</v>
      </c>
      <c r="B278" s="1720" t="s">
        <v>28</v>
      </c>
      <c r="C278" s="1698">
        <v>19074.926470588234</v>
      </c>
      <c r="D278" s="1698">
        <v>19269.211764705884</v>
      </c>
      <c r="E278" s="1699">
        <v>19456.424999999999</v>
      </c>
      <c r="F278" s="1699">
        <v>19654.596000000001</v>
      </c>
      <c r="G278" s="1700">
        <v>-1.0082679898381126</v>
      </c>
      <c r="H278" s="1701">
        <v>258.60000000000002</v>
      </c>
      <c r="I278" s="1701">
        <v>-7.4445239799570349</v>
      </c>
      <c r="J278" s="1721">
        <v>-1.5957446808510638</v>
      </c>
      <c r="K278" s="1721">
        <v>11.83621241202815</v>
      </c>
      <c r="L278" s="1722">
        <v>1.4149263809860209</v>
      </c>
    </row>
    <row r="279" spans="1:12" s="3" customFormat="1" ht="15">
      <c r="A279" s="1689" t="s">
        <v>20</v>
      </c>
      <c r="B279" s="1720" t="s">
        <v>29</v>
      </c>
      <c r="C279" s="1698">
        <v>19197.706862745097</v>
      </c>
      <c r="D279" s="1698">
        <v>19058.387254901962</v>
      </c>
      <c r="E279" s="1699">
        <v>19581.661</v>
      </c>
      <c r="F279" s="1699">
        <v>19439.555</v>
      </c>
      <c r="G279" s="1700">
        <v>0.73101467600467074</v>
      </c>
      <c r="H279" s="1701">
        <v>303.2</v>
      </c>
      <c r="I279" s="1701">
        <v>-1.3020833333333335</v>
      </c>
      <c r="J279" s="1721">
        <v>-10.188679245283019</v>
      </c>
      <c r="K279" s="1721">
        <v>15.227127319257839</v>
      </c>
      <c r="L279" s="1722">
        <v>0.53754860528888315</v>
      </c>
    </row>
    <row r="280" spans="1:12" s="3" customFormat="1" ht="15">
      <c r="A280" s="1689" t="s">
        <v>20</v>
      </c>
      <c r="B280" s="1720" t="s">
        <v>32</v>
      </c>
      <c r="C280" s="1698">
        <v>19518.234313725487</v>
      </c>
      <c r="D280" s="1698">
        <v>19636.777450980389</v>
      </c>
      <c r="E280" s="1699">
        <v>19908.598999999998</v>
      </c>
      <c r="F280" s="1699">
        <v>20029.512999999999</v>
      </c>
      <c r="G280" s="1700">
        <v>-0.60367918081683103</v>
      </c>
      <c r="H280" s="1701">
        <v>345.5</v>
      </c>
      <c r="I280" s="1701">
        <v>-3.5185702317788383</v>
      </c>
      <c r="J280" s="1721">
        <v>-8.235294117647058</v>
      </c>
      <c r="K280" s="1721">
        <v>4.9904030710172744</v>
      </c>
      <c r="L280" s="1722">
        <v>0.27865140804609911</v>
      </c>
    </row>
    <row r="281" spans="1:12" s="3" customFormat="1" ht="14.25">
      <c r="A281" s="1712" t="s">
        <v>20</v>
      </c>
      <c r="B281" s="1723" t="s">
        <v>33</v>
      </c>
      <c r="C281" s="1724">
        <v>16780.03410173452</v>
      </c>
      <c r="D281" s="1724">
        <v>16373.962531554924</v>
      </c>
      <c r="E281" s="1725">
        <v>17115.634783769212</v>
      </c>
      <c r="F281" s="1725">
        <v>16701.441782186022</v>
      </c>
      <c r="G281" s="1726">
        <v>2.479983506723193</v>
      </c>
      <c r="H281" s="1727">
        <v>231.81124999999997</v>
      </c>
      <c r="I281" s="1727">
        <v>2.3251579441056864</v>
      </c>
      <c r="J281" s="1728">
        <v>-4.7619047619047619</v>
      </c>
      <c r="K281" s="1728">
        <v>20.473448496481126</v>
      </c>
      <c r="L281" s="1729">
        <v>1.8481713346185984</v>
      </c>
    </row>
    <row r="282" spans="1:12" s="3" customFormat="1" ht="15">
      <c r="A282" s="1689" t="s">
        <v>20</v>
      </c>
      <c r="B282" s="1720" t="s">
        <v>74</v>
      </c>
      <c r="C282" s="1749">
        <v>16187.071568627449</v>
      </c>
      <c r="D282" s="1749">
        <v>15945.909803921568</v>
      </c>
      <c r="E282" s="1750">
        <v>16510.812999999998</v>
      </c>
      <c r="F282" s="1750">
        <v>16264.828</v>
      </c>
      <c r="G282" s="1751">
        <v>1.5123738166797631</v>
      </c>
      <c r="H282" s="1752">
        <v>214.7</v>
      </c>
      <c r="I282" s="1752">
        <v>-1.4233241505968881</v>
      </c>
      <c r="J282" s="1753">
        <v>-21.893491124260358</v>
      </c>
      <c r="K282" s="1753">
        <v>8.4452975047984644</v>
      </c>
      <c r="L282" s="1754">
        <v>-0.92277344863834188</v>
      </c>
    </row>
    <row r="283" spans="1:12" s="3" customFormat="1" ht="15">
      <c r="A283" s="1689" t="s">
        <v>20</v>
      </c>
      <c r="B283" s="1720" t="s">
        <v>34</v>
      </c>
      <c r="C283" s="1698">
        <v>17082.476470588233</v>
      </c>
      <c r="D283" s="1698">
        <v>16714.001960784313</v>
      </c>
      <c r="E283" s="1699">
        <v>17424.126</v>
      </c>
      <c r="F283" s="1699">
        <v>17048.281999999999</v>
      </c>
      <c r="G283" s="1700">
        <v>2.2045857758570686</v>
      </c>
      <c r="H283" s="1701">
        <v>240</v>
      </c>
      <c r="I283" s="1701">
        <v>3.4928848641655859</v>
      </c>
      <c r="J283" s="1721">
        <v>-0.63291139240506333</v>
      </c>
      <c r="K283" s="1721">
        <v>10.044785668586051</v>
      </c>
      <c r="L283" s="1722">
        <v>1.2864708127102205</v>
      </c>
    </row>
    <row r="284" spans="1:12" s="3" customFormat="1" ht="15.75" thickBot="1">
      <c r="A284" s="1689" t="s">
        <v>20</v>
      </c>
      <c r="B284" s="1720" t="s">
        <v>35</v>
      </c>
      <c r="C284" s="1698">
        <v>17442.844117647059</v>
      </c>
      <c r="D284" s="1698">
        <v>17609.009803921566</v>
      </c>
      <c r="E284" s="1699">
        <v>17791.701000000001</v>
      </c>
      <c r="F284" s="1699">
        <v>17961.189999999999</v>
      </c>
      <c r="G284" s="1700">
        <v>-0.9436401485647542</v>
      </c>
      <c r="H284" s="1701">
        <v>263.2</v>
      </c>
      <c r="I284" s="1701">
        <v>-11.290866194809572</v>
      </c>
      <c r="J284" s="1721">
        <v>244.44444444444446</v>
      </c>
      <c r="K284" s="1721">
        <v>1.9833653230966091</v>
      </c>
      <c r="L284" s="1722">
        <v>1.48447397054672</v>
      </c>
    </row>
    <row r="285" spans="1:12" s="3" customFormat="1" ht="15.75" thickBot="1">
      <c r="A285" s="1735"/>
      <c r="B285" s="1736"/>
      <c r="C285" s="1737"/>
      <c r="D285" s="1737"/>
      <c r="E285" s="1737"/>
      <c r="F285" s="1737"/>
      <c r="G285" s="1738"/>
      <c r="H285" s="1739"/>
      <c r="I285" s="1739"/>
      <c r="J285" s="1739"/>
      <c r="K285" s="1739"/>
      <c r="L285" s="1740"/>
    </row>
    <row r="286" spans="1:12" s="3" customFormat="1" ht="14.25">
      <c r="A286" s="1712" t="s">
        <v>89</v>
      </c>
      <c r="B286" s="1723" t="s">
        <v>21</v>
      </c>
      <c r="C286" s="1724">
        <v>23290.682874426369</v>
      </c>
      <c r="D286" s="1724">
        <v>23496.921469838802</v>
      </c>
      <c r="E286" s="1725">
        <v>23756.496531914898</v>
      </c>
      <c r="F286" s="1725">
        <v>23966.85989923558</v>
      </c>
      <c r="G286" s="1726">
        <v>-0.87772602754435847</v>
      </c>
      <c r="H286" s="1727">
        <v>331.78431372549022</v>
      </c>
      <c r="I286" s="1727">
        <v>0.29058597895061827</v>
      </c>
      <c r="J286" s="1728">
        <v>-41.379310344827587</v>
      </c>
      <c r="K286" s="1728">
        <v>3.262955854126679</v>
      </c>
      <c r="L286" s="1729">
        <v>-1.5596605538555823</v>
      </c>
    </row>
    <row r="287" spans="1:12" s="3" customFormat="1" ht="15">
      <c r="A287" s="1689" t="s">
        <v>89</v>
      </c>
      <c r="B287" s="1720" t="s">
        <v>22</v>
      </c>
      <c r="C287" s="1698" t="s">
        <v>200</v>
      </c>
      <c r="D287" s="1698" t="s">
        <v>200</v>
      </c>
      <c r="E287" s="1699" t="s">
        <v>200</v>
      </c>
      <c r="F287" s="1699" t="s">
        <v>200</v>
      </c>
      <c r="G287" s="1700" t="s">
        <v>73</v>
      </c>
      <c r="H287" s="1701" t="s">
        <v>200</v>
      </c>
      <c r="I287" s="1701" t="s">
        <v>73</v>
      </c>
      <c r="J287" s="1721" t="s">
        <v>73</v>
      </c>
      <c r="K287" s="1721">
        <v>0.12795905310300704</v>
      </c>
      <c r="L287" s="1722" t="s">
        <v>73</v>
      </c>
    </row>
    <row r="288" spans="1:12" s="3" customFormat="1" ht="15">
      <c r="A288" s="1689" t="s">
        <v>89</v>
      </c>
      <c r="B288" s="1720" t="s">
        <v>23</v>
      </c>
      <c r="C288" s="1698">
        <v>23417.26274509804</v>
      </c>
      <c r="D288" s="1698">
        <v>23535.446078431371</v>
      </c>
      <c r="E288" s="1699">
        <v>23885.608</v>
      </c>
      <c r="F288" s="1699">
        <v>24006.154999999999</v>
      </c>
      <c r="G288" s="1700">
        <v>-0.50215038601558082</v>
      </c>
      <c r="H288" s="1701">
        <v>323.8</v>
      </c>
      <c r="I288" s="1701">
        <v>-2.4404941247363565</v>
      </c>
      <c r="J288" s="1721">
        <v>-46.376811594202898</v>
      </c>
      <c r="K288" s="1721">
        <v>2.3672424824056302</v>
      </c>
      <c r="L288" s="1722">
        <v>-1.4575912204768531</v>
      </c>
    </row>
    <row r="289" spans="1:12" s="3" customFormat="1" ht="15">
      <c r="A289" s="1689" t="s">
        <v>89</v>
      </c>
      <c r="B289" s="1720" t="s">
        <v>30</v>
      </c>
      <c r="C289" s="1698" t="s">
        <v>200</v>
      </c>
      <c r="D289" s="1698" t="s">
        <v>200</v>
      </c>
      <c r="E289" s="1699" t="s">
        <v>200</v>
      </c>
      <c r="F289" s="1699" t="s">
        <v>200</v>
      </c>
      <c r="G289" s="1700" t="s">
        <v>73</v>
      </c>
      <c r="H289" s="1701" t="s">
        <v>200</v>
      </c>
      <c r="I289" s="1701" t="s">
        <v>73</v>
      </c>
      <c r="J289" s="1721" t="s">
        <v>73</v>
      </c>
      <c r="K289" s="1721">
        <v>0.76775431861804222</v>
      </c>
      <c r="L289" s="1722" t="s">
        <v>73</v>
      </c>
    </row>
    <row r="290" spans="1:12" s="3" customFormat="1" ht="14.25">
      <c r="A290" s="1712" t="s">
        <v>89</v>
      </c>
      <c r="B290" s="1723" t="s">
        <v>24</v>
      </c>
      <c r="C290" s="1724">
        <v>22015.424156862744</v>
      </c>
      <c r="D290" s="1724">
        <v>22414.447528024753</v>
      </c>
      <c r="E290" s="1725">
        <v>22455.732639999998</v>
      </c>
      <c r="F290" s="1725">
        <v>22862.736478585248</v>
      </c>
      <c r="G290" s="1726">
        <v>-1.7802061400938434</v>
      </c>
      <c r="H290" s="1727">
        <v>298.39032258064515</v>
      </c>
      <c r="I290" s="1727">
        <v>-4.347804382409957</v>
      </c>
      <c r="J290" s="1728">
        <v>-19.827586206896552</v>
      </c>
      <c r="K290" s="1728">
        <v>5.9500959692898272</v>
      </c>
      <c r="L290" s="1729">
        <v>-0.48005924135318789</v>
      </c>
    </row>
    <row r="291" spans="1:12" s="3" customFormat="1" ht="15">
      <c r="A291" s="1689" t="s">
        <v>89</v>
      </c>
      <c r="B291" s="1720" t="s">
        <v>25</v>
      </c>
      <c r="C291" s="1698" t="s">
        <v>200</v>
      </c>
      <c r="D291" s="1698" t="s">
        <v>200</v>
      </c>
      <c r="E291" s="1699" t="s">
        <v>200</v>
      </c>
      <c r="F291" s="1699" t="s">
        <v>200</v>
      </c>
      <c r="G291" s="1700" t="s">
        <v>73</v>
      </c>
      <c r="H291" s="1701" t="s">
        <v>200</v>
      </c>
      <c r="I291" s="1701" t="s">
        <v>73</v>
      </c>
      <c r="J291" s="1721" t="s">
        <v>73</v>
      </c>
      <c r="K291" s="1721">
        <v>0.51183621241202815</v>
      </c>
      <c r="L291" s="1722" t="s">
        <v>73</v>
      </c>
    </row>
    <row r="292" spans="1:12" s="3" customFormat="1" ht="15">
      <c r="A292" s="1689" t="s">
        <v>89</v>
      </c>
      <c r="B292" s="1720" t="s">
        <v>26</v>
      </c>
      <c r="C292" s="1698">
        <v>21950.998039215687</v>
      </c>
      <c r="D292" s="1698">
        <v>22538.916666666664</v>
      </c>
      <c r="E292" s="1699">
        <v>22390.018</v>
      </c>
      <c r="F292" s="1699">
        <v>22989.695</v>
      </c>
      <c r="G292" s="1700">
        <v>-2.608460007842643</v>
      </c>
      <c r="H292" s="1701">
        <v>293.10000000000002</v>
      </c>
      <c r="I292" s="1701">
        <v>-5.5125725338491183</v>
      </c>
      <c r="J292" s="1721">
        <v>-13.414634146341465</v>
      </c>
      <c r="K292" s="1721">
        <v>4.5425463851567498</v>
      </c>
      <c r="L292" s="1722">
        <v>-2.9081602977960586E-3</v>
      </c>
    </row>
    <row r="293" spans="1:12" s="3" customFormat="1" ht="15">
      <c r="A293" s="1689" t="s">
        <v>89</v>
      </c>
      <c r="B293" s="1720" t="s">
        <v>31</v>
      </c>
      <c r="C293" s="1698">
        <v>22348.839215686272</v>
      </c>
      <c r="D293" s="1698">
        <v>21783.533333333333</v>
      </c>
      <c r="E293" s="1699">
        <v>22795.815999999999</v>
      </c>
      <c r="F293" s="1699">
        <v>22219.204000000002</v>
      </c>
      <c r="G293" s="1700">
        <v>2.595106467360385</v>
      </c>
      <c r="H293" s="1701">
        <v>337.9</v>
      </c>
      <c r="I293" s="1701">
        <v>-1.2854221443178597</v>
      </c>
      <c r="J293" s="1721">
        <v>-36.363636363636367</v>
      </c>
      <c r="K293" s="1721">
        <v>0.89571337172104937</v>
      </c>
      <c r="L293" s="1722">
        <v>-0.32379882340090183</v>
      </c>
    </row>
    <row r="294" spans="1:12" s="3" customFormat="1" ht="14.25">
      <c r="A294" s="1712" t="s">
        <v>89</v>
      </c>
      <c r="B294" s="1723" t="s">
        <v>27</v>
      </c>
      <c r="C294" s="1724">
        <v>19072.934070778887</v>
      </c>
      <c r="D294" s="1724">
        <v>19415.45868150907</v>
      </c>
      <c r="E294" s="1725">
        <v>19454.392752194464</v>
      </c>
      <c r="F294" s="1725">
        <v>20023.917375205256</v>
      </c>
      <c r="G294" s="1726">
        <v>-2.8442217990572063</v>
      </c>
      <c r="H294" s="1727">
        <v>275.99937888198752</v>
      </c>
      <c r="I294" s="1727">
        <v>-3.1406229321804999</v>
      </c>
      <c r="J294" s="1728">
        <v>-5.8479532163742682</v>
      </c>
      <c r="K294" s="1728">
        <v>10.300703774792067</v>
      </c>
      <c r="L294" s="1729">
        <v>0.82176807634417415</v>
      </c>
    </row>
    <row r="295" spans="1:12" s="3" customFormat="1" ht="15">
      <c r="A295" s="1689" t="s">
        <v>89</v>
      </c>
      <c r="B295" s="1720" t="s">
        <v>28</v>
      </c>
      <c r="C295" s="1698">
        <v>20332.829411764706</v>
      </c>
      <c r="D295" s="1698">
        <v>20130.411764705881</v>
      </c>
      <c r="E295" s="1699">
        <v>20739.486000000001</v>
      </c>
      <c r="F295" s="1699">
        <v>20533.02</v>
      </c>
      <c r="G295" s="1700">
        <v>1.0055315779169374</v>
      </c>
      <c r="H295" s="1701">
        <v>239.7</v>
      </c>
      <c r="I295" s="1701">
        <v>-2.7191558441558508</v>
      </c>
      <c r="J295" s="1721">
        <v>36.363636363636367</v>
      </c>
      <c r="K295" s="1721">
        <v>1.9193857965451053</v>
      </c>
      <c r="L295" s="1722">
        <v>0.69987360142315413</v>
      </c>
    </row>
    <row r="296" spans="1:12" s="3" customFormat="1" ht="15">
      <c r="A296" s="1689" t="s">
        <v>89</v>
      </c>
      <c r="B296" s="1720" t="s">
        <v>29</v>
      </c>
      <c r="C296" s="1698">
        <v>20995.979411764707</v>
      </c>
      <c r="D296" s="1698">
        <v>21176.644117647058</v>
      </c>
      <c r="E296" s="1699">
        <v>21415.899000000001</v>
      </c>
      <c r="F296" s="1699">
        <v>21600.177</v>
      </c>
      <c r="G296" s="1700">
        <v>-0.85313189794694011</v>
      </c>
      <c r="H296" s="1701">
        <v>277.89999999999998</v>
      </c>
      <c r="I296" s="1701">
        <v>-3.1707317073170809</v>
      </c>
      <c r="J296" s="1701">
        <v>-17.599999999999998</v>
      </c>
      <c r="K296" s="1701">
        <v>6.5898912348048624</v>
      </c>
      <c r="L296" s="1702">
        <v>-0.33915532838804197</v>
      </c>
    </row>
    <row r="297" spans="1:12" s="3" customFormat="1" ht="15.75" thickBot="1">
      <c r="A297" s="1755" t="s">
        <v>89</v>
      </c>
      <c r="B297" s="1756" t="s">
        <v>32</v>
      </c>
      <c r="C297" s="1706">
        <v>11637.179411764706</v>
      </c>
      <c r="D297" s="1706">
        <v>11637.179411764706</v>
      </c>
      <c r="E297" s="1707">
        <v>11869.923000000001</v>
      </c>
      <c r="F297" s="1707">
        <v>12042.790999999999</v>
      </c>
      <c r="G297" s="1708">
        <v>-1.435447978794937</v>
      </c>
      <c r="H297" s="1709">
        <v>307.89999999999998</v>
      </c>
      <c r="I297" s="1709">
        <v>-0.54909560723515671</v>
      </c>
      <c r="J297" s="1709">
        <v>16.666666666666664</v>
      </c>
      <c r="K297" s="1709">
        <v>2.5454545454545454</v>
      </c>
      <c r="L297" s="1710">
        <v>0.57662763815347895</v>
      </c>
    </row>
    <row r="298" spans="1:12" s="3" customFormat="1">
      <c r="G298" s="1760"/>
      <c r="H298" s="1760"/>
      <c r="I298" s="1760"/>
      <c r="J298" s="1760"/>
      <c r="K298" s="1760"/>
      <c r="L298" s="1760"/>
    </row>
    <row r="299" spans="1:12" s="3" customFormat="1">
      <c r="G299" s="1760"/>
      <c r="H299" s="1760"/>
      <c r="I299" s="1760"/>
      <c r="J299" s="1760"/>
      <c r="K299" s="1760"/>
      <c r="L299" s="1760"/>
    </row>
    <row r="300" spans="1:12" s="3" customFormat="1">
      <c r="G300" s="1760"/>
      <c r="H300" s="1760"/>
      <c r="I300" s="1760"/>
      <c r="J300" s="1760"/>
      <c r="K300" s="1760"/>
      <c r="L300" s="1760"/>
    </row>
    <row r="301" spans="1:12" s="3" customFormat="1">
      <c r="G301" s="1760"/>
      <c r="H301" s="1760"/>
      <c r="I301" s="1760"/>
      <c r="J301" s="1760"/>
      <c r="K301" s="1760"/>
      <c r="L301" s="1760"/>
    </row>
    <row r="302" spans="1:12" s="3" customFormat="1">
      <c r="G302" s="1760"/>
      <c r="H302" s="1760"/>
      <c r="I302" s="1760"/>
      <c r="J302" s="1760"/>
      <c r="K302" s="1760"/>
      <c r="L302" s="1760"/>
    </row>
    <row r="303" spans="1:12" s="3" customFormat="1">
      <c r="G303" s="1760"/>
      <c r="H303" s="1760"/>
      <c r="I303" s="1760"/>
      <c r="J303" s="1760"/>
      <c r="K303" s="1760"/>
      <c r="L303" s="1760"/>
    </row>
    <row r="304" spans="1:12" s="3" customFormat="1">
      <c r="G304" s="1760"/>
      <c r="H304" s="1760"/>
      <c r="I304" s="1760"/>
      <c r="J304" s="1760"/>
      <c r="K304" s="1760"/>
      <c r="L304" s="1760"/>
    </row>
    <row r="305" spans="7:12" s="3" customFormat="1">
      <c r="G305" s="1760"/>
      <c r="H305" s="1760"/>
      <c r="I305" s="1760"/>
      <c r="J305" s="1760"/>
      <c r="K305" s="1760"/>
      <c r="L305" s="1760"/>
    </row>
    <row r="306" spans="7:12" s="3" customFormat="1">
      <c r="G306" s="1760"/>
      <c r="H306" s="1760"/>
      <c r="I306" s="1760"/>
      <c r="J306" s="1760"/>
      <c r="K306" s="1760"/>
      <c r="L306" s="1760"/>
    </row>
    <row r="307" spans="7:12" s="3" customFormat="1">
      <c r="G307" s="1760"/>
      <c r="H307" s="1760"/>
      <c r="I307" s="1760"/>
      <c r="J307" s="1760"/>
      <c r="K307" s="1760"/>
      <c r="L307" s="1760"/>
    </row>
    <row r="308" spans="7:12" s="3" customFormat="1">
      <c r="G308" s="1760"/>
      <c r="H308" s="1760"/>
      <c r="I308" s="1760"/>
      <c r="J308" s="1760"/>
      <c r="K308" s="1760"/>
      <c r="L308" s="1760"/>
    </row>
    <row r="309" spans="7:12" s="3" customFormat="1">
      <c r="G309" s="1760"/>
      <c r="H309" s="1760"/>
      <c r="I309" s="1760"/>
      <c r="J309" s="1760"/>
      <c r="K309" s="1760"/>
      <c r="L309" s="1760"/>
    </row>
    <row r="310" spans="7:12" s="3" customFormat="1">
      <c r="G310" s="1760"/>
      <c r="H310" s="1760"/>
      <c r="I310" s="1760"/>
      <c r="J310" s="1760"/>
      <c r="K310" s="1760"/>
      <c r="L310" s="1760"/>
    </row>
    <row r="311" spans="7:12" s="3" customFormat="1">
      <c r="G311" s="1760"/>
      <c r="H311" s="1760"/>
      <c r="I311" s="1760"/>
      <c r="J311" s="1760"/>
      <c r="K311" s="1760"/>
      <c r="L311" s="1760"/>
    </row>
    <row r="312" spans="7:12" s="3" customFormat="1">
      <c r="G312" s="1760"/>
      <c r="H312" s="1760"/>
      <c r="I312" s="1760"/>
      <c r="J312" s="1760"/>
      <c r="K312" s="1760"/>
      <c r="L312" s="1760"/>
    </row>
    <row r="313" spans="7:12" s="3" customFormat="1">
      <c r="G313" s="1760"/>
      <c r="H313" s="1760"/>
      <c r="I313" s="1760"/>
      <c r="J313" s="1760"/>
      <c r="K313" s="1760"/>
      <c r="L313" s="1760"/>
    </row>
    <row r="314" spans="7:12" s="3" customFormat="1">
      <c r="G314" s="1760"/>
      <c r="H314" s="1760"/>
      <c r="I314" s="1760"/>
      <c r="J314" s="1760"/>
      <c r="K314" s="1760"/>
      <c r="L314" s="1760"/>
    </row>
    <row r="315" spans="7:12" s="3" customFormat="1">
      <c r="G315" s="1760"/>
      <c r="H315" s="1760"/>
      <c r="I315" s="1760"/>
      <c r="J315" s="1760"/>
      <c r="K315" s="1760"/>
      <c r="L315" s="1760"/>
    </row>
    <row r="316" spans="7:12" s="3" customFormat="1">
      <c r="G316" s="1760"/>
      <c r="H316" s="1760"/>
      <c r="I316" s="1760"/>
      <c r="J316" s="1760"/>
      <c r="K316" s="1760"/>
      <c r="L316" s="1760"/>
    </row>
    <row r="317" spans="7:12" s="3" customFormat="1">
      <c r="G317" s="1760"/>
      <c r="H317" s="1760"/>
      <c r="I317" s="1760"/>
      <c r="J317" s="1760"/>
      <c r="K317" s="1760"/>
      <c r="L317" s="1760"/>
    </row>
    <row r="318" spans="7:12" s="3" customFormat="1">
      <c r="G318" s="1760"/>
      <c r="H318" s="1760"/>
      <c r="I318" s="1760"/>
      <c r="J318" s="1760"/>
      <c r="K318" s="1760"/>
      <c r="L318" s="1760"/>
    </row>
    <row r="319" spans="7:12" s="3" customFormat="1">
      <c r="G319" s="1760"/>
      <c r="H319" s="1760"/>
      <c r="I319" s="1760"/>
      <c r="J319" s="1760"/>
      <c r="K319" s="1760"/>
      <c r="L319" s="1760"/>
    </row>
    <row r="320" spans="7:12" s="3" customFormat="1">
      <c r="G320" s="1760"/>
      <c r="H320" s="1760"/>
      <c r="I320" s="1760"/>
      <c r="J320" s="1760"/>
      <c r="K320" s="1760"/>
      <c r="L320" s="1760"/>
    </row>
    <row r="321" spans="7:12" s="3" customFormat="1">
      <c r="G321" s="1760"/>
      <c r="H321" s="1760"/>
      <c r="I321" s="1760"/>
      <c r="J321" s="1760"/>
      <c r="K321" s="1760"/>
      <c r="L321" s="1760"/>
    </row>
    <row r="322" spans="7:12" s="3" customFormat="1">
      <c r="G322" s="1760"/>
      <c r="H322" s="1760"/>
      <c r="I322" s="1760"/>
      <c r="J322" s="1760"/>
      <c r="K322" s="1760"/>
      <c r="L322" s="1760"/>
    </row>
    <row r="323" spans="7:12" s="3" customFormat="1">
      <c r="G323" s="1760"/>
      <c r="H323" s="1760"/>
      <c r="I323" s="1760"/>
      <c r="J323" s="1760"/>
      <c r="K323" s="1760"/>
      <c r="L323" s="1760"/>
    </row>
    <row r="324" spans="7:12" s="3" customFormat="1">
      <c r="G324" s="1760"/>
      <c r="H324" s="1760"/>
      <c r="I324" s="1760"/>
      <c r="J324" s="1760"/>
      <c r="K324" s="1760"/>
      <c r="L324" s="1760"/>
    </row>
    <row r="325" spans="7:12" s="3" customFormat="1">
      <c r="G325" s="1760"/>
      <c r="H325" s="1760"/>
      <c r="I325" s="1760"/>
      <c r="J325" s="1760"/>
      <c r="K325" s="1760"/>
      <c r="L325" s="1760"/>
    </row>
    <row r="326" spans="7:12" s="3" customFormat="1">
      <c r="G326" s="1760"/>
      <c r="H326" s="1760"/>
      <c r="I326" s="1760"/>
      <c r="J326" s="1760"/>
      <c r="K326" s="1760"/>
      <c r="L326" s="1760"/>
    </row>
    <row r="327" spans="7:12" s="3" customFormat="1">
      <c r="G327" s="1760"/>
      <c r="H327" s="1760"/>
      <c r="I327" s="1760"/>
      <c r="J327" s="1760"/>
      <c r="K327" s="1760"/>
      <c r="L327" s="1760"/>
    </row>
    <row r="328" spans="7:12" s="3" customFormat="1">
      <c r="G328" s="1760"/>
      <c r="H328" s="1760"/>
      <c r="I328" s="1760"/>
      <c r="J328" s="1760"/>
      <c r="K328" s="1760"/>
      <c r="L328" s="1760"/>
    </row>
    <row r="329" spans="7:12" s="3" customFormat="1">
      <c r="G329" s="1760"/>
      <c r="H329" s="1760"/>
      <c r="I329" s="1760"/>
      <c r="J329" s="1760"/>
      <c r="K329" s="1760"/>
      <c r="L329" s="1760"/>
    </row>
    <row r="330" spans="7:12" s="3" customFormat="1">
      <c r="G330" s="1760"/>
      <c r="H330" s="1760"/>
      <c r="I330" s="1760"/>
      <c r="J330" s="1760"/>
      <c r="K330" s="1760"/>
      <c r="L330" s="1760"/>
    </row>
    <row r="331" spans="7:12" s="3" customFormat="1">
      <c r="G331" s="1760"/>
      <c r="H331" s="1760"/>
      <c r="I331" s="1760"/>
      <c r="J331" s="1760"/>
      <c r="K331" s="1760"/>
      <c r="L331" s="1760"/>
    </row>
    <row r="332" spans="7:12" s="3" customFormat="1">
      <c r="G332" s="1760"/>
      <c r="H332" s="1760"/>
      <c r="I332" s="1760"/>
      <c r="J332" s="1760"/>
      <c r="K332" s="1760"/>
      <c r="L332" s="1760"/>
    </row>
    <row r="333" spans="7:12" s="3" customFormat="1">
      <c r="G333" s="1760"/>
      <c r="H333" s="1760"/>
      <c r="I333" s="1760"/>
      <c r="J333" s="1760"/>
      <c r="K333" s="1760"/>
      <c r="L333" s="1760"/>
    </row>
    <row r="334" spans="7:12" s="3" customFormat="1">
      <c r="G334" s="1760"/>
      <c r="H334" s="1760"/>
      <c r="I334" s="1760"/>
      <c r="J334" s="1760"/>
      <c r="K334" s="1760"/>
      <c r="L334" s="1760"/>
    </row>
    <row r="335" spans="7:12" s="3" customFormat="1">
      <c r="G335" s="1760"/>
      <c r="H335" s="1760"/>
      <c r="I335" s="1760"/>
      <c r="J335" s="1760"/>
      <c r="K335" s="1760"/>
      <c r="L335" s="1760"/>
    </row>
    <row r="336" spans="7:12" s="3" customFormat="1">
      <c r="G336" s="1760"/>
      <c r="H336" s="1760"/>
      <c r="I336" s="1760"/>
      <c r="J336" s="1760"/>
      <c r="K336" s="1760"/>
      <c r="L336" s="1760"/>
    </row>
    <row r="337" spans="7:12" s="3" customFormat="1">
      <c r="G337" s="1760"/>
      <c r="H337" s="1760"/>
      <c r="I337" s="1760"/>
      <c r="J337" s="1760"/>
      <c r="K337" s="1760"/>
      <c r="L337" s="1760"/>
    </row>
    <row r="338" spans="7:12" s="3" customFormat="1">
      <c r="G338" s="1760"/>
      <c r="H338" s="1760"/>
      <c r="I338" s="1760"/>
      <c r="J338" s="1760"/>
      <c r="K338" s="1760"/>
      <c r="L338" s="1760"/>
    </row>
    <row r="339" spans="7:12" s="3" customFormat="1">
      <c r="G339" s="1760"/>
      <c r="H339" s="1760"/>
      <c r="I339" s="1760"/>
      <c r="J339" s="1760"/>
      <c r="K339" s="1760"/>
      <c r="L339" s="1760"/>
    </row>
    <row r="340" spans="7:12" s="3" customFormat="1">
      <c r="G340" s="1760"/>
      <c r="H340" s="1760"/>
      <c r="I340" s="1760"/>
      <c r="J340" s="1760"/>
      <c r="K340" s="1760"/>
      <c r="L340" s="1760"/>
    </row>
    <row r="341" spans="7:12" s="3" customFormat="1">
      <c r="G341" s="1760"/>
      <c r="H341" s="1760"/>
      <c r="I341" s="1760"/>
      <c r="J341" s="1760"/>
      <c r="K341" s="1760"/>
      <c r="L341" s="1760"/>
    </row>
    <row r="342" spans="7:12" s="3" customFormat="1">
      <c r="G342" s="1760"/>
      <c r="H342" s="1760"/>
      <c r="I342" s="1760"/>
      <c r="J342" s="1760"/>
      <c r="K342" s="1760"/>
      <c r="L342" s="1760"/>
    </row>
    <row r="343" spans="7:12" s="3" customFormat="1">
      <c r="G343" s="1760"/>
      <c r="H343" s="1760"/>
      <c r="I343" s="1760"/>
      <c r="J343" s="1760"/>
      <c r="K343" s="1760"/>
      <c r="L343" s="1760"/>
    </row>
    <row r="344" spans="7:12" s="3" customFormat="1">
      <c r="G344" s="1760"/>
      <c r="H344" s="1760"/>
      <c r="I344" s="1760"/>
      <c r="J344" s="1760"/>
      <c r="K344" s="1760"/>
      <c r="L344" s="1760"/>
    </row>
    <row r="345" spans="7:12" s="3" customFormat="1">
      <c r="G345" s="1760"/>
      <c r="H345" s="1760"/>
      <c r="I345" s="1760"/>
      <c r="J345" s="1760"/>
      <c r="K345" s="1760"/>
      <c r="L345" s="1760"/>
    </row>
    <row r="346" spans="7:12" s="3" customFormat="1">
      <c r="G346" s="1760"/>
      <c r="H346" s="1760"/>
      <c r="I346" s="1760"/>
      <c r="J346" s="1760"/>
      <c r="K346" s="1760"/>
      <c r="L346" s="1760"/>
    </row>
    <row r="347" spans="7:12" s="3" customFormat="1">
      <c r="G347" s="1760"/>
      <c r="H347" s="1760"/>
      <c r="I347" s="1760"/>
      <c r="J347" s="1760"/>
      <c r="K347" s="1760"/>
      <c r="L347" s="1760"/>
    </row>
    <row r="348" spans="7:12" s="3" customFormat="1">
      <c r="G348" s="1760"/>
      <c r="H348" s="1760"/>
      <c r="I348" s="1760"/>
      <c r="J348" s="1760"/>
      <c r="K348" s="1760"/>
      <c r="L348" s="1760"/>
    </row>
    <row r="349" spans="7:12" s="3" customFormat="1">
      <c r="G349" s="1760"/>
      <c r="H349" s="1760"/>
      <c r="I349" s="1760"/>
      <c r="J349" s="1760"/>
      <c r="K349" s="1760"/>
      <c r="L349" s="1760"/>
    </row>
    <row r="350" spans="7:12" s="3" customFormat="1">
      <c r="G350" s="1760"/>
      <c r="H350" s="1760"/>
      <c r="I350" s="1760"/>
      <c r="J350" s="1760"/>
      <c r="K350" s="1760"/>
      <c r="L350" s="1760"/>
    </row>
    <row r="351" spans="7:12" s="3" customFormat="1">
      <c r="G351" s="1760"/>
      <c r="H351" s="1760"/>
      <c r="I351" s="1760"/>
      <c r="J351" s="1760"/>
      <c r="K351" s="1760"/>
      <c r="L351" s="1760"/>
    </row>
    <row r="352" spans="7:12" s="3" customFormat="1">
      <c r="G352" s="1760"/>
      <c r="H352" s="1760"/>
      <c r="I352" s="1760"/>
      <c r="J352" s="1760"/>
      <c r="K352" s="1760"/>
      <c r="L352" s="1760"/>
    </row>
    <row r="353" spans="7:12" s="3" customFormat="1">
      <c r="G353" s="1760"/>
      <c r="H353" s="1760"/>
      <c r="I353" s="1760"/>
      <c r="J353" s="1760"/>
      <c r="K353" s="1760"/>
      <c r="L353" s="1760"/>
    </row>
    <row r="354" spans="7:12" s="3" customFormat="1">
      <c r="G354" s="1760"/>
      <c r="H354" s="1760"/>
      <c r="I354" s="1760"/>
      <c r="J354" s="1760"/>
      <c r="K354" s="1760"/>
      <c r="L354" s="1760"/>
    </row>
    <row r="355" spans="7:12" s="3" customFormat="1">
      <c r="G355" s="1760"/>
      <c r="H355" s="1760"/>
      <c r="I355" s="1760"/>
      <c r="J355" s="1760"/>
      <c r="K355" s="1760"/>
      <c r="L355" s="176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441" t="s">
        <v>407</v>
      </c>
      <c r="B1" s="1441"/>
      <c r="C1" s="1441"/>
      <c r="D1" s="1441"/>
      <c r="E1" s="1441"/>
      <c r="F1" s="1441"/>
      <c r="G1" s="1441"/>
      <c r="H1" s="1441"/>
    </row>
    <row r="2" spans="1:18" ht="45">
      <c r="A2" s="1220" t="s">
        <v>99</v>
      </c>
      <c r="B2" s="1212" t="s">
        <v>5</v>
      </c>
      <c r="C2" s="1235"/>
      <c r="D2" s="1236" t="s">
        <v>100</v>
      </c>
      <c r="E2" s="1442" t="s">
        <v>101</v>
      </c>
      <c r="F2" s="1443"/>
      <c r="G2" s="1444"/>
      <c r="H2" s="1221" t="s">
        <v>102</v>
      </c>
    </row>
    <row r="3" spans="1:18" ht="48" thickBot="1">
      <c r="A3" s="1214"/>
      <c r="B3" s="1281">
        <v>45032</v>
      </c>
      <c r="C3" s="1281" t="s">
        <v>523</v>
      </c>
      <c r="D3" s="1282" t="s">
        <v>50</v>
      </c>
      <c r="E3" s="1281">
        <v>45032</v>
      </c>
      <c r="F3" s="1280" t="s">
        <v>523</v>
      </c>
      <c r="G3" s="900" t="s">
        <v>103</v>
      </c>
      <c r="H3" s="1283" t="s">
        <v>104</v>
      </c>
    </row>
    <row r="4" spans="1:18" ht="16.5" thickBot="1">
      <c r="A4" s="1222" t="s">
        <v>4</v>
      </c>
      <c r="B4" s="1284"/>
      <c r="C4" s="1284"/>
      <c r="D4" s="1285"/>
      <c r="E4" s="1286"/>
      <c r="F4" s="1286"/>
      <c r="G4" s="1287"/>
      <c r="H4" s="1288"/>
    </row>
    <row r="5" spans="1:18">
      <c r="A5" s="1223" t="s">
        <v>251</v>
      </c>
      <c r="B5" s="1279">
        <v>21695.819606791589</v>
      </c>
      <c r="C5" s="1289">
        <v>21461.626467947288</v>
      </c>
      <c r="D5" s="1290">
        <v>1.0912180360331303</v>
      </c>
      <c r="E5" s="1291">
        <v>100</v>
      </c>
      <c r="F5" s="1292">
        <v>100</v>
      </c>
      <c r="G5" s="1293" t="s">
        <v>73</v>
      </c>
      <c r="H5" s="1294">
        <v>-35.538908266181004</v>
      </c>
    </row>
    <row r="6" spans="1:18">
      <c r="A6" s="1216" t="s">
        <v>105</v>
      </c>
      <c r="B6" s="1276">
        <v>18579.52</v>
      </c>
      <c r="C6" s="1295">
        <v>18419.705999999998</v>
      </c>
      <c r="D6" s="1296">
        <v>0.86762514016240078</v>
      </c>
      <c r="E6" s="1297">
        <v>19.84433723378735</v>
      </c>
      <c r="F6" s="1298">
        <v>26.590608408790228</v>
      </c>
      <c r="G6" s="1299">
        <v>-25.37087933938631</v>
      </c>
      <c r="H6" s="1300">
        <v>-51.893254070819324</v>
      </c>
    </row>
    <row r="7" spans="1:18">
      <c r="A7" s="1216" t="s">
        <v>106</v>
      </c>
      <c r="B7" s="1276">
        <v>25298.22</v>
      </c>
      <c r="C7" s="1295">
        <v>26200.103999999999</v>
      </c>
      <c r="D7" s="1296">
        <v>-3.4422916794528682</v>
      </c>
      <c r="E7" s="1297">
        <v>21.446277687448358</v>
      </c>
      <c r="F7" s="1298">
        <v>16.047834229652413</v>
      </c>
      <c r="G7" s="1299">
        <v>33.639701037171498</v>
      </c>
      <c r="H7" s="1300">
        <v>-13.854389721627422</v>
      </c>
    </row>
    <row r="8" spans="1:18" ht="16.5" thickBot="1">
      <c r="A8" s="1217" t="s">
        <v>107</v>
      </c>
      <c r="B8" s="1277">
        <v>21433.218000000001</v>
      </c>
      <c r="C8" s="1301">
        <v>21546.077000000001</v>
      </c>
      <c r="D8" s="1302">
        <v>-0.52380301063623025</v>
      </c>
      <c r="E8" s="1303">
        <v>58.709385078764299</v>
      </c>
      <c r="F8" s="1304">
        <v>57.361557361557367</v>
      </c>
      <c r="G8" s="1305">
        <v>2.3497055854174236</v>
      </c>
      <c r="H8" s="1306">
        <v>-34.024262393290407</v>
      </c>
    </row>
    <row r="9" spans="1:18">
      <c r="A9" s="1224" t="s">
        <v>252</v>
      </c>
      <c r="B9" s="1278">
        <v>17900.043152730937</v>
      </c>
      <c r="C9" s="1307">
        <v>18038.023844100953</v>
      </c>
      <c r="D9" s="1290">
        <v>-0.76494350247319476</v>
      </c>
      <c r="E9" s="1308">
        <v>100</v>
      </c>
      <c r="F9" s="1309">
        <v>100</v>
      </c>
      <c r="G9" s="1310" t="s">
        <v>73</v>
      </c>
      <c r="H9" s="1311">
        <v>-30.171476874773585</v>
      </c>
    </row>
    <row r="10" spans="1:18">
      <c r="A10" s="1216" t="s">
        <v>105</v>
      </c>
      <c r="B10" s="1276">
        <v>16935.38</v>
      </c>
      <c r="C10" s="1295">
        <v>17034.88</v>
      </c>
      <c r="D10" s="1296">
        <v>-0.58409569072397338</v>
      </c>
      <c r="E10" s="1297">
        <v>9.2289955324974784</v>
      </c>
      <c r="F10" s="1298">
        <v>14.567483798253027</v>
      </c>
      <c r="G10" s="1299">
        <v>-36.64660513571846</v>
      </c>
      <c r="H10" s="1300">
        <v>-55.761260016579165</v>
      </c>
    </row>
    <row r="11" spans="1:18">
      <c r="A11" s="1216" t="s">
        <v>106</v>
      </c>
      <c r="B11" s="1276" t="s">
        <v>200</v>
      </c>
      <c r="C11" s="1295" t="s">
        <v>200</v>
      </c>
      <c r="D11" s="1296" t="s">
        <v>73</v>
      </c>
      <c r="E11" s="1297">
        <v>0.24499207378584809</v>
      </c>
      <c r="F11" s="1298">
        <v>0.29988326691623396</v>
      </c>
      <c r="G11" s="1299" t="s">
        <v>73</v>
      </c>
      <c r="H11" s="1300" t="s">
        <v>73</v>
      </c>
    </row>
    <row r="12" spans="1:18" ht="16.5" thickBot="1">
      <c r="A12" s="1225" t="s">
        <v>107</v>
      </c>
      <c r="B12" s="1276">
        <v>17965.152999999998</v>
      </c>
      <c r="C12" s="1295">
        <v>18167.322</v>
      </c>
      <c r="D12" s="1302">
        <v>-1.1128167376567755</v>
      </c>
      <c r="E12" s="1297">
        <v>90.52601239371667</v>
      </c>
      <c r="F12" s="1298">
        <v>85.132632934830738</v>
      </c>
      <c r="G12" s="1299">
        <v>6.3352668335943259</v>
      </c>
      <c r="H12" s="1300">
        <v>-25.747653608832366</v>
      </c>
      <c r="P12" s="983"/>
      <c r="Q12" s="983"/>
      <c r="R12" s="983"/>
    </row>
    <row r="13" spans="1:18" ht="16.5" thickBot="1">
      <c r="A13" s="1222" t="s">
        <v>108</v>
      </c>
      <c r="B13" s="1312"/>
      <c r="C13" s="1312"/>
      <c r="D13" s="1313"/>
      <c r="E13" s="1314"/>
      <c r="F13" s="1314"/>
      <c r="G13" s="1315"/>
      <c r="H13" s="1316"/>
      <c r="P13" s="983"/>
      <c r="Q13" s="983"/>
      <c r="R13" s="983"/>
    </row>
    <row r="14" spans="1:18">
      <c r="A14" s="1223" t="s">
        <v>251</v>
      </c>
      <c r="B14" s="1279">
        <v>20735.365653955054</v>
      </c>
      <c r="C14" s="1289">
        <v>20451.605611825438</v>
      </c>
      <c r="D14" s="1290">
        <v>1.3874707322027622</v>
      </c>
      <c r="E14" s="1291">
        <v>100</v>
      </c>
      <c r="F14" s="1292">
        <v>100</v>
      </c>
      <c r="G14" s="1293" t="s">
        <v>73</v>
      </c>
      <c r="H14" s="1294">
        <v>6.0722665415298103</v>
      </c>
      <c r="P14" s="983"/>
      <c r="Q14" s="983"/>
      <c r="R14" s="983"/>
    </row>
    <row r="15" spans="1:18">
      <c r="A15" s="1216" t="s">
        <v>105</v>
      </c>
      <c r="B15" s="1276">
        <v>18898.440999999999</v>
      </c>
      <c r="C15" s="1295">
        <v>17558.911</v>
      </c>
      <c r="D15" s="1296">
        <v>7.6287760670351297</v>
      </c>
      <c r="E15" s="1297">
        <v>14.298354273579896</v>
      </c>
      <c r="F15" s="1298">
        <v>18.198029094321917</v>
      </c>
      <c r="G15" s="1299">
        <v>-21.429105319755664</v>
      </c>
      <c r="H15" s="1300">
        <v>-16.658071170706553</v>
      </c>
    </row>
    <row r="16" spans="1:18">
      <c r="A16" s="1216" t="s">
        <v>106</v>
      </c>
      <c r="B16" s="1276" t="s">
        <v>200</v>
      </c>
      <c r="C16" s="1295">
        <v>24293.06</v>
      </c>
      <c r="D16" s="1296" t="s">
        <v>73</v>
      </c>
      <c r="E16" s="1297">
        <v>0.82286321005131824</v>
      </c>
      <c r="F16" s="1298">
        <v>3.1252932895354295</v>
      </c>
      <c r="G16" s="1299" t="s">
        <v>73</v>
      </c>
      <c r="H16" s="1300" t="s">
        <v>73</v>
      </c>
    </row>
    <row r="17" spans="1:13" ht="16.5" thickBot="1">
      <c r="A17" s="1217" t="s">
        <v>107</v>
      </c>
      <c r="B17" s="1277">
        <v>21018.005000000001</v>
      </c>
      <c r="C17" s="1301">
        <v>20968.095000000001</v>
      </c>
      <c r="D17" s="1302">
        <v>0.23802829966193809</v>
      </c>
      <c r="E17" s="1303">
        <v>84.878782516368773</v>
      </c>
      <c r="F17" s="1304">
        <v>78.676677616142655</v>
      </c>
      <c r="G17" s="1305">
        <v>7.8830284757138607</v>
      </c>
      <c r="H17" s="1306">
        <v>14.433973517833721</v>
      </c>
    </row>
    <row r="18" spans="1:13">
      <c r="A18" s="1224" t="s">
        <v>252</v>
      </c>
      <c r="B18" s="1278">
        <v>16453.717345773039</v>
      </c>
      <c r="C18" s="1307">
        <v>16718.01533328931</v>
      </c>
      <c r="D18" s="1317">
        <v>-1.5809172455416673</v>
      </c>
      <c r="E18" s="1308">
        <v>100</v>
      </c>
      <c r="F18" s="1309">
        <v>100</v>
      </c>
      <c r="G18" s="1310" t="s">
        <v>73</v>
      </c>
      <c r="H18" s="1311">
        <v>-30.634616654559871</v>
      </c>
    </row>
    <row r="19" spans="1:13">
      <c r="A19" s="1216" t="s">
        <v>105</v>
      </c>
      <c r="B19" s="1276" t="s">
        <v>200</v>
      </c>
      <c r="C19" s="1295" t="s">
        <v>200</v>
      </c>
      <c r="D19" s="1296" t="s">
        <v>73</v>
      </c>
      <c r="E19" s="1297">
        <v>2.9512566641279516</v>
      </c>
      <c r="F19" s="1298">
        <v>3.2358185300138675</v>
      </c>
      <c r="G19" s="1299" t="s">
        <v>73</v>
      </c>
      <c r="H19" s="1300" t="s">
        <v>73</v>
      </c>
    </row>
    <row r="20" spans="1:13">
      <c r="A20" s="1216" t="s">
        <v>106</v>
      </c>
      <c r="B20" s="1276" t="s">
        <v>73</v>
      </c>
      <c r="C20" s="1295" t="s">
        <v>73</v>
      </c>
      <c r="D20" s="1296" t="s">
        <v>73</v>
      </c>
      <c r="E20" s="1297">
        <v>0</v>
      </c>
      <c r="F20" s="1298">
        <v>0</v>
      </c>
      <c r="G20" s="1299" t="s">
        <v>73</v>
      </c>
      <c r="H20" s="1300" t="s">
        <v>73</v>
      </c>
    </row>
    <row r="21" spans="1:13" ht="16.5" thickBot="1">
      <c r="A21" s="1225" t="s">
        <v>107</v>
      </c>
      <c r="B21" s="1276">
        <v>16480.5</v>
      </c>
      <c r="C21" s="1295">
        <v>16727.864000000001</v>
      </c>
      <c r="D21" s="1302">
        <v>-1.4787542509910494</v>
      </c>
      <c r="E21" s="1297">
        <v>97.048743335872061</v>
      </c>
      <c r="F21" s="1298">
        <v>96.764181469986127</v>
      </c>
      <c r="G21" s="1299">
        <v>0.29407768614691149</v>
      </c>
      <c r="H21" s="1300">
        <v>-30.430628540230671</v>
      </c>
    </row>
    <row r="22" spans="1:13" ht="16.5" thickBot="1">
      <c r="A22" s="1222" t="s">
        <v>109</v>
      </c>
      <c r="B22" s="1312"/>
      <c r="C22" s="1312"/>
      <c r="D22" s="1313"/>
      <c r="E22" s="1314"/>
      <c r="F22" s="1314"/>
      <c r="G22" s="1315"/>
      <c r="H22" s="1316"/>
    </row>
    <row r="23" spans="1:13">
      <c r="A23" s="1223" t="s">
        <v>251</v>
      </c>
      <c r="B23" s="1279">
        <v>22388.652399684321</v>
      </c>
      <c r="C23" s="1318">
        <v>21848.972096023223</v>
      </c>
      <c r="D23" s="1290">
        <v>2.4700489400108965</v>
      </c>
      <c r="E23" s="1291">
        <v>100</v>
      </c>
      <c r="F23" s="1292">
        <v>100</v>
      </c>
      <c r="G23" s="1293" t="s">
        <v>73</v>
      </c>
      <c r="H23" s="1294">
        <v>-51.788281051830552</v>
      </c>
    </row>
    <row r="24" spans="1:13">
      <c r="A24" s="1216" t="s">
        <v>105</v>
      </c>
      <c r="B24" s="1276">
        <v>18491.105</v>
      </c>
      <c r="C24" s="1295" t="s">
        <v>200</v>
      </c>
      <c r="D24" s="1296" t="s">
        <v>73</v>
      </c>
      <c r="E24" s="1297">
        <v>34.075762890213959</v>
      </c>
      <c r="F24" s="1298">
        <v>38.15281418223838</v>
      </c>
      <c r="G24" s="1299" t="s">
        <v>73</v>
      </c>
      <c r="H24" s="1300" t="s">
        <v>73</v>
      </c>
    </row>
    <row r="25" spans="1:13">
      <c r="A25" s="1216" t="s">
        <v>106</v>
      </c>
      <c r="B25" s="1276">
        <v>25319.248</v>
      </c>
      <c r="C25" s="1295">
        <v>26270.61</v>
      </c>
      <c r="D25" s="1296">
        <v>-3.6213928797237713</v>
      </c>
      <c r="E25" s="1297">
        <v>46.492458786390742</v>
      </c>
      <c r="F25" s="1298">
        <v>25.385417547419742</v>
      </c>
      <c r="G25" s="1299">
        <v>83.14632288219498</v>
      </c>
      <c r="H25" s="1300">
        <v>-11.702009548129224</v>
      </c>
    </row>
    <row r="26" spans="1:13" ht="16.5" thickBot="1">
      <c r="A26" s="1217" t="s">
        <v>107</v>
      </c>
      <c r="B26" s="1277">
        <v>22211.69</v>
      </c>
      <c r="C26" s="1301">
        <v>22229.832999999999</v>
      </c>
      <c r="D26" s="1302">
        <v>-8.161554789907792E-2</v>
      </c>
      <c r="E26" s="1303">
        <v>19.431778323395303</v>
      </c>
      <c r="F26" s="1304">
        <v>36.461768270341878</v>
      </c>
      <c r="G26" s="1305">
        <v>-46.70642910316235</v>
      </c>
      <c r="H26" s="1306">
        <v>-74.306253381773203</v>
      </c>
      <c r="K26" s="983"/>
      <c r="L26" s="983"/>
      <c r="M26" s="983"/>
    </row>
    <row r="27" spans="1:13">
      <c r="A27" s="1224" t="s">
        <v>252</v>
      </c>
      <c r="B27" s="1278">
        <v>17192.304374458876</v>
      </c>
      <c r="C27" s="1307">
        <v>17588.994249718551</v>
      </c>
      <c r="D27" s="1317">
        <v>-2.2553300639462255</v>
      </c>
      <c r="E27" s="1308">
        <v>100</v>
      </c>
      <c r="F27" s="1309">
        <v>100</v>
      </c>
      <c r="G27" s="1310" t="s">
        <v>73</v>
      </c>
      <c r="H27" s="1311">
        <v>-19.619281547436291</v>
      </c>
      <c r="J27" s="1440"/>
      <c r="K27" s="1440"/>
      <c r="L27" s="1440"/>
      <c r="M27" s="1440"/>
    </row>
    <row r="28" spans="1:13">
      <c r="A28" s="1216" t="s">
        <v>105</v>
      </c>
      <c r="B28" s="1276" t="s">
        <v>200</v>
      </c>
      <c r="C28" s="1295" t="s">
        <v>200</v>
      </c>
      <c r="D28" s="1296" t="s">
        <v>73</v>
      </c>
      <c r="E28" s="1297">
        <v>1.7570664629488155</v>
      </c>
      <c r="F28" s="1298">
        <v>10.735850987616415</v>
      </c>
      <c r="G28" s="1299" t="s">
        <v>73</v>
      </c>
      <c r="H28" s="1300" t="s">
        <v>73</v>
      </c>
    </row>
    <row r="29" spans="1:13">
      <c r="A29" s="1216" t="s">
        <v>106</v>
      </c>
      <c r="B29" s="1276" t="s">
        <v>200</v>
      </c>
      <c r="C29" s="1295" t="s">
        <v>200</v>
      </c>
      <c r="D29" s="1296" t="s">
        <v>73</v>
      </c>
      <c r="E29" s="1297">
        <v>1.0822510822510822</v>
      </c>
      <c r="F29" s="1298">
        <v>1.5249206836557159</v>
      </c>
      <c r="G29" s="1299" t="s">
        <v>73</v>
      </c>
      <c r="H29" s="1300" t="s">
        <v>73</v>
      </c>
    </row>
    <row r="30" spans="1:13" ht="16.5" thickBot="1">
      <c r="A30" s="1225" t="s">
        <v>107</v>
      </c>
      <c r="B30" s="1276">
        <v>17059.947</v>
      </c>
      <c r="C30" s="1295">
        <v>17490.457999999999</v>
      </c>
      <c r="D30" s="1302">
        <v>-2.4614049557764504</v>
      </c>
      <c r="E30" s="1297">
        <v>97.160682454800096</v>
      </c>
      <c r="F30" s="1298">
        <v>87.739228328727876</v>
      </c>
      <c r="G30" s="1299">
        <v>10.738017994383723</v>
      </c>
      <c r="H30" s="1300">
        <v>-10.98798553598507</v>
      </c>
    </row>
    <row r="31" spans="1:13" ht="16.5" thickBot="1">
      <c r="A31" s="1222" t="s">
        <v>110</v>
      </c>
      <c r="B31" s="1312"/>
      <c r="C31" s="1312"/>
      <c r="D31" s="1313"/>
      <c r="E31" s="1314"/>
      <c r="F31" s="1314"/>
      <c r="G31" s="1315"/>
      <c r="H31" s="1316"/>
    </row>
    <row r="32" spans="1:13">
      <c r="A32" s="1223" t="s">
        <v>251</v>
      </c>
      <c r="B32" s="1279">
        <v>21586.417000000001</v>
      </c>
      <c r="C32" s="1289">
        <v>21214.495999999999</v>
      </c>
      <c r="D32" s="1290">
        <v>1.7531455849811473</v>
      </c>
      <c r="E32" s="1291">
        <v>100</v>
      </c>
      <c r="F32" s="1292">
        <v>100</v>
      </c>
      <c r="G32" s="1293" t="s">
        <v>73</v>
      </c>
      <c r="H32" s="1294">
        <v>-24.500621632822213</v>
      </c>
    </row>
    <row r="33" spans="1:8">
      <c r="A33" s="1216" t="s">
        <v>105</v>
      </c>
      <c r="B33" s="1276" t="s">
        <v>73</v>
      </c>
      <c r="C33" s="1295" t="s">
        <v>73</v>
      </c>
      <c r="D33" s="1296" t="s">
        <v>73</v>
      </c>
      <c r="E33" s="1297">
        <v>0</v>
      </c>
      <c r="F33" s="1298">
        <v>0</v>
      </c>
      <c r="G33" s="1299" t="s">
        <v>73</v>
      </c>
      <c r="H33" s="1300" t="s">
        <v>73</v>
      </c>
    </row>
    <row r="34" spans="1:8">
      <c r="A34" s="1216" t="s">
        <v>106</v>
      </c>
      <c r="B34" s="1276" t="s">
        <v>73</v>
      </c>
      <c r="C34" s="1295" t="s">
        <v>73</v>
      </c>
      <c r="D34" s="1296" t="s">
        <v>73</v>
      </c>
      <c r="E34" s="1297">
        <v>0</v>
      </c>
      <c r="F34" s="1298">
        <v>0</v>
      </c>
      <c r="G34" s="1299" t="s">
        <v>73</v>
      </c>
      <c r="H34" s="1300" t="s">
        <v>73</v>
      </c>
    </row>
    <row r="35" spans="1:8" ht="16.5" thickBot="1">
      <c r="A35" s="1217" t="s">
        <v>107</v>
      </c>
      <c r="B35" s="1277">
        <v>21586.417000000001</v>
      </c>
      <c r="C35" s="1301">
        <v>21214.495999999999</v>
      </c>
      <c r="D35" s="1302">
        <v>1.7531455849811473</v>
      </c>
      <c r="E35" s="1303">
        <v>100</v>
      </c>
      <c r="F35" s="1304">
        <v>100</v>
      </c>
      <c r="G35" s="1305">
        <v>0</v>
      </c>
      <c r="H35" s="1306">
        <v>-24.500621632822213</v>
      </c>
    </row>
    <row r="36" spans="1:8">
      <c r="A36" s="1224" t="s">
        <v>252</v>
      </c>
      <c r="B36" s="1278">
        <v>19170.214432882414</v>
      </c>
      <c r="C36" s="1307">
        <v>19022.052057605364</v>
      </c>
      <c r="D36" s="1317">
        <v>0.77889795921261884</v>
      </c>
      <c r="E36" s="1308">
        <v>100</v>
      </c>
      <c r="F36" s="1309">
        <v>100</v>
      </c>
      <c r="G36" s="1310" t="s">
        <v>73</v>
      </c>
      <c r="H36" s="1311">
        <v>-34.050540933311801</v>
      </c>
    </row>
    <row r="37" spans="1:8">
      <c r="A37" s="1216" t="s">
        <v>105</v>
      </c>
      <c r="B37" s="1276" t="s">
        <v>200</v>
      </c>
      <c r="C37" s="1295" t="s">
        <v>200</v>
      </c>
      <c r="D37" s="1296" t="s">
        <v>73</v>
      </c>
      <c r="E37" s="1297">
        <v>16.857440166493234</v>
      </c>
      <c r="F37" s="1298">
        <v>23.005813014694009</v>
      </c>
      <c r="G37" s="1299" t="s">
        <v>73</v>
      </c>
      <c r="H37" s="1300" t="s">
        <v>73</v>
      </c>
    </row>
    <row r="38" spans="1:8">
      <c r="A38" s="1216" t="s">
        <v>106</v>
      </c>
      <c r="B38" s="1276" t="s">
        <v>73</v>
      </c>
      <c r="C38" s="1295" t="s">
        <v>73</v>
      </c>
      <c r="D38" s="1296" t="s">
        <v>73</v>
      </c>
      <c r="E38" s="1297">
        <v>0</v>
      </c>
      <c r="F38" s="1298">
        <v>0</v>
      </c>
      <c r="G38" s="1299" t="s">
        <v>73</v>
      </c>
      <c r="H38" s="1300" t="s">
        <v>73</v>
      </c>
    </row>
    <row r="39" spans="1:8" ht="16.5" thickBot="1">
      <c r="A39" s="1217" t="s">
        <v>107</v>
      </c>
      <c r="B39" s="1277">
        <v>19587.93</v>
      </c>
      <c r="C39" s="1301">
        <v>19577.437000000002</v>
      </c>
      <c r="D39" s="1302">
        <v>5.3597414206969861E-2</v>
      </c>
      <c r="E39" s="1303">
        <v>83.142559833506766</v>
      </c>
      <c r="F39" s="1304">
        <v>76.994186985305987</v>
      </c>
      <c r="G39" s="1305">
        <v>7.9855026579788033</v>
      </c>
      <c r="H39" s="1306">
        <v>-28.784145126618771</v>
      </c>
    </row>
    <row r="40" spans="1:8" ht="14.25" customHeight="1">
      <c r="A40" s="1218" t="s">
        <v>253</v>
      </c>
      <c r="B40" s="1209"/>
      <c r="C40" s="1218"/>
      <c r="D40" s="1209"/>
      <c r="E40" s="1218"/>
      <c r="F40" s="1218"/>
      <c r="G40" s="1218"/>
      <c r="H40" s="1218"/>
    </row>
    <row r="41" spans="1:8" ht="5.25" customHeight="1">
      <c r="A41" s="1445"/>
      <c r="B41" s="1445"/>
      <c r="C41" s="1445"/>
      <c r="D41" s="1445"/>
      <c r="E41" s="1218"/>
      <c r="F41" s="1218"/>
      <c r="G41" s="1218"/>
      <c r="H41" s="1218"/>
    </row>
    <row r="42" spans="1:8">
      <c r="A42" s="1226" t="s">
        <v>41</v>
      </c>
      <c r="B42" s="1218"/>
      <c r="C42" s="1218"/>
      <c r="D42" s="1218"/>
      <c r="E42" s="1218"/>
      <c r="F42" s="1218"/>
      <c r="G42" s="1218"/>
      <c r="H42" s="1218"/>
    </row>
    <row r="43" spans="1:8">
      <c r="A43" s="1227" t="s">
        <v>70</v>
      </c>
      <c r="B43" s="1446" t="s">
        <v>42</v>
      </c>
      <c r="C43" s="1447"/>
      <c r="D43" s="1447"/>
      <c r="E43" s="1447"/>
      <c r="F43" s="1447"/>
      <c r="G43" s="1447"/>
      <c r="H43" s="1448"/>
    </row>
    <row r="44" spans="1:8">
      <c r="A44" s="1227" t="s">
        <v>43</v>
      </c>
      <c r="B44" s="1446" t="s">
        <v>44</v>
      </c>
      <c r="C44" s="1447"/>
      <c r="D44" s="1447"/>
      <c r="E44" s="1447"/>
      <c r="F44" s="1447"/>
      <c r="G44" s="1447"/>
      <c r="H44" s="1448"/>
    </row>
    <row r="45" spans="1:8">
      <c r="A45" s="1227" t="s">
        <v>45</v>
      </c>
      <c r="B45" s="1446" t="s">
        <v>46</v>
      </c>
      <c r="C45" s="1447"/>
      <c r="D45" s="1447"/>
      <c r="E45" s="1447"/>
      <c r="F45" s="1447"/>
      <c r="G45" s="1447"/>
      <c r="H45" s="1448"/>
    </row>
  </sheetData>
  <mergeCells count="7">
    <mergeCell ref="J27:M27"/>
    <mergeCell ref="A1:H1"/>
    <mergeCell ref="E2:G2"/>
    <mergeCell ref="A41:D41"/>
    <mergeCell ref="B45:H45"/>
    <mergeCell ref="B44:H44"/>
    <mergeCell ref="B43:H43"/>
  </mergeCells>
  <conditionalFormatting sqref="C42">
    <cfRule type="expression" dxfId="53" priority="8" stopIfTrue="1">
      <formula>ISERROR(C42)</formula>
    </cfRule>
  </conditionalFormatting>
  <conditionalFormatting sqref="L26">
    <cfRule type="expression" dxfId="5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H32" sqref="H32"/>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524</v>
      </c>
      <c r="B2" s="1100"/>
      <c r="C2" s="1100"/>
      <c r="D2" s="1100"/>
      <c r="E2" s="1100"/>
      <c r="F2" s="1101"/>
      <c r="G2" s="1101"/>
      <c r="H2" s="1101"/>
      <c r="I2" s="1102"/>
    </row>
    <row r="3" spans="1:9" ht="18" customHeight="1">
      <c r="A3"/>
      <c r="B3"/>
      <c r="C3"/>
      <c r="D3"/>
      <c r="E3"/>
      <c r="G3"/>
      <c r="H3"/>
    </row>
    <row r="4" spans="1:9" ht="18" customHeight="1" thickBot="1">
      <c r="A4"/>
      <c r="B4"/>
      <c r="C4"/>
      <c r="D4"/>
      <c r="E4"/>
      <c r="F4"/>
      <c r="G4"/>
      <c r="H4"/>
    </row>
    <row r="5" spans="1:9" s="777" customFormat="1" ht="18" customHeight="1">
      <c r="A5" s="1449" t="s">
        <v>111</v>
      </c>
      <c r="B5" s="1249" t="s">
        <v>433</v>
      </c>
      <c r="C5" s="1250"/>
      <c r="D5" s="1250"/>
      <c r="E5" s="1251" t="s">
        <v>255</v>
      </c>
      <c r="F5" s="1252"/>
      <c r="G5" s="1253"/>
      <c r="H5" s="776"/>
    </row>
    <row r="6" spans="1:9" s="777" customFormat="1" ht="30" customHeight="1" thickBot="1">
      <c r="A6" s="1450"/>
      <c r="B6" s="1254" t="s">
        <v>112</v>
      </c>
      <c r="C6" s="1255" t="s">
        <v>113</v>
      </c>
      <c r="D6" s="1256" t="s">
        <v>432</v>
      </c>
      <c r="E6" s="1257" t="s">
        <v>112</v>
      </c>
      <c r="F6" s="1257" t="s">
        <v>113</v>
      </c>
      <c r="G6" s="1258" t="s">
        <v>432</v>
      </c>
      <c r="H6" s="776"/>
    </row>
    <row r="7" spans="1:9" s="779" customFormat="1" ht="24.95" customHeight="1" thickBot="1">
      <c r="A7" s="1259" t="s">
        <v>114</v>
      </c>
      <c r="B7" s="1371">
        <v>44996.639999999999</v>
      </c>
      <c r="C7" s="1371">
        <v>36366.493000000002</v>
      </c>
      <c r="D7" s="1372">
        <v>25797.699000000001</v>
      </c>
      <c r="E7" s="1373">
        <v>6.7058994271599666</v>
      </c>
      <c r="F7" s="1373">
        <v>2.8107354823009532</v>
      </c>
      <c r="G7" s="1374">
        <v>-3.3025970591172222</v>
      </c>
      <c r="H7" s="778"/>
    </row>
    <row r="8" spans="1:9" s="779" customFormat="1" ht="24.95" customHeight="1">
      <c r="A8" s="1260" t="s">
        <v>268</v>
      </c>
      <c r="B8" s="1375">
        <v>42890.171999999999</v>
      </c>
      <c r="C8" s="1375">
        <v>34832.413999999997</v>
      </c>
      <c r="D8" s="1376" t="s">
        <v>200</v>
      </c>
      <c r="E8" s="1377">
        <v>-6.9185540179804645</v>
      </c>
      <c r="F8" s="1377">
        <v>-1.1947487017356544</v>
      </c>
      <c r="G8" s="1378" t="s">
        <v>73</v>
      </c>
      <c r="H8" s="778"/>
    </row>
    <row r="9" spans="1:9" s="779" customFormat="1" ht="24.95" customHeight="1">
      <c r="A9" s="1261" t="s">
        <v>266</v>
      </c>
      <c r="B9" s="1379" t="s">
        <v>200</v>
      </c>
      <c r="C9" s="1380">
        <v>36955.446000000004</v>
      </c>
      <c r="D9" s="1379" t="s">
        <v>200</v>
      </c>
      <c r="E9" s="1381" t="s">
        <v>73</v>
      </c>
      <c r="F9" s="1381">
        <v>5.2032491996479528</v>
      </c>
      <c r="G9" s="1382" t="s">
        <v>73</v>
      </c>
      <c r="H9" s="778"/>
    </row>
    <row r="10" spans="1:9" s="779" customFormat="1" ht="24.95" customHeight="1" thickBot="1">
      <c r="A10" s="1262" t="s">
        <v>269</v>
      </c>
      <c r="B10" s="1383" t="s">
        <v>200</v>
      </c>
      <c r="C10" s="1384" t="s">
        <v>200</v>
      </c>
      <c r="D10" s="1385" t="s">
        <v>73</v>
      </c>
      <c r="E10" s="1386" t="s">
        <v>73</v>
      </c>
      <c r="F10" s="1386" t="s">
        <v>73</v>
      </c>
      <c r="G10" s="1387" t="s">
        <v>73</v>
      </c>
      <c r="H10" s="778"/>
    </row>
    <row r="11" spans="1:9" ht="15">
      <c r="A11" s="1230" t="s">
        <v>253</v>
      </c>
      <c r="B11" s="1228"/>
      <c r="C11" s="1230"/>
      <c r="D11" s="1228"/>
      <c r="E11" s="1229"/>
      <c r="F11" s="1229"/>
      <c r="G11" s="123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L14" sqref="L14"/>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451" t="s">
        <v>529</v>
      </c>
      <c r="B2" s="1451"/>
      <c r="C2" s="1451"/>
      <c r="D2" s="1451"/>
      <c r="E2" s="1451"/>
      <c r="F2" s="1451"/>
      <c r="G2" s="1451"/>
      <c r="H2" s="1451"/>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80">
        <v>45031</v>
      </c>
      <c r="C6" s="1280">
        <v>45025</v>
      </c>
      <c r="D6" s="1388" t="s">
        <v>50</v>
      </c>
    </row>
    <row r="7" spans="1:14" ht="16.5" thickBot="1">
      <c r="A7" s="1215"/>
      <c r="B7" s="1389"/>
      <c r="C7" s="1389"/>
      <c r="D7" s="1390"/>
      <c r="J7"/>
      <c r="K7"/>
      <c r="L7"/>
      <c r="M7"/>
      <c r="N7"/>
    </row>
    <row r="8" spans="1:14" ht="16.5" thickBot="1">
      <c r="A8" s="1402" t="s">
        <v>251</v>
      </c>
      <c r="B8" s="1391">
        <v>21074.400000000001</v>
      </c>
      <c r="C8" s="1391">
        <v>20618.419999999998</v>
      </c>
      <c r="D8" s="1392">
        <v>2.2115176623621173</v>
      </c>
      <c r="J8"/>
      <c r="K8"/>
      <c r="L8"/>
      <c r="M8"/>
      <c r="N8"/>
    </row>
    <row r="9" spans="1:14" ht="15.75">
      <c r="A9" s="1367" t="s">
        <v>105</v>
      </c>
      <c r="B9" s="1368">
        <v>18637.092000000001</v>
      </c>
      <c r="C9" s="1368">
        <v>19012.284</v>
      </c>
      <c r="D9" s="1393">
        <v>-1.9734188696108217</v>
      </c>
      <c r="J9"/>
      <c r="K9"/>
      <c r="L9"/>
      <c r="M9"/>
      <c r="N9"/>
    </row>
    <row r="10" spans="1:14" ht="15.75">
      <c r="A10" s="1369" t="s">
        <v>106</v>
      </c>
      <c r="B10" s="1276">
        <v>24831.046999999999</v>
      </c>
      <c r="C10" s="1276">
        <v>23637.678</v>
      </c>
      <c r="D10" s="1394">
        <v>5.0485881058198645</v>
      </c>
      <c r="J10"/>
      <c r="K10"/>
      <c r="L10"/>
      <c r="M10"/>
      <c r="N10"/>
    </row>
    <row r="11" spans="1:14" ht="16.5" thickBot="1">
      <c r="A11" s="1403" t="s">
        <v>107</v>
      </c>
      <c r="B11" s="1370">
        <v>20888.127</v>
      </c>
      <c r="C11" s="1370">
        <v>20527.136999999999</v>
      </c>
      <c r="D11" s="1395">
        <v>1.7585988732866236</v>
      </c>
      <c r="J11"/>
      <c r="K11"/>
      <c r="L11"/>
      <c r="M11"/>
      <c r="N11"/>
    </row>
    <row r="12" spans="1:14" ht="16.5" thickBot="1">
      <c r="A12" s="1402" t="s">
        <v>252</v>
      </c>
      <c r="B12" s="1396">
        <v>18022.68</v>
      </c>
      <c r="C12" s="1396">
        <v>18448.63</v>
      </c>
      <c r="D12" s="1392">
        <v>-2.3088435293027216</v>
      </c>
      <c r="J12"/>
      <c r="K12"/>
      <c r="L12"/>
      <c r="M12"/>
      <c r="N12"/>
    </row>
    <row r="13" spans="1:14" ht="13.5" customHeight="1">
      <c r="A13" s="1367" t="s">
        <v>105</v>
      </c>
      <c r="B13" s="1397" t="s">
        <v>73</v>
      </c>
      <c r="C13" s="1397" t="s">
        <v>73</v>
      </c>
      <c r="D13" s="1398" t="s">
        <v>73</v>
      </c>
      <c r="J13"/>
      <c r="K13"/>
      <c r="L13"/>
      <c r="M13"/>
      <c r="N13"/>
    </row>
    <row r="14" spans="1:14" ht="14.25" customHeight="1">
      <c r="A14" s="1369" t="s">
        <v>106</v>
      </c>
      <c r="B14" s="1399" t="s">
        <v>200</v>
      </c>
      <c r="C14" s="1399">
        <v>23598.245999999999</v>
      </c>
      <c r="D14" s="1400" t="s">
        <v>73</v>
      </c>
      <c r="F14" s="1337"/>
      <c r="J14"/>
      <c r="K14"/>
      <c r="L14"/>
      <c r="M14"/>
      <c r="N14"/>
    </row>
    <row r="15" spans="1:14" ht="16.5" customHeight="1" thickBot="1">
      <c r="A15" s="1404" t="s">
        <v>107</v>
      </c>
      <c r="B15" s="1277">
        <v>17567.538</v>
      </c>
      <c r="C15" s="1277">
        <v>17965.474999999999</v>
      </c>
      <c r="D15" s="1401">
        <v>-2.2150096226233824</v>
      </c>
      <c r="J15"/>
      <c r="K15"/>
      <c r="L15"/>
      <c r="M15"/>
      <c r="N15"/>
    </row>
    <row r="16" spans="1:14">
      <c r="A16" s="1218"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c r="B21" s="3"/>
      <c r="C21"/>
      <c r="D21"/>
      <c r="J21"/>
      <c r="K21"/>
      <c r="L21"/>
      <c r="M21"/>
      <c r="N21"/>
    </row>
    <row r="22" spans="1:14">
      <c r="A22"/>
      <c r="B22" s="3"/>
      <c r="C22"/>
      <c r="D22"/>
      <c r="J22"/>
      <c r="K22"/>
      <c r="L22"/>
      <c r="M22"/>
      <c r="N22"/>
    </row>
    <row r="23" spans="1:14">
      <c r="A23"/>
      <c r="B23" s="1411"/>
      <c r="C23"/>
      <c r="D23"/>
      <c r="J23"/>
      <c r="K23"/>
      <c r="L23"/>
      <c r="M23"/>
      <c r="N23"/>
    </row>
    <row r="24" spans="1:14">
      <c r="A24"/>
      <c r="B24" s="3"/>
      <c r="C24"/>
      <c r="D24"/>
      <c r="J24"/>
      <c r="K24"/>
      <c r="L24"/>
      <c r="M24"/>
      <c r="N24"/>
    </row>
    <row r="25" spans="1:14">
      <c r="A25"/>
      <c r="B25" s="3"/>
      <c r="C25"/>
      <c r="D25"/>
      <c r="J25"/>
      <c r="K25"/>
      <c r="L25"/>
      <c r="M25"/>
      <c r="N25"/>
    </row>
    <row r="26" spans="1:14">
      <c r="A26"/>
      <c r="B26" s="3"/>
      <c r="C26"/>
      <c r="D26"/>
      <c r="J26"/>
      <c r="K26"/>
      <c r="L26"/>
      <c r="M26"/>
      <c r="N26"/>
    </row>
    <row r="27" spans="1:14">
      <c r="A27"/>
      <c r="B27" s="3"/>
      <c r="C27"/>
      <c r="D27"/>
      <c r="J27"/>
      <c r="K27"/>
      <c r="L27"/>
      <c r="M27"/>
      <c r="N27"/>
    </row>
    <row r="28" spans="1:14">
      <c r="A28"/>
      <c r="B28" s="3"/>
      <c r="C28"/>
      <c r="D28"/>
      <c r="J28"/>
      <c r="K28"/>
      <c r="L28"/>
      <c r="M28"/>
      <c r="N28"/>
    </row>
    <row r="29" spans="1:14">
      <c r="A29"/>
      <c r="B29" s="3"/>
      <c r="C29"/>
      <c r="D29"/>
    </row>
    <row r="30" spans="1:14">
      <c r="A30"/>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J30" sqref="J30"/>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528</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452" t="s">
        <v>435</v>
      </c>
      <c r="B5" s="1263" t="s">
        <v>433</v>
      </c>
      <c r="C5" s="1264"/>
      <c r="D5" s="1265"/>
      <c r="E5" s="1266" t="s">
        <v>255</v>
      </c>
      <c r="F5" s="1267"/>
      <c r="G5" s="1268"/>
      <c r="H5" s="776"/>
    </row>
    <row r="6" spans="1:8" s="777" customFormat="1" ht="30" customHeight="1" thickBot="1">
      <c r="A6" s="1453"/>
      <c r="B6" s="1269" t="s">
        <v>112</v>
      </c>
      <c r="C6" s="1270" t="s">
        <v>113</v>
      </c>
      <c r="D6" s="1271" t="s">
        <v>432</v>
      </c>
      <c r="E6" s="1272" t="s">
        <v>112</v>
      </c>
      <c r="F6" s="1273" t="s">
        <v>113</v>
      </c>
      <c r="G6" s="1274" t="s">
        <v>432</v>
      </c>
      <c r="H6" s="776"/>
    </row>
    <row r="7" spans="1:8" s="779" customFormat="1" ht="24.95" customHeight="1" thickBot="1">
      <c r="A7" s="1097"/>
      <c r="B7" s="1405">
        <v>45075.48</v>
      </c>
      <c r="C7" s="1406">
        <v>33274.81</v>
      </c>
      <c r="D7" s="1407" t="s">
        <v>200</v>
      </c>
      <c r="E7" s="1408">
        <v>6.5114864591847397</v>
      </c>
      <c r="F7" s="1409">
        <v>1.0143385018159838</v>
      </c>
      <c r="G7" s="1410" t="s">
        <v>73</v>
      </c>
      <c r="H7" s="778"/>
    </row>
    <row r="8" spans="1:8" customFormat="1" ht="15.75" customHeight="1">
      <c r="A8" s="1218"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I-II_ 2023</vt:lpstr>
      <vt:lpstr>Eksport_I-II_ 2023</vt:lpstr>
      <vt:lpstr>Import_I-II_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2023-04-21T10:39:18Z</dcterms:modified>
</cp:coreProperties>
</file>