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slezak\Desktop\WPT\Wskaźniki 2025\"/>
    </mc:Choice>
  </mc:AlternateContent>
  <xr:revisionPtr revIDLastSave="0" documentId="8_{3B9CDFA6-3CCD-4F22-BCEA-3BB80B5A3AD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alizacja wskaźników WPT 2024 " sheetId="4" r:id="rId1"/>
    <sheet name="Arkusz1" sheetId="5" r:id="rId2"/>
    <sheet name="Wskaźniki KPT" sheetId="1" state="hidden" r:id="rId3"/>
  </sheets>
  <definedNames>
    <definedName name="_xlnm._FilterDatabase" localSheetId="2" hidden="1">'Wskaźniki KPT'!$A$1:$N$133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4" l="1"/>
  <c r="F116" i="4"/>
  <c r="F59" i="4"/>
  <c r="F29" i="4"/>
</calcChain>
</file>

<file path=xl/sharedStrings.xml><?xml version="1.0" encoding="utf-8"?>
<sst xmlns="http://schemas.openxmlformats.org/spreadsheetml/2006/main" count="1032" uniqueCount="657">
  <si>
    <t>Obszar</t>
  </si>
  <si>
    <t>Działanie</t>
  </si>
  <si>
    <t>Wskaźnik</t>
  </si>
  <si>
    <t>Wartość docelowa
2026</t>
  </si>
  <si>
    <t>Czynniki ryzyka i profilaktyka</t>
  </si>
  <si>
    <t>2.1.1</t>
  </si>
  <si>
    <t>2.1.2</t>
  </si>
  <si>
    <t>2.1.3</t>
  </si>
  <si>
    <t>2.1.4</t>
  </si>
  <si>
    <t>2.1.5</t>
  </si>
  <si>
    <t>Podstawowa opieka zdrowotna</t>
  </si>
  <si>
    <t>2.2.1</t>
  </si>
  <si>
    <t>Ambulatoryjna opieka specjalistyczna</t>
  </si>
  <si>
    <t>2.3.1</t>
  </si>
  <si>
    <t>2.3.2</t>
  </si>
  <si>
    <t>Leczenie szpitalne</t>
  </si>
  <si>
    <t>2.4.1</t>
  </si>
  <si>
    <t>2.4.2</t>
  </si>
  <si>
    <t>Liczba hospitalizacji zabiegowych na nowo otworzonym oddziale.</t>
  </si>
  <si>
    <t>Opieka psychiatryczna i leczenie uzależnień</t>
  </si>
  <si>
    <t>2.5.1</t>
  </si>
  <si>
    <t>2.5.2</t>
  </si>
  <si>
    <t>Rehabilitacja medyczna</t>
  </si>
  <si>
    <t>2.6.1</t>
  </si>
  <si>
    <t>2.6.2</t>
  </si>
  <si>
    <t>Liczba osób korzystających z tej formy rehabilitacji.</t>
  </si>
  <si>
    <t>Czas oczekiwania na rehabilitację.</t>
  </si>
  <si>
    <t>Opieka długoterminowa</t>
  </si>
  <si>
    <t>2.7.1</t>
  </si>
  <si>
    <t>Liczba pacjentów objętych opieką ZOL w przeliczeniu na 100 tys. ludności w stosunku do roku 2021.</t>
  </si>
  <si>
    <t>Liczba utworzonych nowych łóżek w stacjonarnej opiece długoterminowej.</t>
  </si>
  <si>
    <t>Opieka paliatywna i hospicyjna</t>
  </si>
  <si>
    <t>2.8.1</t>
  </si>
  <si>
    <t>Średni czas oczekiwania na usługę.</t>
  </si>
  <si>
    <t>2.8.2</t>
  </si>
  <si>
    <t>Państwowe Ratownictwo Medyczne</t>
  </si>
  <si>
    <t xml:space="preserve"> 2.9.1</t>
  </si>
  <si>
    <t>Kadry</t>
  </si>
  <si>
    <t>2.10.1</t>
  </si>
  <si>
    <t>2.10.2</t>
  </si>
  <si>
    <t xml:space="preserve">2.10.3 </t>
  </si>
  <si>
    <t>Sprzęt medyczny</t>
  </si>
  <si>
    <t>2.11.1</t>
  </si>
  <si>
    <t xml:space="preserve">Wartość początkowa na okres opracowania wskaźnika w projekcie KPT (WSKAŹNIKI Z MPZ NA DANYCH z 2019 i 2020)           </t>
  </si>
  <si>
    <t>Uwagi anlityków DAiS (kolumna robocza)</t>
  </si>
  <si>
    <t>Czy według departamentu DI / DL / DB / DOI / DZP / DKRM wskaźnik został obliczony prawidłowo? Odpowiedź TAK/NIE</t>
  </si>
  <si>
    <t>Propozycja departamentów</t>
  </si>
  <si>
    <t>Wartość na dzień 30 kwietnia 2023 r.</t>
  </si>
  <si>
    <t>Wartość na dzień 30 kwietnia 2024 r.</t>
  </si>
  <si>
    <t xml:space="preserve">Wartość początkowa dla nowych wskźników w dniu 30 czerwcu 2024 r. </t>
  </si>
  <si>
    <t>Wartość na dzień 30 kwietnia 2025 r.</t>
  </si>
  <si>
    <t>Wartość na dzień 30 kwietnia 2026 r.</t>
  </si>
  <si>
    <t>Wartość docelowa (wartość do której dążymy poprzez realizację działania)</t>
  </si>
  <si>
    <t>Ograniczenia w realizacji działania</t>
  </si>
  <si>
    <t>Działanie 2.3.1.</t>
  </si>
  <si>
    <t>Liczba działań badawczych i nowych rozwiązań w zakresie zdrowia publicznego</t>
  </si>
  <si>
    <t>1. Działania badawcze: 0
2. Nowe rozwiązania w zakresie zdrowia publicznego: 0</t>
  </si>
  <si>
    <t>Brak wiedzy nt liczby działań badawczych w 2019/2020. Liczba nowych rozwiązań sugeruję, że obecnie nie prowadzone są tego rodzaju działania, więc wartość 0</t>
  </si>
  <si>
    <t>TAK</t>
  </si>
  <si>
    <t>DZP sugeruje nierozbijanie wskaźnika realizacji działania na dwa punkty wskazane w kolumnie D (w obwieszczeniu MZ w sprawie KPT działania badawcze, jak i nowe rozwiązania w zakresie zdrowia publicznego wskazane są łącznie).  Działania wskazane w kolumnie M dotyczą: 1. funkcjonowania systemu Profibaza - będącego cyfrowym udostępnieniem informacji o zdrowiu          publicznym w Polsce (realizowany od 2021 r.) dla podmiotów uczestniczących w realizacji zdrowia publicznego w kraju (zarówno na szczeblu samorządowym, jak i przez podmioty administracji centralnej)  2.(Planowane do realizacji) -  przygotowywanie raportów predefiniowanych dla JST na temat sytuacji zdrowotnej i jej uwarunkowań, w tym na podstawie danych gromadzonych w systemie ProfiBaza.</t>
  </si>
  <si>
    <t xml:space="preserve">DZP: wskaźnik 1:1
DZP: wskaźnik 2:1
</t>
  </si>
  <si>
    <t>DZP: 
wskaźnik 1 i 2 - ograniczenia finansowe
wskaźnik 2 - uwarunkowania prawne (trwają wstępne prace legislacyjne)</t>
  </si>
  <si>
    <t>Działanie 2.3.2</t>
  </si>
  <si>
    <t>Zmniejszenie udziału behawioralnych czynników ryzyka w DALY wśród dzieci i młodzieży</t>
  </si>
  <si>
    <t>Udział behawioralnych czynników ryzyka w DALY u osób poniżej 20 r.ż w 2019 r.: ok. 1206,2 na 100 tys. ludności</t>
  </si>
  <si>
    <t>http://ihmeuw.org/5p1j</t>
  </si>
  <si>
    <t>Zmniejszenie udziału behawioralnych czynników ryzyka w zgonach wśród dzieci
i młodzieży.</t>
  </si>
  <si>
    <t>Udział behawioralnych czynników ryzyka w zgonach u osób poniżej 20 r.ż w 2019 r.: ok. 8,3 na 100 tys. ludności</t>
  </si>
  <si>
    <t>http://ihmeuw.org/5p1i</t>
  </si>
  <si>
    <t>Działanie 2.3.3</t>
  </si>
  <si>
    <t>Liczba mężczyzn korzystających z opieki zdrowotnej.</t>
  </si>
  <si>
    <t>1. % zapisanych mężczyzn na listy aktywne POZ: 86,95% - 2020 r.; 87% - 2019 r.  
2. Średnia liczba wizyt na jednego pacjenta (mężczyźni) w POZ: 3,86 - 2020 r.; 4,34 - 2019 r.
3. Liczba porad na jednego mieszkańca (mężczyźni) w AOS: 0,33 - 2020 r.; 0,38 - 2019 r.</t>
  </si>
  <si>
    <t>Źródło: Aplikacja POZ, AOS</t>
  </si>
  <si>
    <t>Liczba osób zgłoszonych na badania profilaktyczne.</t>
  </si>
  <si>
    <t xml:space="preserve">1. Liczba działań profilaktycznych: 11924 - 2020r.; 14890 - 2019 r.
2. % przebadanych kobiet  w stosunku do rocznej populacji do przebadania w ramach badań przesiewowych w ramach programu profilaktyki raka szyjki macicy i raka piersi (SIMP NFZ) : Cytologia: 10,3% - 2020 r.; 17,3% - 2019 r.; Mammografia: 46,1% - 2020 r.; 63,6% - 2019 r.
</t>
  </si>
  <si>
    <t>Ad. 1: Z danych dot. działań profilaktycznych na ten moment mozna podać liczbę działań.</t>
  </si>
  <si>
    <t>DZP zauważa, że liczba działań profilaktycznych nie jest tożsama z liczbą badań profilaktycznych (działania profilaktyczne realizowane są w różnych formach, nie koniecznie w formie badań profilaktycznych, rozumianych jako świadczenia opieki zdrowotnej).</t>
  </si>
  <si>
    <t>Działanie 2.3.4.</t>
  </si>
  <si>
    <t>Wzrost podatku akcyzowego, a tym samym wzrost cen wyrobów tytoniowych
w porównaniu do 2021 r.</t>
  </si>
  <si>
    <t xml:space="preserve">1. Przeciętna cena detaliczna papierosów 20 szt.: w 2020 r. - 14,63 zł; w 2019 r. - 14,0 zł </t>
  </si>
  <si>
    <t>Źródło danych spoza MPZ: BDL GUS; dane wg stanu na 2022.02.17</t>
  </si>
  <si>
    <t>Działanie 2.3.5.</t>
  </si>
  <si>
    <t>Publikacja nowelizacji rozporządzenia.</t>
  </si>
  <si>
    <t xml:space="preserve">wartość 0, bo  nie opublikowano </t>
  </si>
  <si>
    <t>Spadek liczby osób palących wyroby tytoniowe.</t>
  </si>
  <si>
    <t>W 2019 r. do codziennego palenia przyznawało się 21% Polaków</t>
  </si>
  <si>
    <t xml:space="preserve">Źródło danych spoza MPZ: GIS; https://www.gov.pl/web/gis/postawy-polakow-wobec-palenia-tytoniu--raport-2017 </t>
  </si>
  <si>
    <t>Działanie 2.3.6.</t>
  </si>
  <si>
    <t>Zmiany w przepisach w ustawie z dnia 11 września 2015 r. o zdrowiu publicznym
i ewentualnie innych przepisach prawa.</t>
  </si>
  <si>
    <t>wartość 0, bo brak zmian w przepisach w wymienionej ustawie</t>
  </si>
  <si>
    <t>DZP: Zadanie zaplanowane do realizacji od 2021 r. i zrealizowano jego pierwszy etap zgodnie z planem (opracowano założenia zmian). Czy zaplanowany wskaźnik na lata 2019-2020 nie wprowadza w związku z tym w błąd?</t>
  </si>
  <si>
    <t>DZP: Rekomendowane zmiany w systemie zdrowia publicznego obejmują zakres działania wielu instytucji (ograniczenia prawne i finansowe)</t>
  </si>
  <si>
    <t>Działanie 2.3.7.</t>
  </si>
  <si>
    <t>Wejście w życie NPChUK.</t>
  </si>
  <si>
    <t>wartość 0, bo NPCHuK nie weszło przed KPT</t>
  </si>
  <si>
    <t>DZP: W obecnym brzmieniu projekt NPChUK obejmuje lata 2022-2032, obszary, zadania i oczekiwane rezultaty Programu podlegają zmianom.</t>
  </si>
  <si>
    <t>DZP: Ograniczenia finansowe (NPChUK ma zostać ustanowiony w drodze uchwały RM, obecnie trwa oczekiwanie na wpisanie jej do wykazu prac legislacyjnych i programowych RM).</t>
  </si>
  <si>
    <t>Działanie 2.4.1</t>
  </si>
  <si>
    <t>Odsetek udzielonych teleporad bez dalszych wizyt na SOR.</t>
  </si>
  <si>
    <t>99,65% teleporad w okresie wrzesień-grudzień 2020 (brak wcześniejszych danych dot. teleporad) nie zakończyło się wizytą na SOR w tym samym lub następnym dniu</t>
  </si>
  <si>
    <t>Odsetek wizyt na SOR po odbyciu telekonsultacji.</t>
  </si>
  <si>
    <t>1,44% wizyt na SOR w okresie wrzesień-grudzień 2020 (brak wcześniejszych danych dot. teleporad) było poprzedzonych teleporadą w POZ w tym samym dniu lub dzień wcześniej</t>
  </si>
  <si>
    <t>Działanie 2.4.2.</t>
  </si>
  <si>
    <t>Udział wizyt, podczas których zlecono badania diagnostyczne wśród wszystkich wizyt
zrealizowanych w ramach POZ.</t>
  </si>
  <si>
    <t>DAiS nie posiada danych o badaniach zleconych przez POZ</t>
  </si>
  <si>
    <t>Liczba badań diagnostycznych w stosunku do liczby wizyt zrealizowanych w ramach
POZ.</t>
  </si>
  <si>
    <t>Nie ma takich danych w MPZ. Wymaga określenia jakie procedury zaliczają się do badań diagnostycznych</t>
  </si>
  <si>
    <t>Udział pacjentów przewlekle chorych skierowanych do stałej opieki w ramach AOS
w relacji do pacjentów z daną chorobą leczonych stale w ramach POZ.</t>
  </si>
  <si>
    <t>Poza właściwością DAiS.</t>
  </si>
  <si>
    <t>Działanie 2.4.3.</t>
  </si>
  <si>
    <t>Odsetek podmiotów leczniczych udzielających świadczeń POZ zatrudniających koordynatora.</t>
  </si>
  <si>
    <t>Liczba hospitalizacji osób z wybranymi chorobami przewlekłymi.</t>
  </si>
  <si>
    <t>cukrzyca i choroby nerek: 2019 r. - 208 659, 2020 r. - 156 144 hospitalizacji
choroby układu krążenia: 2019 r. - 987 609, 2020 r. - 729 370 hospitalizacji
przewlekłe choroby układu oddechowego: 2019 r. - 395 428, 2020 r. - 255 701 hospitalizacji
choroby układu nerwowego: 2019 r. - 327 388, 2020 r. - 223 756 hospitalizacji</t>
  </si>
  <si>
    <t>Liczba wizyt ze sprawozdanymi badaniami laboratoryjnymi.</t>
  </si>
  <si>
    <t>brak danych</t>
  </si>
  <si>
    <t>Odsetek i krotność wizyt pacjentów w ramach pomocy doraźnej udzielanej przez POZ.</t>
  </si>
  <si>
    <t>2019 r: 4,60% wszystkich wizyt w POZ stanowiły wizyty w ramach nocnej i świątecznej opieki zdrowotnej
2020 r.:  2,68% wszystkich wizyt w POZ stanowiły wizyty w ramach nocnej i świątecznej opieki zdrowotnej</t>
  </si>
  <si>
    <t>Opracowanie standardów monitorowania pacjentów z chorobami przewlekłymi.</t>
  </si>
  <si>
    <t>Udział pacjentów ze realizowanymi standardami monitorowania (np. 4x w roku, raz
w roku badanie X, itp.) w grupie wszystkich pacjentów z rozpoznaną chorobą
przewlekłą.</t>
  </si>
  <si>
    <t>Działanie 2.4.4.</t>
  </si>
  <si>
    <t>Udział wizyt i porad domowych w ogólnej liczbie wizyt i porad.</t>
  </si>
  <si>
    <t>2019 r.: 1683999 porad lekarza POZ udzielanych w domu pacjenta, czyli 1,03% wszystkich porad lekarza POZ
2020 r.: 1010580 porad lekarza POZ udzielanych w domu pacjenta, czyli 0,69% wszystkich porad lekarza POZ</t>
  </si>
  <si>
    <t>na podstawie kodów produktów ("5.01.00.0000122", "5.01.00.0000103"), w przypadku położnych i pielęgniarek POZ wydaje się że nie można wydzielić wizyt domowych</t>
  </si>
  <si>
    <t>Liczba pacjentów korzystających z rozwiązań zdalnych.</t>
  </si>
  <si>
    <t>udział teleporad w okresie wrzesień-grudzień 2020 (od września wprowadzony został obowiązek sprawozdawania teleporad w POZ wg oddzielnych kodów produktów) wyniósł 28,23%; w 2020 r. łącznie 7269615 pacjentom sprawozdano teleporady, jednak ze względu na ograniczoną sprowzdawczość w zakresie teleporad przed wrześniem 2020 rzeczywista liczba pacjentów korzystających z rozwiązań zdalnych jest wyższa</t>
  </si>
  <si>
    <t>Działanie 2.4.5.</t>
  </si>
  <si>
    <t>Liczba pacjentów na listach aktywnych świadczeniodawców POZ na obszarach
wiejskich (gminy wiejskie i miejsko-wiejskie).</t>
  </si>
  <si>
    <t>2019 r.: 13,15 mln pacjentów czyli 85,66% mieszkańców wsi;
2020 r.: 13,07 mln pacjentów czyli 85,11% mieszkańców wsi</t>
  </si>
  <si>
    <t>Liczba powstałych dodatkowych miejsc udzielania świadczeń lekarza POZ na obszarach wiejskich o małej gęstości zaludnienia.</t>
  </si>
  <si>
    <t>Działanie 2.4.6.</t>
  </si>
  <si>
    <t>Liczba świadczeniobiorców POZ uczestniczących w programach polityki zdrowotnej
i programach zdrowotnych w zakresie profilaktyki.</t>
  </si>
  <si>
    <t>Poza właściwością DAiS - DAiS nie jest w posiadaniu danych dot. pilotażu POZ i programów typu profilatyka 40+</t>
  </si>
  <si>
    <t xml:space="preserve">DOI - projekt POZ+ w ramach PO WER nie jest programem polityki zdrowotnej. Projekt dot. pilotażu nowych rozwiązań systemowych. 
W ramach Subfumduszu Rozwoju Profilaktyki, zgodnie z Ustawy o Funduszu Medycznym art.28 pkt.4. "Środki na wsparcie działań określonych w ust. 1 pkt 1 i 2 minister właściwy do spraw zdrowia przekazuje w formie dotacji celowej dla Narodowego Funduszu Zdrowia”. Dane o liczbie świadczeniobiorców POZ będzie posiadał NFZ, jako podmiot podpisujący i obsługujący  umowy z wnioskodawcami.          </t>
  </si>
  <si>
    <t>Działanie 2.4.7.</t>
  </si>
  <si>
    <t>Liczba zrealizowanych programów pilotażowych.</t>
  </si>
  <si>
    <t>Zgodnie z informacją od Mateusza Szeląga (ZPA) jesteśmy w stanie określić wartość wskaźnika. Możliwe, że uda się to zrobić w środę.</t>
  </si>
  <si>
    <t>Liczba urządzeń do zdalnego monitorowania stanu zdrowia pacjentów przekazanych placówkom POZ.</t>
  </si>
  <si>
    <t>Zgodnie z informacją od Mateusza Szeląga (ZPA) nie jesteśmy w stanie określić wartości wskaźnika, ponieważ dystrybucją urządzeń zajmowała się Poczta Polska, a nie POZ.</t>
  </si>
  <si>
    <t>Liczba pacjentów monitorowanych za pomocą innowacyjnych urządzeń.</t>
  </si>
  <si>
    <t>Liczba przeprowadzonych telekonsyliów.</t>
  </si>
  <si>
    <t>Działanie 2.4.8.</t>
  </si>
  <si>
    <t>Liczba opracowanych modeli telemedycznych do wykorzystania na poziomie POZ.</t>
  </si>
  <si>
    <t>Liczba osób stanowiących personel medyczny, które podniosły kwalifikacje w zakresie telemedycyny i e-zdrowia w wyniku przeprowadzonych szkoleń.</t>
  </si>
  <si>
    <t>Liczba warsztatów promujących rezultaty projektów pilotażowych telemedycyny i e-zdrowia.</t>
  </si>
  <si>
    <t xml:space="preserve">Liczba przeprowadzonych kampanii podnoszących świadomość w zakresie telemedycyny i e-zdrowia: 1 </t>
  </si>
  <si>
    <t>Działanie 2.4.9.</t>
  </si>
  <si>
    <t>Liczba porad wykonanych przez pielęgniarki i położne POZ.</t>
  </si>
  <si>
    <t>rok 2019: 3149505 porad, czyli 1,90% wszystkich porad
rok 2020: 2560371 porad, czyli 1,73% wszystkich porad</t>
  </si>
  <si>
    <t>porady pielęgniarek i położnych wyróżniono na podstawie kodów produktów jednostkowych ("5.01.00.0000107","5.01.00.0000054","5.01.00.0000052","5.01.00.0000053","5.01.00.0000080","5.01.00.0000089","5.01.00.0000123", "5.01.00.0000110", "5.01.00.0000124", "5.01.00.0000111", "5.01.00.0000125", "5.01.00.0000091", "5.01.00.0000055", "5.01.00.0000056", "5.01.00.0000081", "5.01.00.0000116", "5.01.00.0000131", "5.01.00.0000132", "5.01.00.0000133", "5.01.00.0000134", "5.01.00.0000135", "5.01.00.0000136", "5.01.00.0000137", "5.01.00.0000138", "5.01.00.0000139") , jest obawa co do jakości sprawozdawczości w tym zakresie</t>
  </si>
  <si>
    <t>Działanie 2.5.1.</t>
  </si>
  <si>
    <t>Liczba osób korzystających z NiŚOZ.</t>
  </si>
  <si>
    <t>Liczba osób korzystających z teleporad przez NiŚOZ</t>
  </si>
  <si>
    <t>Odsetek wizyt na SOR po telekonsultacji.</t>
  </si>
  <si>
    <t>Działanie 2.5.2.</t>
  </si>
  <si>
    <t>Liczba osób, które wypisała się z kolejki w czasie umożliwiającym skorzystanie z danego terminu przez innego pacjenta.</t>
  </si>
  <si>
    <t>Czas oczekiwania na poszczególne świadczenia.</t>
  </si>
  <si>
    <t>Działanie 2.5.3.</t>
  </si>
  <si>
    <t>Wskaźnik liczby wizyt przypadających na pacjenta w grupach chorób w AOS.</t>
  </si>
  <si>
    <t>Liczba hospitalizacji jednodniowych.</t>
  </si>
  <si>
    <t>Średnia wartość hospitalizacji.</t>
  </si>
  <si>
    <t>Działanie 2.6.1.</t>
  </si>
  <si>
    <t>Publikacja ustawy w Dzienniku Ustaw.</t>
  </si>
  <si>
    <t>Działanie 2.6.2</t>
  </si>
  <si>
    <t>Liczba pacjentów objętych opieką ośrodków leczenia hemofilii i pokrewnych skaz krwotocznych.</t>
  </si>
  <si>
    <t>NIE</t>
  </si>
  <si>
    <t>DOI: 2909 (2019 rok), 2798 (2020 rok)</t>
  </si>
  <si>
    <t>Liczba ośrodków leczenia hemofilii i pokrewnych skaz k rwotocznych, z których przeszkolono kadrę medyczną w ramach Programu.</t>
  </si>
  <si>
    <t>DOI: 20 (2019 roku) ; 15 (2020)</t>
  </si>
  <si>
    <t>DOI: Z uwagi na zagrożenie epidemiologiczne szkolenia z 2020 roku zostały przeprowadzone w 2021 roku</t>
  </si>
  <si>
    <t>Liczba depozytów koncentratów czynników krzepnięcia ze środków Programu.</t>
  </si>
  <si>
    <t>DOI: łącznie 94 (na SOR i OLH oraz utworzone przez RCKiK)</t>
  </si>
  <si>
    <t>zmienne z uwagi na ewentualne nowe Ośrodki</t>
  </si>
  <si>
    <t>DOI: zmienne z uwagi na ewentualne nowe Ośrodki</t>
  </si>
  <si>
    <t>Działanie 2.6.3.</t>
  </si>
  <si>
    <t>Wprowadzenie przepisów ustanawiających kryteria oraz zasady i procedury powoływania OECR na terenie kraju.</t>
  </si>
  <si>
    <t>DOI - Trwają prace we współpracy z Radą Funduszu Medycznego w celu określenia zakresu wsparcia diagnostyki chorób rzadkich uwarunkowanych genetycznie. Wskaźnik poza właściwością DOI. We właściwości DL.</t>
  </si>
  <si>
    <t>Liczba OECR spełniających warunki, które zostały powołane przez ministra właściwego o spraw zdrowia.</t>
  </si>
  <si>
    <t>Liczba OECR należących do europejskich sieci referencyjnych dla chorób rzadkich.</t>
  </si>
  <si>
    <t>Liczba pacjentów objętych diagnostyką i leczeniem w OECR.</t>
  </si>
  <si>
    <t>Liczba wykonanych wielkoskalowych badań genomowych zleconych w ramach kompetencji danego OECR finansowanych wg ustalonych zasad ze środków publicznych (analiza roczna, konsultanci wojewódzcy oraz konsultanci krajowi).</t>
  </si>
  <si>
    <t>Liczba zgłoszeń chorób rzadkich wprowadzonych przez OECR do Polskiego Rejestru Chorób Rzadkich.</t>
  </si>
  <si>
    <t>Liczba lub procent rozpoznanych chorób wprowadzonych do Polskiego Rejestru Chorób Rzadkich.</t>
  </si>
  <si>
    <t>Działanie 2.6.4.</t>
  </si>
  <si>
    <t>Liczba szpitali realizujących raporty jakościowe.</t>
  </si>
  <si>
    <t>Trwają prace, których celem jest  wejście w życie ustawy o jakości w opiece zdrowotnej i bezpieczeństwie pacjenta, której jednym z elementów</t>
  </si>
  <si>
    <t>Działanie 2.6.5</t>
  </si>
  <si>
    <t>Liczba zmodernizowanych i doposażonych podmiotów leczniczych w zakresie leczenia szpitalnego – geriatria oraz opieki długoterminowej.</t>
  </si>
  <si>
    <t>DOI - Działania FM zaczęto wdrażać od 2021 r. Obecnie procedowana jest uchwała Rady Ministrów ustanawiająca Program inwestycyjny modernizacji podmiotów leczniczych, która warunkuje ogłoszenie pierwszych naborów w ramach Subfunduszu Modernizacji Podmiotów Leczniczych (SMPL).</t>
  </si>
  <si>
    <t>Liczba przekształconych/utworzonych nowych łóżek geriatrycznych oraz opieki długoterminowej w podmiotach leczniczych.</t>
  </si>
  <si>
    <t>Wskaźnikiem jest liczba nowych łóżek (powstałych po opublikowaniu MPZ?), a nie liczba łóżek ogółem.</t>
  </si>
  <si>
    <t>Działanie 2.6.6.</t>
  </si>
  <si>
    <t>Opracowanie narzędzia do identyfikacji podstawowych regionów zabezpieczenia</t>
  </si>
  <si>
    <t>Działanie 2.7.1.</t>
  </si>
  <si>
    <t>Liczba powiatów mających dostęp do podmiotów świadczących skoordynowaną opiekę psychiatryczną w oparciu o założenia modelu środowiskowego i gmin objętych
obszarem odpowiedzialności na przestrzeni lat.</t>
  </si>
  <si>
    <t>39 powiatów/aglomeracji (303 gminy) objętych w całości lub częściowo obszarem działalności CZP, 54 powiaty lub aglomeracje posiadające 3 lub 4 formy leczenia (poradnia/zlś/oddział dzienny ew. + oddział szpitalny)</t>
  </si>
  <si>
    <t>Przy obliczaniu wskaźnika wzięto pod uwagę aglomeracje i powiaty (nie same powiaty), można to skonsultować z DZP</t>
  </si>
  <si>
    <t xml:space="preserve">Zgodnie z informacjami od 1 marca 2022 r. funkcjonuje 39 CZP. Aktualne dane posiada Biuro ds. pilotażu </t>
  </si>
  <si>
    <t>Liczba hospitalizacji, w tym długość pobytu pacjenta na oddziale, liczba porad ambulatoryjnych w tym środowiskowych</t>
  </si>
  <si>
    <t>Rok 2020: Liczba hospitalizacji na oddziałach psychiatrycznych dla dorosłych, w ZOD dla dorosłych oraz w hostelach psychiatrycznych dla dorosłych: 140465; Średnia długość pobytu pacjenta na wymienionych oddziałach: 44 dni, liczba porad: 8,64 mln porad</t>
  </si>
  <si>
    <t>Do konsultacji z DZP czy kategoria oddziałów została wybrana zgodnie z założeniem</t>
  </si>
  <si>
    <t>DZP nie posiada sprecyzowanych wyliczeń wskazanych danych i danych źródłowych dlatego nie jest w stanie ocenić prawidłowości wskazanych wyliczeń wskaźników</t>
  </si>
  <si>
    <t>Działanie 2.7.2</t>
  </si>
  <si>
    <t>Liczba ośrodków nowego modelu ochrony zdrowia psychicznego dzieci i młodzieży (na I, II i III poziomie referencyjności).</t>
  </si>
  <si>
    <t>I stopień referencyjności - stan na 17 czerwca 2021 r. - https://www.gov.pl/web/zdrowie/rozpoczecie-dzialalnosci-osrodkow-i-stopnia-referencyjnego - 304
II stopień referencyjności - 1 (źródło: DZP)</t>
  </si>
  <si>
    <t>Zgodnie z informacjami ze stycznia 2022 r. Ośrodków I stopnia referencyjności było 343. Aktualne dane posiada NFZ.</t>
  </si>
  <si>
    <t>Liczba świadczeń w rodzaju opieka psychiatryczna udzielanych dzieciom i młodzieży (w tym liczba świadczeń środowiskowych oraz liczba hospitalizacji, w tym długość pobytu pacjenta na oddziale).</t>
  </si>
  <si>
    <t>Rok 2020: 1058303 porad (Zespół leczenia środowiskowego dla dzieci, Poradnia psychiatryczna/psychologiczna dla dzieci), 10582 hospitalizacji (Oddział psychiatryczny dla dzieci, Zakład/oddział opieki długoterminowej dla dzieci, Hostel psychiatryczny dla dzieci), 32.66641 średnia długość hospitalizacji (Oddział psychiatryczny dla dzieci, Zakład/oddział opieki długoterminowej dla dzieci, Hostel psychiatryczny dla dzieci)</t>
  </si>
  <si>
    <t>DZP nie posiada informacji o sposobie wyliczenia wskazanych danych i danych źródłowych dlatego nie jest w stanie ocenić prawidłowości wskazanych wyliczeń wskaźników</t>
  </si>
  <si>
    <t>Działanie 2.8.1.</t>
  </si>
  <si>
    <t>Ogłoszenie rozporządzenia Ministra Zdrowia zmieniającego rozporządzenie w sprawie świadczeń gwarantowanych w zakresie rehabilitacji leczniczej.</t>
  </si>
  <si>
    <t>Działanie 2.8.2.</t>
  </si>
  <si>
    <t>Model opieki rehabilitacyjnej w Polsce.</t>
  </si>
  <si>
    <t>Działanie 2.9.1.</t>
  </si>
  <si>
    <t>Odsetek pacjentów objętych opieką długoterminową udzielaną w warunkach domowych w stosunku do ogólnej liczby pacjentów korzystających ze świadczeń opieki długoterminowej.</t>
  </si>
  <si>
    <t xml:space="preserve"> 62,5% w 2019 r.</t>
  </si>
  <si>
    <t>Odsetek pacjentów objętych opieką paliatywną i hospicyjną udzielaną w warunkach domowych w stosunku do ogólnej liczby pacjentów korzystających ze świadczeń opieki
paliatywnej i hospicyjnej.</t>
  </si>
  <si>
    <t>64,8% w 2019 r.</t>
  </si>
  <si>
    <t>Liczba opiekunów medycznych udzielających świadczeń domowych w ramach opieki długoterminowej.</t>
  </si>
  <si>
    <t>Brak danych.</t>
  </si>
  <si>
    <t>Aktualnie opiekunowie medyczni nie udzielają świadczeń w warunkach domowych.</t>
  </si>
  <si>
    <t>Liczba opiekunów medycznych udzielających świadczeń domowych w ramach opieki paliatywnej i hospicyjnej.</t>
  </si>
  <si>
    <t>Liczba osobodni w opiece długoterminowej udzielanej w warunkach domowych.</t>
  </si>
  <si>
    <t>18 085 157 w 2019 r.</t>
  </si>
  <si>
    <t>Liczba osobodni w opiece paliatywnej i hospicyjnej udzielanej w warunkach domowych.</t>
  </si>
  <si>
    <t>6 369 897 w 2019 r.</t>
  </si>
  <si>
    <t>Działanie 2.9.2.</t>
  </si>
  <si>
    <t>Liczba DDOM, które uzyskały finansowanie ze środków publicznych na udzielanie świadczeń gwarantowanych z zakresu opieki długoterminowej.</t>
  </si>
  <si>
    <t>Na ten moment brak świadczeń gwarantowanych w ramach DDOM.</t>
  </si>
  <si>
    <t>Liczba pacjentów objętych opieką w DDOM w ramach systemu świadczeń gwarantowanych z zakresu opieki długoterminowej.</t>
  </si>
  <si>
    <t>Działanie 2.9.3.</t>
  </si>
  <si>
    <t xml:space="preserve">Liczba utworzonych w ramach pilotażu DCWP funkcjonujących zgodnie z przyjętym standardem. </t>
  </si>
  <si>
    <t>Na ten moment brak DCWP.</t>
  </si>
  <si>
    <t>Komentarz DZP – Aktualnie brak DCWP, działanie zaplanowane do realizacji.</t>
  </si>
  <si>
    <t>16 DCWP</t>
  </si>
  <si>
    <t>Liczba osób z zaburzeniami otępiennymi i innymi przewlekłymi chorobami mózgu skutkującymi zaburzeniami pamięci objętych wsparciem w wieku co najmniej 65 lat
korzystających z dziennej opieki długoterminowej udzielanej w ramach DCWP.</t>
  </si>
  <si>
    <t>min. 600 osób starszych</t>
  </si>
  <si>
    <t>Liczba utworzonych DCWP.</t>
  </si>
  <si>
    <t>Brak możliwości oszacowania</t>
  </si>
  <si>
    <t>Liczba opiekunów nieformalnych osób z zaburzeniami otępiennymi i innymi przewlekłymi chorobami mózgu objętych wsparciem udzielanym przez DCWP.</t>
  </si>
  <si>
    <t>min. 600 opiekunów nieformalnych</t>
  </si>
  <si>
    <t>Liczba osób z zaburzeniami otępiennymi i innymi przewlekłymi chorobami mózgu skutkującymi zaburzeniami pamięci, u których poprawiła się jakość życia związana ze zdrowiem.</t>
  </si>
  <si>
    <t>min. 85% uczestników pilotażu</t>
  </si>
  <si>
    <t>Działanie 2.9.4.</t>
  </si>
  <si>
    <t>Opracowanie przez ekspertów i przekazanie na użytek działań regionalnych ramowego programu szkoleń dla opiekunów nieformalnych osób starszych wymagających wsparcia
w codziennym funkcjonowaniu.</t>
  </si>
  <si>
    <t>Komentarz DZP – Działanie zaplanowane do realizacji.</t>
  </si>
  <si>
    <t>1 program szkoleń</t>
  </si>
  <si>
    <t>Liczba opiekunów nieformalnych osób starszych i wymagających wsparcia w codziennym funkcjonowaniu objętych wsparciem psychologicznym w ramach
pilotażu.</t>
  </si>
  <si>
    <t>Brak danych</t>
  </si>
  <si>
    <t>min. 1300 osób</t>
  </si>
  <si>
    <t>Opracowanie przez ekspertów programu pilotażu wsparcia psychologicznego i profilaktyki zdrowia psychofizycznego dla opiekunów osób starszych wymagających wsparcia w codziennym funkcjonowaniu, w tym opiekunów osób z zaburzeniami otępiennym.</t>
  </si>
  <si>
    <t>1 program pilotażu</t>
  </si>
  <si>
    <t>Liczba pozytywnie zwalidowanych form wsparcia psychologicznego dla opiekunów nieformalnych osób starszych i wymagających wsparcia w codziennym funkcjonowaniu włączonych do systemu publicznej ochrony zdrowia.</t>
  </si>
  <si>
    <t>Powstanie telefonicznej informacji i wsparcia psychologicznego dla opiekunów nieformalnych osób z zaburzeniami otępiennymi i osób objętych przez nich opieką.</t>
  </si>
  <si>
    <t>1 infolinia wsparcia</t>
  </si>
  <si>
    <t>Liczba porad udzielonych opiekunom nieformalnym osób z zaburzeniami otępiennymi i osobom objętym przez nich opieką w ramach telefonicznej informacji i wsparcia psychologicznego dla tych osób.</t>
  </si>
  <si>
    <t>min. 30 000 porad</t>
  </si>
  <si>
    <t>Działanie 2.9.5.</t>
  </si>
  <si>
    <t>Liczba zmodernizowanych i doposażonych podmiotów leczniczych.</t>
  </si>
  <si>
    <t xml:space="preserve">Liczba przekształconych lub utworzonych nowych łóżek stacjonarnej opieki długoterminowej. </t>
  </si>
  <si>
    <t>Działanie 2.10.1.</t>
  </si>
  <si>
    <t>Przeprowadzona analiza wykazu jednostek chorobowych kwalifikujących do świadczeń paliatywnych i hospicyjnych.</t>
  </si>
  <si>
    <t>Działanie 2.10.2.</t>
  </si>
  <si>
    <t>Liczba pacjentów, którym udzielono świadczeń w ramach perinatalnej opieki paliatywnej.</t>
  </si>
  <si>
    <t xml:space="preserve">472 w 2019 r.
</t>
  </si>
  <si>
    <t>481 w 2019 r.
504 w 2020 r.</t>
  </si>
  <si>
    <t>Liczba świadczeniodawców udzielających świadczeń w ramach perinatalnej opieki paliatywnej.</t>
  </si>
  <si>
    <t xml:space="preserve">13 świadczeniodawców w 2019 r.(przez świadczeniodawcę rozumie się podmiot wykonujący działalność leczniczą definiowany na podstawie kodu świadczeniodawcy realizujący świadczenia na terenie danego powiatu);
</t>
  </si>
  <si>
    <t>13 świadczeniodawców w 2019 r.
16 świadczeniodawców w 2020 r.</t>
  </si>
  <si>
    <t>Co najmniej 19 świadczeniodawców (w trzech województwach nie ma żadnego)</t>
  </si>
  <si>
    <t xml:space="preserve">Brak deklaracji świadczeniodawców do udziału w postępowaniu konkursowym w woj. w których nie ma zakontraktowanych świadczeń. </t>
  </si>
  <si>
    <t>Działanie 2.11.1.</t>
  </si>
  <si>
    <t>zi</t>
  </si>
  <si>
    <t>1. Liczba uczelni kształcących na kierunku pielęgniarstwo w roku akademicki 2020/2021: 94; w 2019/2020 - 92
2. Liczba uczelni kształcących na kierunku położnictwo w roku akademicki 2020/2021: 21; w 2019/2020 - 29</t>
  </si>
  <si>
    <t>Źródło: POL-on; https://basiw.mz.gov.pl/index.html#/visualization?id=3758</t>
  </si>
  <si>
    <t xml:space="preserve">1. Liczba uczelni kształcących na kierunku pielęgniarstwo - wartość docelowa: 100 
2. Liczba uczelni kształcących na kierunku położnictwo - wartość docelowa: 25
</t>
  </si>
  <si>
    <t>Liczba studentów i absolwentów kierunków pielęgniarstwo i położnictwo oraz liczba zatrudnionych pielęgniarek i położnych w systemie ochrony zdrowia.</t>
  </si>
  <si>
    <t>1. Liczba studentów pielęgniarstwa (w tym cudzoziemców) w roku akademicki 2020/2021: 37 938; w 2019/2020: 35 104
2. Liczba studentów położnictwa (w tym cudzoziemców) w roku akademickim 2020/2021: 5624; w 2019/2020:  4786
3. Liczba absolwentów pielęgniarstwa (w tym cudzoziemców) w roku 2020: 11 635; w roku 2019: 13 536
4. Liczba absolwentów położnictwa (w tym cudzoziemców) w roku 2020: 1704; w roku 2019: 1700
5. Liczba zatrudnionych pielęgniarek w podmiocie leczniczym w 2020 r.: 218 980; w 2019 r.: 215 941
6.  Liczba zatrudnionych położnych w podmiocie leczniczym w 2020 r.: 28 781; w 2019 r.: 28 006</t>
  </si>
  <si>
    <t>Ad. 1-4 źródło danych: POL-on; https://basiw.mz.gov.pl/index.html#/visualization?id=3758</t>
  </si>
  <si>
    <t xml:space="preserve">1. Liczba studentów pielęgniarstwa (w tym cudzoziemców) - wartość docelowa: 40 000
2. Liczba studentów położnictwa (w tym cudzoziemców) - wartość docelowa: 6 000
3. Liczba absolwentów pielęgniarstwa (w tym cudzoziemców) - wartość docelowa: 12 000
4. Liczba absolwentów położnictwa (w tym cudzoziemców) - wartość docelowa: 1700
5. Liczba zatrudnionych pielęgniarek w podmiocie leczniczym - wartość docelowa: 226 000
6.  Liczba zatrudnionych położnych w podmiocie leczniczym - wartość docelowa: 31 000 </t>
  </si>
  <si>
    <t>Wskaźnik liczby pielęgniarek i położnych na 1 000 mieszkańców.</t>
  </si>
  <si>
    <t>1. Wskaźnik pielęgniarek na 1000 ludności w PL w 2020 r.: ok. 6,3; w 2019 r.: ok. 6,2
1. Wskaźnik położnych na 1000 ludności w PL w 2020 r.: ok. 0,84; w 2019 r.: ok. 0,82</t>
  </si>
  <si>
    <t>1. Wskaźnik pielęgniarek na 1000 ludności w PL - wartość docelowa: 6,8
1. Wskaźnik położnych na 1000 ludności w PL - wartość docelowa: 0,90</t>
  </si>
  <si>
    <t>Działanie 2.11.2.</t>
  </si>
  <si>
    <t>Udostępnienie w Systemie Monitorowania Kształcenia
centralnego naboru na specjalizację.</t>
  </si>
  <si>
    <t>wartość 0, bo przed KPT nie było</t>
  </si>
  <si>
    <t>Działanie 2.12.1.</t>
  </si>
  <si>
    <t>Opracowany jeden model ratownictwa pozaszpitalnego.</t>
  </si>
  <si>
    <t>Brak właściwości DAiS</t>
  </si>
  <si>
    <t>Skrócenie średniego czasu dojazdu ZRM.</t>
  </si>
  <si>
    <t>Średni czas dojazdu:
- 2021: 13 (miasto pow. 10k mieszk.: 11; poza miastem pow. 10k mieszk.: 17)
- 2020: 12 (miasto pow. 10k mieszk.:m10; poza miastem pow. 10k mieszk.: 16)
- 2019: 10 (miasto pow. 10k mieszk.: 8; poza miastem pow. 10k mieszk.: 14)</t>
  </si>
  <si>
    <t>Widać wpływ pandemii na wydłużenie czasu dojazdu - konieczność zastosowania ŚOI (Środków Ochrony Indywidualnej)</t>
  </si>
  <si>
    <t xml:space="preserve">Wskaźnikiem powinna być  średnia z median czasu dojazdu z 16 województw. Taki raport jest obecnie generowany z SWD PRM. Będziemy dążyć, żeby była to średnia mediana dla kraju. Obecnie średnia z median czasu dojazdu z 16 województw dla miasta powyżej 10 tys. mieszkańców	i poza miastem powyżej 10 tys. mieszkańców to odpowiednio:
w 2019 0:08:48	i 0:15:10
w 2020 0:09:55	i 0:16:30
w 2021 0:11:19	i 0:18:05
</t>
  </si>
  <si>
    <t xml:space="preserve">Zgodna z art 24 ustawy z dnia 8 września 2006 r. o Państwowym Ratownictwie Medycznym </t>
  </si>
  <si>
    <t>Przeprowadzenie nowelizacji ustawy o PRM i aktów wykonawczych do niej.</t>
  </si>
  <si>
    <t xml:space="preserve">Projekt nowelizacji w opracowaniu. </t>
  </si>
  <si>
    <t>Wejście w życie ustawy o zawodzie ratownika medycznego i samorządzie zawodowym ratowników medycznych.</t>
  </si>
  <si>
    <t>właściwośc DDS</t>
  </si>
  <si>
    <t>Pozostałe</t>
  </si>
  <si>
    <t>Działanie 2.13.1.</t>
  </si>
  <si>
    <t>Ustawa o badaniach klinicznych produktów leczniczych stosowanych u ludzi.</t>
  </si>
  <si>
    <t>Działanie 2.13.2.</t>
  </si>
  <si>
    <t>Powołanie WHIH.</t>
  </si>
  <si>
    <t>Powołanie grupy roboczej ds. komunikacji, której celem będzie koordynowanie polityki informacyjnej i komunikacyjnej WHIH.</t>
  </si>
  <si>
    <t>Działanie 2.13.3.</t>
  </si>
  <si>
    <t>Powołanie grupy roboczej ds. interesu publicznego, której celem będzie opiniowanie i monitorowanie projektów zgłaszanych przez Partnerów WHIH pod względem ich zgodności z celami i priorytetami instytucji publicznych w zakresie bezpieczeństwa.</t>
  </si>
  <si>
    <t>Działanie 2.13.4.</t>
  </si>
  <si>
    <t>Raport Strategii Rozwoju Badań Epidemiologicznych</t>
  </si>
  <si>
    <t>Działanie 2.13.5.</t>
  </si>
  <si>
    <t>Liczba dofinansowanych projektów – 80.</t>
  </si>
  <si>
    <t>Liczba utworzonych Centrów Wsparcia Badań Klinicznych – 40.</t>
  </si>
  <si>
    <t>Liczba raportów ewaluacyjnych – 10.</t>
  </si>
  <si>
    <t>Działanie 2.13.6</t>
  </si>
  <si>
    <t>Cyfryzacja procesu związanego z wystawianiem kart zgonu i urodzenia.</t>
  </si>
  <si>
    <t>Zmniejszenie liczby procedur.</t>
  </si>
  <si>
    <t>Jaka była liczba procedur podczas tworzenia KPT</t>
  </si>
  <si>
    <t>Skrócenie czasu na załatwienie sprawy.</t>
  </si>
  <si>
    <t>Jaki był czas załatwiania sprawy podczas  tworzenia KPT</t>
  </si>
  <si>
    <t>Działanie 2.13.7.</t>
  </si>
  <si>
    <t>Cyfryzacja dokumentacji medycznej dotyczącej historii interakcji pacjenta z systemem ochrony zdrowia – 30% do I kwartału 2026 r.</t>
  </si>
  <si>
    <t>Jaki był % podczas tworzenia KPT</t>
  </si>
  <si>
    <t>Elektronizacja dokumentacji medycznej – 30% do IV kwartału 2024 r.</t>
  </si>
  <si>
    <t>Poziom cyfryzacji dokumentacji medycznej wynosi ok. 10% ogólnej liczby rodzajów dokumentów (wskaźnik oszacowany na podstawie Rozporządzenia Ministra Zdrowia z dnia 6 kwietnia 2020 r. w sprawie rodzajów, zakresu i wzorów dokumentacji medycznej oraz sposobu jej przetwarzania).</t>
  </si>
  <si>
    <t>Dalsza elektronizacja dokumentacji medycznej – 60% do I kwartału 2026 r.</t>
  </si>
  <si>
    <t>Centralne/regionalne podmioty lecznicze podłączone do centralnego repozytorium danych medycznych – 30% do I kwartału 2026 r.</t>
  </si>
  <si>
    <t>Centralne regionalne podmioty lecznicze wyposażone w system wsparcia procesu decyzyjnego lekarza na podstawie algorytmów sztucznej inteligencji - 30% do I kwartału 2026 r.</t>
  </si>
  <si>
    <t>Jaki był %  podczas  tworzenia KPT</t>
  </si>
  <si>
    <t>Dorośli pacjenci objęci narzędziem wspomagającym analizę stanu zdrowia pacjenta – 70% do I kwartału 2026 r.</t>
  </si>
  <si>
    <t>Działanie 2.13.8.</t>
  </si>
  <si>
    <t>Liczba podmiotów POZ, które wdrożyły działania projakościowe w ramach programu – 250.</t>
  </si>
  <si>
    <t>Liczba podmiotów wykonujących szpitalną działalność leczniczą, które wdrożyły działania projakościowe w ramach programu – 50.</t>
  </si>
  <si>
    <t>Liczba pracowników placówek medycznych, w tym administracji systemu ochrony zdrowia objętych wsparciem Europejskiego Funduszu Społecznego w celu poprawy
efektywności jego funkcjonowania – 900.</t>
  </si>
  <si>
    <t>Działanie 2.13.9.</t>
  </si>
  <si>
    <t>Zostaną określone na późniejszym etapie, po zatwierdzeniu
realizacji projektów w ramach REACT-EU.</t>
  </si>
  <si>
    <t>1. Liczba podmiotów POZ objętych wsparciem we wdrożeniu e-Usług: 0 szt.;
2. Liczba zdarzeń medycznych wysłana do P1: 0 szt;
3. Liczba leczonych w podmiotach leczniczych objętych wsparciem: 0 osób/rok;
4. Liczba systemów informatycznych wspierających świadczenie e-usług przez podmioty lecznicze: 0 szt.</t>
  </si>
  <si>
    <t>?</t>
  </si>
  <si>
    <t>W kol. D ujęto wskaźniki określone dla zatwierdzonych projektów w ramach REACT-EU realizowanych przez DI.</t>
  </si>
  <si>
    <t>1. Liczba podmiotów POZ objętych wsparciem we wdrożeniu e-Usług: 2000 szt. do dnia 31.12.2023;
2. Liczba zdarzeń medycznych wysłana do P1: 7800 szt. do dnia 31.12.2024;
3. Liczba leczonych w podmiotach leczniczych objętych wsparciem: 1 899 000 osób/rok do dnia 31.12.2024;
4. Liczba systemów informatycznych wspierających świadczenie e-usług przez podmioty lecznicze: 601 szt. do dnia 31.12.2023.</t>
  </si>
  <si>
    <t>Działanie 2.13.10.</t>
  </si>
  <si>
    <t>Liczba podmiotów objętych wsparciem w ramach telemedycyny.</t>
  </si>
  <si>
    <t>Jaka była ich liczba podczas tworzenia KPT?</t>
  </si>
  <si>
    <t>Projekt planowany do realizacji w ramach FERS. Obecnie nie jest możliwe rozpoczęcie realizacji projektu z uwagi na  brak zatwierdzenia programu FERS.</t>
  </si>
  <si>
    <t>Liczba wdrożonych programów telemedycznych uruchomionych na platformie DOM</t>
  </si>
  <si>
    <t>Działanie 2.13.11.</t>
  </si>
  <si>
    <t>Zostaną określone na późniejszym etapie, po zatwierdzeniu
realizacji projektu w ramach Funduszu Europejskiego na Rozwój Cyfrowy (FERC) 2021-2027.</t>
  </si>
  <si>
    <t>Działanie 2.13.12.</t>
  </si>
  <si>
    <t>Liczba świadczeń w ramach e-rejestracji.</t>
  </si>
  <si>
    <t>100 000/rok</t>
  </si>
  <si>
    <t>Liczba udzielanych konsultacji medycznych w ciągu roku, pacjentów korzystających z konsultacji medycznych, odsetek konsultacji medycznych prowadzonych w formie teleporady w odniesieniu do tradycyjnych wizyt lekarskich.</t>
  </si>
  <si>
    <t>Jaka była ich liczba i odsetek podczas tworzenia KPT?</t>
  </si>
  <si>
    <t>Liczba usług udostępnionych na platformie telemedycznej, liczba wyników alertowych skutkujących reakcją personelu medycznego.</t>
  </si>
  <si>
    <t>Liczba udostępnionych algorytmów wykorzystywanych w odniesieniu do świadczonych usług w ramach platformy telemedycznej.</t>
  </si>
  <si>
    <t>Działanie 2.13.13.</t>
  </si>
  <si>
    <t>Wytworzenie aplikacji prezentacyjnej.</t>
  </si>
  <si>
    <t>Wytworzenie aplikacji weryfikacyjnej.</t>
  </si>
  <si>
    <t>Liczba pobrań.</t>
  </si>
  <si>
    <t>10 mln</t>
  </si>
  <si>
    <t>Działanie 2.13.14</t>
  </si>
  <si>
    <t>Udostępnienie formatu plików.</t>
  </si>
  <si>
    <t>Liczba przekazywanych formatów dokumentacji medycznej</t>
  </si>
  <si>
    <t>Liczba funkcjonalnych systemów rozliczeniowych.</t>
  </si>
  <si>
    <t>Liczba uruchomionych udzielania teleporad medycznych.</t>
  </si>
  <si>
    <t>Liczba personelu udzielającego teleporad.</t>
  </si>
  <si>
    <t>liczbowo</t>
  </si>
  <si>
    <t>Liczba prowadzonych kampanii, programów propagujących zasady zdrowego stylu życia 
w danym roku.</t>
  </si>
  <si>
    <t>Liczba kampanii</t>
  </si>
  <si>
    <t>Liczba kobiet zgłaszających się na badania mammograficzne.</t>
  </si>
  <si>
    <t>Liczba kobiet zgłaszających się na badania cytologiczne.</t>
  </si>
  <si>
    <t>Liczba wdrożonych programów.</t>
  </si>
  <si>
    <t>2.1.6.</t>
  </si>
  <si>
    <t>2.1.7.</t>
  </si>
  <si>
    <t>2.1.8.</t>
  </si>
  <si>
    <t>2.1.9.</t>
  </si>
  <si>
    <t>2.1.10.</t>
  </si>
  <si>
    <t>Realizacja programów profilaktycznych i kampanie społeczne w zakresie ograniczania liczby chorób zakaźnych oraz propagowania korzyści wynikających ze szczepień ochronnych.</t>
  </si>
  <si>
    <t>Liczba kobiet/par objętych wsparciem.</t>
  </si>
  <si>
    <t>Liczba prowadzonych kampanii w danym roku.</t>
  </si>
  <si>
    <t>2.2.2.</t>
  </si>
  <si>
    <t>Działania informacyjne skierowane do podmiotów POZ mające na celu zwiększenie realizacji badań diagnostycznych w POZ.</t>
  </si>
  <si>
    <t>Liczba działań informacyjnych.</t>
  </si>
  <si>
    <t>2.2.3.</t>
  </si>
  <si>
    <t>Liczba nowo zakontraktowanych poradni dziecięcych.</t>
  </si>
  <si>
    <t>Liczba udzielonych porad dla dzieci i młodzieży do 18 r.ż.</t>
  </si>
  <si>
    <t>Budowa i wyposażenie przychodni specjalistycznej Stobrawskiego Centrum Medycznego w Kup.</t>
  </si>
  <si>
    <t>Liczba utworzonych stanowisk dializacyjnych.</t>
  </si>
  <si>
    <t>Liczba utworzonych komórek organizacyjnych dostosowanych do obowiązujących standardów.</t>
  </si>
  <si>
    <t>Modernizacja i wyposażenie poradni specjalistycznych SP ZOZ w Głubczycach, ze szczególnym uwzględnieniem poradni ginekologiczno-położniczej.</t>
  </si>
  <si>
    <t>Modernizacja Namysłowskiego Centrum Zdrowia w zakresie infrastruktury poradni ambulatoryjnych, w tym gabinetów zabiegowych.</t>
  </si>
  <si>
    <t>Rozbudowa i doposażenie Zakładu Endoskopii Diagnostycznej i Zabiegowej Szpitala Wojewódzkiego w Opolu Sp. z o.o. dla potrzeb małoinwazyjnej pulmonologii.</t>
  </si>
  <si>
    <t>Liczba utworzonych oddziałów dziecięcych.</t>
  </si>
  <si>
    <t xml:space="preserve">Liczba zrealizowanych świadczeń. </t>
  </si>
  <si>
    <t>2.4.3.</t>
  </si>
  <si>
    <t>Średni czas hospitalizacji.</t>
  </si>
  <si>
    <t>2.4.4.</t>
  </si>
  <si>
    <t>Liczba osób powyżej 65 r.ż. objętych opieką.</t>
  </si>
  <si>
    <t>2.4.5.</t>
  </si>
  <si>
    <t>Liczba utworzonych oddziałów.</t>
  </si>
  <si>
    <t>Liczba osób objętych opieką.</t>
  </si>
  <si>
    <t>Liczba świadczeń.</t>
  </si>
  <si>
    <t>2.4.6.</t>
  </si>
  <si>
    <t>Liczba utworzonych łóżek.</t>
  </si>
  <si>
    <t>Modernizacja Uniwersyteckiego Szpitala Klinicznego w Opolu.</t>
  </si>
  <si>
    <t>Wdrażanie modelu opieki psychiatrycznej zgodnie z reformą opieki psychiatrycznej dla dorosłych - utworzenie dwóch dodatkowych CZP  typu B - w tym jednego na obszarze powiatu nyskiego oraz jednego obejmującego swym zasięgiem gminy  powiatu kluczborsko-oleskiego.</t>
  </si>
  <si>
    <t>Liczba porad ambulatoryjnych, w tym środowiskowych.</t>
  </si>
  <si>
    <t>2.5.3.</t>
  </si>
  <si>
    <t>Liczba utworzonych miejsc opieki dziennej.</t>
  </si>
  <si>
    <t>Modernizacja i przebudowa budynków Specjalistycznego Szpitala im. Ks. Biskupa Józefa Nathana w Branicach w celu zwiększenie zakresu i jakości oferowanych świadczeń medycznych.</t>
  </si>
  <si>
    <t xml:space="preserve">Liczba zatrudnionego personelu. </t>
  </si>
  <si>
    <t>Skrócenie czasu oczekiwania na rehabilitację w warunkach stacjonarnych.</t>
  </si>
  <si>
    <t>2.6.3.</t>
  </si>
  <si>
    <t>Liczba utworzonych miejsc.</t>
  </si>
  <si>
    <t>Liczna nowych ZOL.</t>
  </si>
  <si>
    <t>2.7.2.</t>
  </si>
  <si>
    <t>2.7.3.</t>
  </si>
  <si>
    <t>Liczba utworzonych miejsc ZOL.</t>
  </si>
  <si>
    <t>Liczba przekształconych łóżek.</t>
  </si>
  <si>
    <t>2.8.3.</t>
  </si>
  <si>
    <t>Liczba nowych poradni opieki paliatywnej.</t>
  </si>
  <si>
    <t>Liczba poradni medycyny paliatywnej na 100 tys. ludności.</t>
  </si>
  <si>
    <t>2.8.4.</t>
  </si>
  <si>
    <t>Wdrożenie zaktualizowanej wersji.</t>
  </si>
  <si>
    <t>2.9.2.</t>
  </si>
  <si>
    <t>Liczba dysponentów ZRM.</t>
  </si>
  <si>
    <t>Koordynacja sieci Ratownictwa Medycznego.</t>
  </si>
  <si>
    <t>Liczba zakupionych/wymienionych ambulansów.</t>
  </si>
  <si>
    <t>2.9.3.</t>
  </si>
  <si>
    <t>Liczba motoambulansów.</t>
  </si>
  <si>
    <t>2.9.4.</t>
  </si>
  <si>
    <t>Dostosowanie infrastruktury do obowiązujących przepisów prawa i norm.</t>
  </si>
  <si>
    <t>Wsparcie jednostek systemu PRM poprzez sfinansowanie wymiany sprzętu IT oraz urządzeń do łączności, wymiana wyposażenia dotychczasowych Stacji/Podstacji/miejsc wyczekiwania ZRM.</t>
  </si>
  <si>
    <t>Wsparcie PRM poprzez zakup symulatora bezpiecznej jazdy dla ratowników medycznych z uprawnieniami do prowadzenia pojazdów uprzywilejowanych.</t>
  </si>
  <si>
    <t>Działania motywujące do podjęcia nauki w kierunku pielęgniarstwo.</t>
  </si>
  <si>
    <t>2.10.4.</t>
  </si>
  <si>
    <t xml:space="preserve">Opracowanie i wdrożenie systemu motywacyjnego oraz zachęt dla uczniów szkół ponadpodstawowych do podjęcia kształcenia na kierunkach: 
1) pielęgniarstwo,
2) ratownictwo medyczne,
3) inne
</t>
  </si>
  <si>
    <t>2.10.5.</t>
  </si>
  <si>
    <t>Liczba zakupionych angiografów w stosunku do potrzeb.</t>
  </si>
  <si>
    <t>2.11.2.</t>
  </si>
  <si>
    <t>Liczba zakupionego sprzętu.</t>
  </si>
  <si>
    <t>Liczba prowadzonych kampanii/programów 
w danym roku.</t>
  </si>
  <si>
    <t>Kampanie społeczne i edukacja mająca na celu ograniczenie spożycia alkoholu, tradycyjnych wyrobów tytoniowych, 
e-papierosów oraz nowatorskich wyrobów tytoniowych 
i niezawierających w swoim składzie tytoniu lub suszu tytoniowego oraz innych uzależnień, w tym m. in. zagrożeń związanych z niekontrolowanym rozpowszechnieniem opioidowych leków przeciwbólowych i innych substancji psychoaktywnych.</t>
  </si>
  <si>
    <t>1. Programy nastawione na  eliminowanie niekorzystnych czynników zdrowotnych 
w środowisku pracy.
2. Działania ukierunkowane na profilaktykę i rehabilitację przewlekłych bólów kręgosłupa.</t>
  </si>
  <si>
    <t>Modernizacja  Uniwersyteckiego Szpitala Klinicznego w Opolu 
w zakresie rozbudowy 
i wyposażenia przychodni dializy domowej i ambulatoryjnej stacji dializ, pracowni badań endoskopowych oraz poradni ambulatoryjnych podmiotu.</t>
  </si>
  <si>
    <t>Rozbudowa i przebudowa Zakładu Medycyny Nuklearnej Szpitala Wojewódzkiego w Opolu 
Sp. z o.o. oraz zakup niezbędnego wyposażenia, a także modernizacja zbiorników odpadów promieniotwórczych.</t>
  </si>
  <si>
    <t>Modernizacja Szpitala Powiatowego im. Prałata 
J. Glowatzkiego w Strzelcach Opolskich w zakresie poradni specjalistycznych przyszpitalnych.</t>
  </si>
  <si>
    <t>Modernizacja Klinicznego Centrum Ginekologii, Położnictwa i Neonatologii w Opolu w zakresie przebudowy pomieszczeń oraz nadbudowy 1-go piętra wraz 
z budową dźwigu oraz klatki schodowej na potrzeby poradni specjalistycznych.</t>
  </si>
  <si>
    <t>Liczba osób objętych opieką ośrodka pediatrycznego.</t>
  </si>
  <si>
    <t>Utworzenie oddziału chorób chirurgii naczyniowej - 20 łóżek 
w trybie planowym po likwidacji oddziału chirurgii naczyniowej PAKS w Nysie w roku 2016.</t>
  </si>
  <si>
    <t>Obłożenie na oddziałach chirurgii naczyniowej 
w województwie 
w porównaniu do roku ubiegłego (zakładany wzrost).</t>
  </si>
  <si>
    <t>Zwiększenie i poprawa dostępności do świadczeń 
w zakresie geriatrii, w zależności od możliwości finansowych NFZ.</t>
  </si>
  <si>
    <t>Przebudowa i rozbudowa Kliniki Onkologii SP ZOZ Opolskiego Centrum Onkologii im. prof. 
T. Koszarowskiego w Opolu.</t>
  </si>
  <si>
    <t>Modernizacja Wojewódzkiego Szpitala Specjalistycznego 
im. Św. Jadwigi w Opolu 
w zakresie modernizacji infrastruktury oddziałów szpitala.</t>
  </si>
  <si>
    <t>Modernizacja SP ZOZ 
w Głubczycach w zakresie przebudowy Izby Przyjęć, POZ 
i bloku operacyjnego.</t>
  </si>
  <si>
    <t>Modernizacja Namysłowskiego Centrum Zdrowia w zakresie remontu pomieszczeń oddziałów wewnętrznego 
i wielozabiegowego wraz 
z wyposażeniem.</t>
  </si>
  <si>
    <t>Modernizacja, przebudowa 
i rozbudowa Szpitala Powiatowego im. Prałata 
J. Glowatzkiego w Strzelcach Opolskich.</t>
  </si>
  <si>
    <t>Modernizacja Prudnickiego Centrum Medycznego S.A. 
w Prudniku w zakresie pomieszczeń szpitala PCM, w tym budowa nowoczesnej sieci teleinformatycznej wraz 
z serwerownią.</t>
  </si>
  <si>
    <t>Modernizacja Wojewódzkiego Szpitala Specjalistycznego 
im. Św. Jadwigi w Opolu 
w zakresie budowy Centrum Psychiatrii dla Dzieci i Młodzieży.</t>
  </si>
  <si>
    <t>Modernizacja Wojewódzkiego Szpitala Specjalistycznego 
im. Św. Jadwigi w Opolu 
w zakresie dziennego oddziału rehabilitacji neurologicznej.</t>
  </si>
  <si>
    <t>Modernizacja ZOL 
w Dobrodzieniu.</t>
  </si>
  <si>
    <t>Rozbudowa Szpitala Powiatowego im. Prałata J.Glowatzkiego 
w Strzelcach Opolskich celem utworzenia Zakładu Opiekuńczo-Leczniczego (ZOL) wraz 
z wyposażeniem i zakupem niezbędnego sprzętu.</t>
  </si>
  <si>
    <t>Rozbudowa i usprawnienie działania narzędzia "łóżka online" wdrożonego przez Wojewodę Opolskiego, dedykowanego podmiotom leczniczym z terenu województwa opolskiego, 
w której znajdują się informacje 
o wolnych łóżkach 
w poszczególnych oddziałach szpitalnych.</t>
  </si>
  <si>
    <t>Dostosowanie Planu Działania Systemu Państwowego Ratownictwa Medycznego na terenie województwa opolskiego w zakresie liczby, rodzaju 
i rozmieszczenia zespołów ratownictwa medycznego do aktualnych potrzeb w tym zakresie.</t>
  </si>
  <si>
    <t>Zakup 31 ambulansów - wsparcie zakupu nowoczesnych ambulansów z wyposażeniem 
w odpowiedni sprzęt i aparaturę medyczną ma potrzeby ZRM.</t>
  </si>
  <si>
    <t>Inwestycje w zakresie modernizacji, rozbudowy istniejącej infrastruktury oraz budowy nowej bazy OCRM, rozwiązań telekomunikacyjnych poprawiających energooszczędność oraz proekologicznych, a także wpływających na poprawę komfortu i bezpieczeństwa pacjenta, personelu medycznego 
i administracyjnego.</t>
  </si>
  <si>
    <t>Liczba lekarzy i lekarzy dentystów w danej dziedzinie  medycyny na 100 tys. ludności 
w województwie.</t>
  </si>
  <si>
    <t>Wymian i zakup angiografów 
o wysokim priorytecie wymiany 
w powiecie opolskim, kluczborskim, nyskim, krapkowickim, kędzierzyńsko-kozielskim.</t>
  </si>
  <si>
    <t>Wymiana gammakamery wraz 
z niezbędnym wyposażeniem 
w Szpitalu Wojewódzkim w Opolu Sp. z o.o.</t>
  </si>
  <si>
    <t>Zakup systemu śródoperacyjnej wizualizacji endoskopowej 
w wojewódzkim Szpitalu Specjalistycznym im. Św. Jadwigi w Opolu.</t>
  </si>
  <si>
    <t>Liczba porad pierwszorazowych 
w przeliczeniu na 10 tys. ubezpieczonych.</t>
  </si>
  <si>
    <t>Liczba porad zabiegowych 
w przeliczeniu na 10 tys. ubezpieczonych .</t>
  </si>
  <si>
    <t>Liczba utworzonych
/zmodernizowanych komórek organizacyjnych dostosowanych do obowiązujących standardów.</t>
  </si>
  <si>
    <t>Modernizacja Klinicznego Centrum Ginekologii, Położnictwa i Neonatologii w Opolu w zakresie modernizacji infrastruktury szpitala.</t>
  </si>
  <si>
    <t>Liczba zrealizowanych osobodni w opiece paliatywnej 
i hospicyjnej domowej.</t>
  </si>
  <si>
    <t>Liczba osób objętych opieką paliatywną domową 
w przeliczeniu na 100 tys. ludności</t>
  </si>
  <si>
    <t>Liczba wymienionego sprzętu 
i aparatury na potrzeby SOR 
i ZRM.</t>
  </si>
  <si>
    <t>Liczba ratowników medycznych na 100 tys. ludności 
w województwie.
Liczba pielęgniarek na 100 tys. ludności w województwie.</t>
  </si>
  <si>
    <t>Liczba studentów podejmująca specjalizację.</t>
  </si>
  <si>
    <t>Wartość bazowa 
2024</t>
  </si>
  <si>
    <t>Kampanie informacyjno-edukacyjne dla osób uzależnionych, prowadzone 
w ramach programu profilaktyki uzależnień od wyrobów  tytoniowych i wyrobów powiązanych, ze szczególnym uwzględnieniem mężczyzn.</t>
  </si>
  <si>
    <t>Kampanie społeczne skierowane do mężczyzn i kobiet mające na celu zwiększenie zgłaszalności na badania okresowe i przesiewowe w kierunku wykrycia chorób nowotworowych, m.in.:
-raka piersi,
-raka szyjki macicy,
raka prostaty, jąder i pęcherza moczowego ,
-nowotworów skóry, 
-nowotworów przełyku, 
-nowotworów żołądka i jelita grubego,
-raka płuca,
-innych,
w formie plakatów, ogłoszeń, ulotek, materiałów edukacyjnych oraz organizacja badań przesiewowych, wdrożenie programów profilaktycznych.</t>
  </si>
  <si>
    <t>Liczba mężczyzn zgłaszających się na badania przesiewowe w kierunku raka jelita grubego.</t>
  </si>
  <si>
    <t>Realizacja programu badań przesiewowych w zakresie wczesnego wykrywania oraz niwelowania skolioz, wad postawy, wad słuchu i wzroku.</t>
  </si>
  <si>
    <t>Wdrożenie programów zdrowotnych w zakresie diagnostyki i leczenia niepłodności oraz rozszerzenie opieki okołoporodowej.</t>
  </si>
  <si>
    <t>Liczba osób korzystających 
z programu.</t>
  </si>
  <si>
    <t>Rozbudowa i modernizacja infrastruktury Krapkowickiego Centrum Zdrowia w zakresie utworzenia pełno profilowej przychodni POZ.</t>
  </si>
  <si>
    <t>Liczba dzieci i młodzieży do 18 r. ż. objętych opieką.</t>
  </si>
  <si>
    <t>Modernizacja Krapkowickiego Centrum Zdrowia Sp.  z o.o. 
w Krapkowicach w zakresie adaptacji pomieszczeń parteru wraz z wyposażeniem 
i pełnym zapleczem diagnostycznym pod działalność poradni specjalistycznych ambulatoryjnych zabiegowych 
i zachowawczych: ginekologicznej, kardiologicznej, chirurgii ogólnej, chirurgii urazowo-ortopedycznej,  gastroenterologii, neonatologicznej, pediatrycznej, żywieniowej, chorób metabolicznych.</t>
  </si>
  <si>
    <t>Liczba zmodernizowanych komórek organizacyjnych do obowiązujących standardów.</t>
  </si>
  <si>
    <t>Liczba wykonanych procedur małoinwazyjnej pulmonologii.</t>
  </si>
  <si>
    <t>Liczba zlikwidowanych barier architektonicznych dla osób 
z niepełnosprawnościami.</t>
  </si>
  <si>
    <t>Utworzenie wysokospecjalistycznego Centrum Pediatrii Uniwersyteckiego Szpitala Klinicznego w Opolu wraz 
z wyposażeniem (…)</t>
  </si>
  <si>
    <t>Liczba świadczeń realizowanych w trybie   jednego dnia.</t>
  </si>
  <si>
    <t>Budowa Centrum Sercowo-Naczyniowego w USK w Opolu wraz z przynależną infrastrukturą techniczną (…)</t>
  </si>
  <si>
    <t>Rozbudowa Krapkowickiego Centrum Zdrowia Sp. z o.o. 
w Krapkowicach w zakresie adaptacji pomieszczeń wraz 
z wyposażeniem w nowo wybudowanym obiekcie pod działalność leczenia szpitalnego 
w trybie jednego dnia oraz pomieszczeń wraz 
z wyposażeniem pod działalność Oddziału Anestezjologii 
i Intensywnej Terapii.</t>
  </si>
  <si>
    <t>Budowa nowego obiektu wielospecjalistycznego szpitala 
w Nysie, w nowej lokalizacji poza terenem zalewowym wraz 
z wyposażeniem w aparaturę 
i sprzęt medyczny.</t>
  </si>
  <si>
    <t>Rozbudowa budynku głównego szpitala SP ZOZ w Kędzierzynie-Koźlu - konsolidacja istniejących zasobów infrastrukturalnych 
i kadrowych wraz z doposażeniem w sprzęt i aparaturę medyczną.</t>
  </si>
  <si>
    <t>Utworzenie 3 dodatkowych ośrodków środowiskowej opieki psychologicznej 
i psychoterapeutycznej I poziomu referencyjnego w powiatach: nyskim, m. Opolu, opolskim ziemskim.</t>
  </si>
  <si>
    <t>Utworzenie nowych ośrodków 
II poziomu referencyjności 
w województwie (jeden ośrodek obejmujący swym zasięgiem powiat krapkowicki, strzelecki 
i prudnicki) oraz rozszerzenie obecnego zakresu udzielanych świadczeń w ośrodku w m. Opolu o oddział dzienny psychiatryczny dla dzieci i młodzieży.</t>
  </si>
  <si>
    <t>Modernizacja Wojewódzkiego Szpitala Specjalistycznego 
im. Św. Jadwigi w Opolu w zakresie rozbudowy Centrum Zdrowia Psychicznego typu A dla mieszkańców Opola oraz rozszerzenia jego działalności 
o powiat opolski.</t>
  </si>
  <si>
    <t>Zwiększenie dostępności do świadczeń rehabilitacyjnych stacjonarnych w zakresie:
1) rehabilitacji neurologicznej - powiat nyski - docelowo 20 łóżek,
2)rehabilitacji ogólnoustrojowej  - powiat nyski - docelowo 20 łóżek, w zależności od możliwości finansowych NFZ.</t>
  </si>
  <si>
    <t>Liczba osób korzystająca 
z rehabilitacji stacjonarnej.</t>
  </si>
  <si>
    <t>Zwiększenie dostępności do świadczeń rehabilitacji realizowanych w warunkach dziennych dla dzieci, młodzieży 
i dorosłych w zakresie rehabilitacji:
1) pulmonologicznej,
2)kardiologicznej.</t>
  </si>
  <si>
    <t>Modernizacja Brzeskiego Centrum Medycznego w Brzegu polegająca na budowie nowego budynku szpitala oraz budowie łącznika pomiędzy nowym budynkiem szpitala a głównym budynkiem szpitala.</t>
  </si>
  <si>
    <t>Modernizacja Klinicznego Centrum Ginekologii, Położnictwa i Neonatologii w Opolu w zakresie rozbudowy i doposażenia Ośrodka Dziennej Rehabilitacji dla Dzieci.</t>
  </si>
  <si>
    <t>Rozbudowa i modernizacja Stobrawskiego Centrum Medycznego w Kup polegająca na doposażeniu Zakładu Rehabilitacji Leczniczej - Szpitala w Pokoju.</t>
  </si>
  <si>
    <t>Dostosowanie infrastruktury podmiotów leczniczych do rosnących potrzeb związanych 
z pogłębiającą się niekorzystną sytuacją demograficzną 
i epidemiologiczną w regionie poprzez przekształcenie lub tworzenie łóżek opieki długoterminowej, w zależności od możliwości finansowych NFZ, 
w szczególności w powiatach strzeleckim i kędzierzyńsko-kozielskim.</t>
  </si>
  <si>
    <t>Utworzenie zespołu opieki długoterminowej dla pacjentów wentylowanych mechanicznie 
w warunkach domowych, 
w zależności od możliwości finansowych NFZ.</t>
  </si>
  <si>
    <t>Liczba pacjentów objętych opieka domową w zakresie wentylacji mechanicznej metodą inwazyjną w stosunku do roku 2021.</t>
  </si>
  <si>
    <t>Utworzenie przy SP ZOZ w Kędzierzynie-Koźlu Zakładu Opiekuńczo-Leczniczego (ZOL).</t>
  </si>
  <si>
    <t>Adaptacja pomieszczeń Krapkowickiego Centrum Zdrowia Sp. z o.o. w Krapkowicach pod działalność Zakładu Opiekuńczo-Leczniczego wraz z zakupem wyposażenia i sprzętu medycznego.</t>
  </si>
  <si>
    <t>Liczba osób objętych opieką palliatywną i hospicyjną 
w przeliczeniu na 100 tys. ludności.</t>
  </si>
  <si>
    <t>Zwiększenie i wyrównanie (terytorialne) dostępności do świadczeń w warunkach domowych poprzez zwiększenie liczby podmiotów leczniczych oferujących świadczenia opieki paliatywnej hospicyjnej 
w warunkach domowych 
(powiat kędzierzyńsko-kozielski 
i krapkowicki).</t>
  </si>
  <si>
    <t>Zwiększenie dostępności do świadczeń ambulatoryjnej opieki paliatywnej poprzez utworzenie nowych poradni opieki paliatywnej. Edukacja pacjentów 
i ich rodzin w zakresie zasad korzystania z ambulatoryjnej opieki paliatywno-hospicyjnej - Poradnia Medycyny Paliatywnej.</t>
  </si>
  <si>
    <t xml:space="preserve">Adaptacja pomieszczeń wraz 
z przebudową obecnej Kliniki Onkologii SP ZOZ Opolskiego Centrum Onkologii 
im. prof. T.Koszarowskiego 
w Opolu na Wielospecjalistyczny Zakład Opieki Paliatywnej 
i Hospicyjnej. </t>
  </si>
  <si>
    <t xml:space="preserve">Wprowadzenie powszechnej edukacji w zakresie udzielania pierwszej pomocy przedmedycznej, przynajmniej 
w zakresie prowadzenia bezprzyrządowej resuscytacji krążeniowo-oddechowej. </t>
  </si>
  <si>
    <t>Liczba osób przeszkolonych 
z zakresu pierwszej pomocy.</t>
  </si>
  <si>
    <t>Liczba zmodernizowanych komórek organizacyjnych.</t>
  </si>
  <si>
    <t>Wzmocnienie działań na rzecz dostosowania podmiotów leczniczych do wdrożenia standardów dostępności.</t>
  </si>
  <si>
    <t>Doposażenie istniejących szpitalnych oddziałów ratunkowych.</t>
  </si>
  <si>
    <t xml:space="preserve">Uruchamianie miejsc specjalizacyjnych w dziedzinach lekarskich i lekarsko dentystycznych. </t>
  </si>
  <si>
    <t>Działania motywujące do podjęcia specjalizacji i zatrudnienia 
w dziedzinach deficytowych 
i kluczowych dla podstawowego zabezpieczenia zdrowotnego.</t>
  </si>
  <si>
    <t>Podjęcie działań w celu zmotywowania do powrotu do zawodu pielęgniarki.</t>
  </si>
  <si>
    <t>Realizacja kursów i szkoleń służących kształceniu i podnoszeniu kwalifikacji, zdobywaniu nowych umiejętności w obszarze zmian systemów technologicznych, prawnych 
i organizacyjnych, w stosunku do osób wykonujących zawody medyczne i około medyczne.</t>
  </si>
  <si>
    <t>Realizacja kursów i szkoleń 
w ramach ustawicznego kształcenia podyplomowego kadr medycznych.</t>
  </si>
  <si>
    <t>Liczba zakupionych gammakamer.</t>
  </si>
  <si>
    <t>30 dni</t>
  </si>
  <si>
    <t>2 dni</t>
  </si>
  <si>
    <t>Metodologia wyliczania wskaźnika</t>
  </si>
  <si>
    <t>Dane  OOW NFZ - udział % liczby osobodni pacjentów oddziału w ogólnej liczbie dni przez jaką łóżka mogą być wykorzystane w ciągu roku.</t>
  </si>
  <si>
    <t>Dane OOW NFZ/Centralna Baza Świadczeń.</t>
  </si>
  <si>
    <t>127 dni</t>
  </si>
  <si>
    <t>6 dni</t>
  </si>
  <si>
    <t>Dane OOW NFZ.</t>
  </si>
  <si>
    <t>Dane Wojewody Opolskiego.</t>
  </si>
  <si>
    <t>1. Dane OOW NFZ- zawarte umowy.
2. Dane OOW NFZ/ Centralna baza Świadczeń.</t>
  </si>
  <si>
    <r>
      <t xml:space="preserve">Dane z OOW NFZ - liczba wykonanych badań przekazywanych przez świadczeniodawców;  </t>
    </r>
    <r>
      <rPr>
        <b/>
        <sz val="18"/>
        <rFont val="Calibri"/>
        <family val="2"/>
        <charset val="238"/>
      </rPr>
      <t>licznik</t>
    </r>
    <r>
      <rPr>
        <sz val="18"/>
        <rFont val="Calibri"/>
        <family val="2"/>
        <charset val="238"/>
      </rPr>
      <t xml:space="preserve">: liczba badań diagnostycznych,  </t>
    </r>
    <r>
      <rPr>
        <b/>
        <sz val="18"/>
        <rFont val="Calibri"/>
        <family val="2"/>
        <charset val="238"/>
      </rPr>
      <t>mianownik:</t>
    </r>
    <r>
      <rPr>
        <sz val="18"/>
        <rFont val="Calibri"/>
        <family val="2"/>
        <charset val="238"/>
      </rPr>
      <t xml:space="preserve"> liczba porad lekarza POZ.</t>
    </r>
  </si>
  <si>
    <r>
      <t xml:space="preserve">Dane OOW NFZ - </t>
    </r>
    <r>
      <rPr>
        <b/>
        <sz val="18"/>
        <rFont val="Calibri"/>
        <family val="2"/>
        <charset val="238"/>
      </rPr>
      <t>licznik:</t>
    </r>
    <r>
      <rPr>
        <sz val="18"/>
        <rFont val="Calibri"/>
        <family val="2"/>
        <charset val="238"/>
      </rPr>
      <t xml:space="preserve"> liczba porad pierwszorazowych;</t>
    </r>
    <r>
      <rPr>
        <b/>
        <sz val="18"/>
        <rFont val="Calibri"/>
        <family val="2"/>
        <charset val="238"/>
      </rPr>
      <t xml:space="preserve"> mianownik:</t>
    </r>
    <r>
      <rPr>
        <sz val="18"/>
        <rFont val="Calibri"/>
        <family val="2"/>
        <charset val="238"/>
      </rPr>
      <t xml:space="preserve"> populacja województwa opolskiego *10 000.</t>
    </r>
  </si>
  <si>
    <r>
      <t xml:space="preserve">Dane OOW NFZ - </t>
    </r>
    <r>
      <rPr>
        <b/>
        <sz val="18"/>
        <rFont val="Calibri"/>
        <family val="2"/>
        <charset val="238"/>
      </rPr>
      <t>licznik:</t>
    </r>
    <r>
      <rPr>
        <sz val="18"/>
        <rFont val="Calibri"/>
        <family val="2"/>
        <charset val="238"/>
      </rPr>
      <t xml:space="preserve"> 14 łóżek *365 dni możliwych do realizacji *75%  obłożenia; </t>
    </r>
    <r>
      <rPr>
        <b/>
        <sz val="18"/>
        <rFont val="Calibri"/>
        <family val="2"/>
        <charset val="238"/>
      </rPr>
      <t>mianownik:</t>
    </r>
    <r>
      <rPr>
        <sz val="18"/>
        <rFont val="Calibri"/>
        <family val="2"/>
        <charset val="238"/>
      </rPr>
      <t xml:space="preserve">  śr. czas pobytu 3,5  dni i przez   liczbę hospitalizacji na osobę  1,5.</t>
    </r>
  </si>
  <si>
    <t>Dane OOW NFZ/Centralna Baza  Świadczeń.</t>
  </si>
  <si>
    <t>Dane OOW NFZ/AP- KOLCE.</t>
  </si>
  <si>
    <t xml:space="preserve">Dane OOW NFZ. </t>
  </si>
  <si>
    <r>
      <t>Dane OOW NFZ/Centralna Baza Świadczeń -</t>
    </r>
    <r>
      <rPr>
        <b/>
        <sz val="18"/>
        <rFont val="Calibri"/>
        <family val="2"/>
        <charset val="238"/>
      </rPr>
      <t xml:space="preserve"> licznik:</t>
    </r>
    <r>
      <rPr>
        <sz val="18"/>
        <rFont val="Calibri"/>
        <family val="2"/>
        <charset val="238"/>
      </rPr>
      <t xml:space="preserve"> liczba osób objętych opieką 1467;</t>
    </r>
    <r>
      <rPr>
        <b/>
        <sz val="18"/>
        <rFont val="Calibri"/>
        <family val="2"/>
        <charset val="238"/>
      </rPr>
      <t xml:space="preserve"> mianownik</t>
    </r>
    <r>
      <rPr>
        <sz val="18"/>
        <rFont val="Calibri"/>
        <family val="2"/>
        <charset val="238"/>
      </rPr>
      <t xml:space="preserve"> liczba ludności * 100 000.</t>
    </r>
  </si>
  <si>
    <r>
      <t xml:space="preserve">Dane OOW NFZ/Centralna Baza Świadczeń - </t>
    </r>
    <r>
      <rPr>
        <b/>
        <sz val="18"/>
        <rFont val="Calibri"/>
        <family val="2"/>
        <charset val="238"/>
      </rPr>
      <t>licznik:</t>
    </r>
    <r>
      <rPr>
        <sz val="18"/>
        <rFont val="Calibri"/>
        <family val="2"/>
        <charset val="238"/>
      </rPr>
      <t xml:space="preserve"> liczba osób objętych opieką; </t>
    </r>
    <r>
      <rPr>
        <b/>
        <sz val="18"/>
        <rFont val="Calibri"/>
        <family val="2"/>
        <charset val="238"/>
      </rPr>
      <t>mianownik:</t>
    </r>
    <r>
      <rPr>
        <sz val="18"/>
        <rFont val="Calibri"/>
        <family val="2"/>
        <charset val="238"/>
      </rPr>
      <t xml:space="preserve"> liczba ludności * 100 000.</t>
    </r>
  </si>
  <si>
    <r>
      <t xml:space="preserve">Dane OOW NFZ/Centralna Baza Świadczeń: </t>
    </r>
    <r>
      <rPr>
        <b/>
        <sz val="18"/>
        <rFont val="Calibri"/>
        <family val="2"/>
        <charset val="238"/>
      </rPr>
      <t xml:space="preserve">szacowane zwiększenie liczby łóżek </t>
    </r>
    <r>
      <rPr>
        <sz val="18"/>
        <rFont val="Calibri"/>
        <family val="2"/>
        <charset val="238"/>
      </rPr>
      <t>= 20*365=7 300.</t>
    </r>
  </si>
  <si>
    <t>Dane UMWO/PWDL.</t>
  </si>
  <si>
    <t>Dane OOW NFZ/UMWO/
WSSE/JST.</t>
  </si>
  <si>
    <t>Dane UMWO.</t>
  </si>
  <si>
    <t>Dane PWDL/JST.</t>
  </si>
  <si>
    <t>Dane PWDL/UMWO.</t>
  </si>
  <si>
    <t>Dane PWDL/UO.</t>
  </si>
  <si>
    <t>Dane OOW NFZ/PWDL/JST.</t>
  </si>
  <si>
    <t>Dane OOW NFZ/JST.</t>
  </si>
  <si>
    <t>Dane PWDL/UMWO/JST.</t>
  </si>
  <si>
    <t>Dane PWDL/UMWO/
JST.</t>
  </si>
  <si>
    <t xml:space="preserve">Opracowanie i wdrożenie systemu motywacyjnego dla studentów podejmujących specjalizację w określonych dziedzinach medycyny.
</t>
  </si>
  <si>
    <t>Dane BASIW.</t>
  </si>
  <si>
    <t xml:space="preserve">Dane UO, PANS w Nysie. </t>
  </si>
  <si>
    <t>Dane UO/PO.</t>
  </si>
  <si>
    <t>0,014 dnia</t>
  </si>
  <si>
    <t>0,2 dnia</t>
  </si>
  <si>
    <t>63 619  w tym świadczeń
środowiskowych 12 812</t>
  </si>
  <si>
    <t>66 800 w tym świadczeń środowiskowych 13 543</t>
  </si>
  <si>
    <t>6  dni; pilny 1 dzień</t>
  </si>
  <si>
    <t>4 dni; pilny 1 dzień</t>
  </si>
  <si>
    <t>5 dni</t>
  </si>
  <si>
    <t>Dane OOW NFZ/USK</t>
  </si>
  <si>
    <t xml:space="preserve">Liczba ośrodków ochrony zdrowia psychicznego dzieci 
i młodzieży na I  poziomie referencyjności.
</t>
  </si>
  <si>
    <t xml:space="preserve">Liczba ośrodków ochrony zdrowia psychicznego dzieci 
i młodzieży na II  poziomie referencyjności.
</t>
  </si>
  <si>
    <t xml:space="preserve">61 092 w tym świadczeń środowiskowych - 17 620
</t>
  </si>
  <si>
    <t>64 146,6 w tym środowiskowych 18 501</t>
  </si>
  <si>
    <t>Liczba zrealizowanych świadczeń dla dzieci i młodzieży (w tym liczba świadczeń środowiskowych )</t>
  </si>
  <si>
    <t xml:space="preserve">Liczba interwencji </t>
  </si>
  <si>
    <t xml:space="preserve">  
8 574
</t>
  </si>
  <si>
    <t>0</t>
  </si>
  <si>
    <t>93 pielęgniarki</t>
  </si>
  <si>
    <t>reh.neur. 180 dni
rehab. ogólnoustrojowa - 180 dni</t>
  </si>
  <si>
    <t xml:space="preserve">Liczba studentów na kierunkach położnictwo i pielęgniarstwo. </t>
  </si>
  <si>
    <t>bd.</t>
  </si>
  <si>
    <t xml:space="preserve">
178
</t>
  </si>
  <si>
    <t xml:space="preserve">
144</t>
  </si>
  <si>
    <t xml:space="preserve">
18</t>
  </si>
  <si>
    <t xml:space="preserve">
29,01%
</t>
  </si>
  <si>
    <r>
      <rPr>
        <b/>
        <sz val="18"/>
        <rFont val="Calibri"/>
        <family val="2"/>
        <charset val="238"/>
      </rPr>
      <t xml:space="preserve">
</t>
    </r>
    <r>
      <rPr>
        <sz val="18"/>
        <rFont val="Calibri"/>
        <family val="2"/>
        <charset val="238"/>
      </rPr>
      <t xml:space="preserve">12,33%
</t>
    </r>
  </si>
  <si>
    <t xml:space="preserve">13,94%
</t>
  </si>
  <si>
    <t xml:space="preserve">15,33%
</t>
  </si>
  <si>
    <t xml:space="preserve">
2
</t>
  </si>
  <si>
    <t xml:space="preserve">
4
</t>
  </si>
  <si>
    <t xml:space="preserve">szczepienia obowiązkowe - 4 864,5
szczepienia zalecane - 
83 501
</t>
  </si>
  <si>
    <t xml:space="preserve">
0,84
</t>
  </si>
  <si>
    <t xml:space="preserve">
2 525
</t>
  </si>
  <si>
    <t xml:space="preserve">
65,24%
</t>
  </si>
  <si>
    <t xml:space="preserve">
 36
</t>
  </si>
  <si>
    <t xml:space="preserve">
172
</t>
  </si>
  <si>
    <t xml:space="preserve">
227
</t>
  </si>
  <si>
    <t xml:space="preserve"> 
154,51
</t>
  </si>
  <si>
    <t xml:space="preserve">
68
</t>
  </si>
  <si>
    <t xml:space="preserve">
138,76
</t>
  </si>
  <si>
    <t xml:space="preserve"> 
59 262
</t>
  </si>
  <si>
    <t xml:space="preserve">
9 
</t>
  </si>
  <si>
    <t xml:space="preserve">60,3 - ratownicy medyczni </t>
  </si>
  <si>
    <t xml:space="preserve">bd. </t>
  </si>
  <si>
    <t xml:space="preserve">
14
</t>
  </si>
  <si>
    <t xml:space="preserve">
56</t>
  </si>
  <si>
    <t xml:space="preserve">
209</t>
  </si>
  <si>
    <t>Utworzenie dodatkowej sali dializ i zakup aparatury medycznej dla Stacji Dializ Szpitala Wojewódzkiego w Opolu Sp. z o.o.</t>
  </si>
  <si>
    <t>1.  I poziom referencyjny - 12
II poziom referencyjny - 2
III poziom referencyjny - 1
2. 54 264</t>
  </si>
  <si>
    <t>Utworzenie motoambulansów przy Opolskim Centrum Ratownictwa Medycznego.</t>
  </si>
  <si>
    <t>Kampanie społeczne/eventy mające na celu promowanie zdrowego trybu życia poprzez edukację zdrowotną, propagowanie zasad prawidłowego żywienia, 
w szczególności w szkołach 
i podmiotach leczniczych (ulotki, materiały informacyjne, spotkania z dietetykami i inne) oraz programy interwencji behawioralnej w grupach ryzyka (otyłość, używki, siedzący tryb życia, narażenie na nadmierny stres i  inne).</t>
  </si>
  <si>
    <t xml:space="preserve">szczepienia ochronne  obowiązkowe- 5 405 szczepienia zalecane  - 75 910
</t>
  </si>
  <si>
    <t>Modernizacja Prudnickiego Centrum Medycznego S.A. 
w Prudniku w zakresie poprawy infrastruktury budynku Poradni Specjalistycznych, obejmująca m.in. uzyskanie dostępności dla osób niepełnosprawnych.</t>
  </si>
  <si>
    <t xml:space="preserve">
Liczba kursów i szkoleń.
Liczba personelu udzielającego świadczeń w zakresie medycyny szkolnej</t>
  </si>
  <si>
    <t>Przebudowa pomieszczeń na 
I piętrze budynku Namysłowskiego Centrum Zdrowia na potrzeby ZOL wraz z zakupem niezbędnego sprzętu i wyposażenia.</t>
  </si>
  <si>
    <t>Zwiększenie liczby miejsc na kierunkach pielęgniarstwo 
i położnictwo na uczelniach: 
- Uniwersytet Opolski
- Państwowa Akademia Nauk Stosowanych w Nysie</t>
  </si>
  <si>
    <t xml:space="preserve">
1</t>
  </si>
  <si>
    <t xml:space="preserve">
Dane PWDL/UMWO.</t>
  </si>
  <si>
    <t>Dane dysponentów ZRM/JST.</t>
  </si>
  <si>
    <t>Dane OIL.</t>
  </si>
  <si>
    <t>Kampanie społeczne i edukacja 
w kierunku wczesnego wykrywania czynników ryzyka chorób sercowo-naczyniowych,m.in.:
-nadciśnienia tętniczego,
-hiperlipidemii,
-cukrzycy.</t>
  </si>
  <si>
    <t>Realizacja zadań edukacyjnych 
w zakresie zdrowia psychicznego.</t>
  </si>
  <si>
    <t>Liczba prowadzonych kampanii/programów w danym roku.</t>
  </si>
  <si>
    <t>Liczba programów profilaktycznych oraz kampanii edukacyjnych z zakresu profilaktyki chorób zakaźnych.</t>
  </si>
  <si>
    <t>Wzrost liczby osób korzystających ze szczepień przeciw chorobom zakaźnym 
w stosunku do roku 2024.</t>
  </si>
  <si>
    <t>Dane UMWO/WSSE/JST.</t>
  </si>
  <si>
    <t>Liczba badań diagnostycznych 
w POZ w stosunku do liczby zrealizowanych porad w POZ.</t>
  </si>
  <si>
    <t>Prowadzenie działań informacyjno-edukacyjnych mających na celu przekierowanie pacjentów z SOR 
i z IP  w sytuacjach nagłych do Nocnej 
i Świątecznej Opieki Zdrowotnej.</t>
  </si>
  <si>
    <t>Optymalizacja dostępu do świadczeń kontraktowanych do poziomu powiatu, likwidacja tzw. "białych plam"
w danym zakresie i na danym obszarze poprzez ogłaszanie postępowań uzupełniających 
w zakresach deficytowych, na podstawie potrzeb zidentyfikowanych w planie zakupu świadczeń na dany rok oraz informacji pozyskanych od świadczeniodawców.</t>
  </si>
  <si>
    <t>Liczba porad w NiŚOZ 
w stosunku do ogólnej liczby porad w POZ w danym roku.</t>
  </si>
  <si>
    <t>Liczba porad w NiŚOZ 
w stosunku do ogólnej liczby porad w SOR i IP w danym roku.</t>
  </si>
  <si>
    <t>Liczba podmiotów udzielających świadczeń w zakresie geriatrii.</t>
  </si>
  <si>
    <t>Liczba przekształconych/
utworzonych nowych łóżek geriatrycznych w podmiotach leczniczych.</t>
  </si>
  <si>
    <t>Przebudowa i modernizacja parteru Przychodni Onkologicznej Opolskiego Centrum Onkologii 
im. prof. T. Koszarowskiego 
w Opolu.</t>
  </si>
  <si>
    <t>Wspieranie działań świadczeniodawców zmierzających do racjonalizacji liczby łóżek w danym podmiocie poprzez zmianę trybu udzielania świadczeń opieki zdrowotnej 
z hospitalizacji na hospitalizację planową lub leczenie jednego dnia m.in. poprzez rozwój procedur chirurgii małoinwazyjnej i innych.</t>
  </si>
  <si>
    <t>Utworzenie ośrodka przeszczepowego wraz z bankiem komórek w ramach Oddziału Klinicznego Hematologii, Onkologii Hematologicznej 
i Chorób Wewnętrznych Szpitala wojewódzkiego w Opolu Sp. z o.o.</t>
  </si>
  <si>
    <t>Liczba powiatów i gmin objętych obszarem działania CZP 
w oparciu o założenia modelu środowiskowego i gmin na przestrzeni lat 2022-2026.</t>
  </si>
  <si>
    <t>Liczba zrealizowanych świadczeń dla dzieci i młodzieży (w tym liczba świadczeń środowiskowych oraz liczba hospitalizacji, w tym długość pobytu pacjenta na oddziale).</t>
  </si>
  <si>
    <t xml:space="preserve"> Liczba ośrodków ochrony zdrowia psychicznego dzieci  
i młodzieży na III poziomie referencyjności.</t>
  </si>
  <si>
    <t>liczba świadczeń - 1815  w tym liczba hospitalizacji 407;  długość pobytu 
w oddziale - 16 dni</t>
  </si>
  <si>
    <t>liczba świadczeń - 1 916 w tym liczba hospitalizacji - 418; średni czas pobytu  
10-12 dni</t>
  </si>
  <si>
    <t>Liczba zrealizowanych świadczeń dla dzieci 
i młodzieży (w tym liczba  hospitalizacji i czasu pobytu na oddziale)</t>
  </si>
  <si>
    <t>reh. neur.- 301 dni (pilny -101 dni)
reh. ogólnoust. - 
456 dni (pilny -150 dni)</t>
  </si>
  <si>
    <t>Modernizacja Opolskiego Centrum Rehabilitacji w Korfantowie 
w zakresie wyposażenia pomieszczeń oddziałów rehabilitacji stacjonarnej.</t>
  </si>
  <si>
    <t>Modernizacja SP ZOZ 
w Głubczycach na potrzeby ZOL.</t>
  </si>
  <si>
    <t>Rozbudowa i modernizacja Prudnickiego Centrum Medycznego S.A. w Prudniku na potrzeby ZOL w Prudniku i ZOL 
w Głogówku oraz zakup sprzętu 
na potrzeby opieki długoterminowej.</t>
  </si>
  <si>
    <t>Zapewnienie kompleksowej ciągłej opieki nad pacjentami 
z chorobami nowotworowymi 
w warunkach stacjonarnych,  
w tym opieki nad dziećmi z wadą letalną, poprzez zwiększenie liczby podmiotów udzielających świadczeń opieki hospicyjnej 
w warunkach stacjonarnych 
(m.in. w powiecie prudnickim, oleskim, głubczyckim, m. Opolu, kędzierzyńsko-kozielskim).</t>
  </si>
  <si>
    <t>Liczba przekształconych ZRM 
S na P.</t>
  </si>
  <si>
    <t>Doposażenie dysponentów ZRM 
w odpowiednią infrastrukturę informatyczną.</t>
  </si>
  <si>
    <t>Anestezjologia 
i intensywna terapia 15,7
Chirurgia dziecięca 1,8 
Chirurgia ogólna 19
Chirurgia onkologiczna 2,9
Choroby wewnętrzne 56,2
Choroby zakaźne 2
Geriatria 1
Hematologia 0,8 
Kardiologia dziecięca 0,2 
Medycyna paliatywna 1,2 
Medycyna ratunkowa 4,1  
Medycyna rodzinna 22 
Neonatologia 4,9 
Neurologia 8,4
Neurologia dziecięca 1,2
Onkologia i hematologia dziecięca 0,1
Onkologia kliniczna 1,4
Patomorfologia 0,5
Pediatria 35,6
Psychiatria 7,2
Psychiatria dzieci i młodzieży 0,7
Radioterapia onkologiczna 2,1
Stomatologia dziecięca 1,4</t>
  </si>
  <si>
    <t>Anestezjologia 
i intensywna terapia 15,7
Chirurgia dziecięca 1,8 
Chirurgia ogólna 18,9
Chirurgia onkologiczna 2
Choroby wewnętrzne 56,2
Choroby zakaźne 2
Geriatria 0,8 
Hematologia 0,8 
Kardiologia dziecięca 0,2 
Medycyna paliatywna 1,2 
Medycyna ratunkowa 4,1  
Medycyna rodzinna 21,6 
Neonatologia 4,9 
Neurologia 8,4
Neurologia dziecięca 1,2
Onkologia 
i hematologia dziecięca 0,1
Onkologia kliniczna 1,2
Patomorfologia 0,5
Pediatria 35
Psychiatria 7,2
Psychiatria dzieci i młodzieży 0,7
Radioterapia onkologiczna 2,1
Stomatologia dziecięca 1,4</t>
  </si>
  <si>
    <t>Realizacja kursów kwalifikacyjnych w środowisku nauczania 
i wychowania (dotyczy pielęgniarek medycyny szkolnej).</t>
  </si>
  <si>
    <t>Dane PWDL/JST/UMWO.</t>
  </si>
  <si>
    <t>Liczba wymienionego sprzętu 
i aparatury medycznej.</t>
  </si>
  <si>
    <t>Odnowienie bazy sprzętowej podmiotów leczniczych poprzez wymianę wyrobów medycznych, których zalecany czas eksploatacji został przekroczony. 
Dot. m. Opole, powiatów: krapkowickiego, kędzierzyńsko-kozielskiego, prudnickiego, strzeleckiego, nyskiego, namysłowskiego, kluczborskiego, głubczyckiego, brzeskiego, oleskiego.</t>
  </si>
  <si>
    <t>Kompleksowe wyposażenie 
w sprzęt i aparaturę medyczną dla nowego, wielospecjalistycznego szpitala ZOZ Nysa.</t>
  </si>
  <si>
    <t xml:space="preserve">
Liczba wymienionego sprzętu 
i aparatury medycznej.</t>
  </si>
  <si>
    <t>Inwestycje w zakresie małoinwazyjnej  robotycznej:
1) Chirurgii (Opolskie Centrum Rehabilitacji w Korfantowie 
Sp. z o.o. -  Oddział Chirurgii Urazowo-Ortopedycznej - rozwój nowoczesnych technik i procedur operacyjnych stosowanych 
w endoprotezoplastyce stawu biodrowego i kolanowego),
2) Ginekologii i urologii (SP ZOZ Opolskie Centrum Onkologii 
w Opolu - od 1 sierpnia 2023 roku pacjenci z nowotworami ginekologicznymi oraz rakiem jelita grubego mogą w ramach bezpłatnego leczenia na NFZ skorzystać z leczenia chirurgicznego z wykorzystaniem robota. Zabiegi realizowane 
w ośrodkach spełniających specjalne warunki określone 
w rozp. MZ w sprawie świadczeń gwarantowanych z zakresu leczenia szpitalnego  - wymiana wyeksploatowanej aparatury medycznej i sprzętu medycznego, 
a także inwestycje w zakresie nowych rozwiązań technologicznych wraz 
z dostosowaniem infrastruktury 
w zakresie radioterapii oraz chemioterapii.
3) Endoskopii diagnostycznej (Szpital Wojewódzki w Opolu 
Sp. z o.o. - świadczenia udzielane 
w trybie leczenia jednego dnia  - zwiększenie dostępności do małoinwazyjnych metod diagnostycznych np. nowotworów klatki piersiowej).
4) Pracowni rentgenowskiej  (Szpital Wojewódzki w Opolu 
Sp. z o.o. - Dział Diagnostyki Obrazowej dla Poradni Urazowo-Ortopedycznej, Poradni Chirurgii Ogólnej, Poradni Reumatologicznej.</t>
  </si>
  <si>
    <t>Zakup do Szpitala Wojewódzkiego w Opolu Sp. z o.o. systemu wirtualnej bronchoskopii z fuzją fluoroskopową 
(1 szt.), bronchoskop ultrasonograficzny (1 szt.), sondy radialne (2 szt.), aparat RTG 
z ramieniem C, wieża bronchoskopowa (1 szt.).</t>
  </si>
  <si>
    <t>Liczba osób objętych opieką poradni opieki paliatywnej 
i hospicyjnej.</t>
  </si>
  <si>
    <t>Utworzenie ośrodka opieki psychiatrycznej dla dzieci 
i młodzieży na III poziomie referencyjności - jeden ośrodek 
III poziomu referencyjności 
w m.Opolu.</t>
  </si>
  <si>
    <t>Informacja o realizacji wskaźników zawartych w Wojewódzkim Planie Transformacji Województwa Opolskiego na lata 2022-2026  za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</si>
</sst>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4472C4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1"/>
    </font>
    <font>
      <sz val="11"/>
      <color rgb="FF46B2FF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8"/>
      <name val="Calibri"/>
      <family val="2"/>
      <charset val="238"/>
    </font>
    <font>
      <sz val="18"/>
      <color theme="1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</font>
    <font>
      <sz val="16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EAAA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12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12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/>
    </xf>
    <xf numFmtId="9" fontId="2" fillId="0" borderId="0" xfId="0" applyNumberFormat="1" applyFont="1" applyAlignment="1">
      <alignment vertical="center" wrapText="1"/>
    </xf>
    <xf numFmtId="0" fontId="2" fillId="13" borderId="1" xfId="0" applyFont="1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3" fontId="14" fillId="15" borderId="2" xfId="0" applyNumberFormat="1" applyFont="1" applyFill="1" applyBorder="1" applyAlignment="1">
      <alignment horizontal="center" vertical="center" wrapText="1"/>
    </xf>
    <xf numFmtId="3" fontId="14" fillId="9" borderId="2" xfId="0" applyNumberFormat="1" applyFont="1" applyFill="1" applyBorder="1" applyAlignment="1">
      <alignment horizontal="center" vertical="center" wrapText="1"/>
    </xf>
    <xf numFmtId="9" fontId="14" fillId="15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3" fillId="13" borderId="2" xfId="0" applyFont="1" applyFill="1" applyBorder="1" applyAlignment="1">
      <alignment horizontal="left" vertical="center" wrapText="1"/>
    </xf>
    <xf numFmtId="2" fontId="13" fillId="13" borderId="2" xfId="0" applyNumberFormat="1" applyFont="1" applyFill="1" applyBorder="1" applyAlignment="1">
      <alignment horizontal="left" vertical="center"/>
    </xf>
    <xf numFmtId="0" fontId="13" fillId="9" borderId="2" xfId="0" applyFont="1" applyFill="1" applyBorder="1" applyAlignment="1">
      <alignment vertical="center" wrapText="1"/>
    </xf>
    <xf numFmtId="14" fontId="15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18" fillId="15" borderId="2" xfId="0" applyFont="1" applyFill="1" applyBorder="1" applyAlignment="1">
      <alignment horizontal="center" vertical="center" wrapText="1"/>
    </xf>
    <xf numFmtId="3" fontId="14" fillId="15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9" fontId="14" fillId="0" borderId="5" xfId="2" applyFont="1" applyBorder="1" applyAlignment="1">
      <alignment horizontal="left" vertical="top" wrapText="1"/>
    </xf>
    <xf numFmtId="9" fontId="14" fillId="0" borderId="6" xfId="2" applyFont="1" applyBorder="1" applyAlignment="1">
      <alignment horizontal="left" vertical="top" wrapText="1"/>
    </xf>
    <xf numFmtId="0" fontId="14" fillId="13" borderId="6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3" fontId="14" fillId="0" borderId="2" xfId="0" applyNumberFormat="1" applyFont="1" applyBorder="1" applyAlignment="1">
      <alignment horizontal="left" vertical="center" wrapText="1"/>
    </xf>
    <xf numFmtId="10" fontId="14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0" fontId="14" fillId="9" borderId="2" xfId="0" applyNumberFormat="1" applyFont="1" applyFill="1" applyBorder="1" applyAlignment="1">
      <alignment horizontal="center" vertical="center" wrapText="1"/>
    </xf>
    <xf numFmtId="2" fontId="14" fillId="15" borderId="2" xfId="0" applyNumberFormat="1" applyFont="1" applyFill="1" applyBorder="1" applyAlignment="1">
      <alignment horizontal="center" vertical="center" wrapText="1"/>
    </xf>
    <xf numFmtId="3" fontId="14" fillId="9" borderId="6" xfId="0" applyNumberFormat="1" applyFont="1" applyFill="1" applyBorder="1" applyAlignment="1">
      <alignment horizontal="center" vertical="center" wrapText="1"/>
    </xf>
    <xf numFmtId="164" fontId="14" fillId="9" borderId="6" xfId="0" applyNumberFormat="1" applyFont="1" applyFill="1" applyBorder="1" applyAlignment="1">
      <alignment horizontal="center" vertical="center" wrapText="1"/>
    </xf>
    <xf numFmtId="1" fontId="14" fillId="9" borderId="2" xfId="0" applyNumberFormat="1" applyFont="1" applyFill="1" applyBorder="1" applyAlignment="1">
      <alignment horizontal="center" vertical="center" wrapText="1"/>
    </xf>
    <xf numFmtId="9" fontId="14" fillId="9" borderId="2" xfId="0" applyNumberFormat="1" applyFont="1" applyFill="1" applyBorder="1" applyAlignment="1">
      <alignment horizontal="center" vertical="center" wrapText="1"/>
    </xf>
    <xf numFmtId="4" fontId="14" fillId="9" borderId="6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3" fillId="0" borderId="6" xfId="0" applyFont="1" applyBorder="1" applyAlignment="1">
      <alignment horizontal="left" vertical="center" wrapText="1"/>
    </xf>
    <xf numFmtId="0" fontId="0" fillId="0" borderId="0" xfId="0"/>
    <xf numFmtId="3" fontId="14" fillId="2" borderId="6" xfId="0" applyNumberFormat="1" applyFont="1" applyFill="1" applyBorder="1" applyAlignment="1">
      <alignment horizontal="center" vertical="center" wrapText="1"/>
    </xf>
    <xf numFmtId="0" fontId="21" fillId="16" borderId="9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/>
    </xf>
    <xf numFmtId="0" fontId="14" fillId="1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13" borderId="6" xfId="0" applyFont="1" applyFill="1" applyBorder="1" applyAlignment="1">
      <alignment horizontal="left" vertical="center" wrapText="1"/>
    </xf>
    <xf numFmtId="0" fontId="16" fillId="9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3" fontId="14" fillId="9" borderId="2" xfId="0" applyNumberFormat="1" applyFont="1" applyFill="1" applyBorder="1" applyAlignment="1">
      <alignment horizontal="center" vertical="center" wrapText="1"/>
    </xf>
    <xf numFmtId="0" fontId="14" fillId="9" borderId="2" xfId="0" applyNumberFormat="1" applyFont="1" applyFill="1" applyBorder="1" applyAlignment="1">
      <alignment horizontal="center" vertical="center" wrapText="1"/>
    </xf>
    <xf numFmtId="4" fontId="16" fillId="9" borderId="2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49" fontId="14" fillId="9" borderId="2" xfId="0" applyNumberFormat="1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4" fontId="14" fillId="9" borderId="2" xfId="0" applyNumberFormat="1" applyFont="1" applyFill="1" applyBorder="1" applyAlignment="1">
      <alignment horizontal="center" vertical="center" wrapText="1"/>
    </xf>
    <xf numFmtId="0" fontId="15" fillId="9" borderId="2" xfId="0" applyNumberFormat="1" applyFont="1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3" fillId="13" borderId="4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3" fillId="13" borderId="6" xfId="0" applyFont="1" applyFill="1" applyBorder="1" applyAlignment="1">
      <alignment horizontal="left" vertical="center"/>
    </xf>
    <xf numFmtId="0" fontId="12" fillId="13" borderId="4" xfId="0" applyFont="1" applyFill="1" applyBorder="1" applyAlignment="1">
      <alignment horizontal="center" vertical="center" textRotation="90"/>
    </xf>
    <xf numFmtId="0" fontId="12" fillId="13" borderId="5" xfId="0" applyFont="1" applyFill="1" applyBorder="1" applyAlignment="1">
      <alignment horizontal="center" vertical="center" textRotation="90"/>
    </xf>
    <xf numFmtId="0" fontId="12" fillId="13" borderId="6" xfId="0" applyFont="1" applyFill="1" applyBorder="1" applyAlignment="1">
      <alignment horizontal="center" vertical="center" textRotation="90"/>
    </xf>
    <xf numFmtId="0" fontId="14" fillId="13" borderId="4" xfId="0" applyFont="1" applyFill="1" applyBorder="1" applyAlignment="1">
      <alignment horizontal="left" vertical="center" wrapText="1"/>
    </xf>
    <xf numFmtId="0" fontId="14" fillId="13" borderId="5" xfId="0" applyFont="1" applyFill="1" applyBorder="1" applyAlignment="1">
      <alignment horizontal="left" vertical="center" wrapText="1"/>
    </xf>
    <xf numFmtId="0" fontId="14" fillId="13" borderId="6" xfId="0" applyFont="1" applyFill="1" applyBorder="1" applyAlignment="1">
      <alignment horizontal="left" vertical="center" wrapText="1"/>
    </xf>
    <xf numFmtId="14" fontId="13" fillId="13" borderId="4" xfId="0" applyNumberFormat="1" applyFont="1" applyFill="1" applyBorder="1" applyAlignment="1">
      <alignment horizontal="left" vertical="center"/>
    </xf>
    <xf numFmtId="14" fontId="13" fillId="13" borderId="6" xfId="0" applyNumberFormat="1" applyFont="1" applyFill="1" applyBorder="1" applyAlignment="1">
      <alignment horizontal="left" vertical="center"/>
    </xf>
    <xf numFmtId="0" fontId="13" fillId="13" borderId="2" xfId="0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left" vertical="top" wrapText="1"/>
    </xf>
    <xf numFmtId="0" fontId="14" fillId="13" borderId="2" xfId="0" applyFont="1" applyFill="1" applyBorder="1" applyAlignment="1">
      <alignment horizontal="left" vertical="center" wrapText="1"/>
    </xf>
    <xf numFmtId="2" fontId="13" fillId="13" borderId="4" xfId="0" applyNumberFormat="1" applyFont="1" applyFill="1" applyBorder="1" applyAlignment="1">
      <alignment horizontal="left" vertical="center"/>
    </xf>
    <xf numFmtId="2" fontId="13" fillId="13" borderId="5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0" fillId="9" borderId="4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left" vertical="top" wrapText="1"/>
    </xf>
    <xf numFmtId="0" fontId="14" fillId="9" borderId="6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left" vertical="center" wrapText="1"/>
    </xf>
    <xf numFmtId="3" fontId="14" fillId="15" borderId="4" xfId="0" applyNumberFormat="1" applyFont="1" applyFill="1" applyBorder="1" applyAlignment="1">
      <alignment horizontal="center" vertical="center" wrapText="1"/>
    </xf>
    <xf numFmtId="3" fontId="14" fillId="15" borderId="5" xfId="0" applyNumberFormat="1" applyFont="1" applyFill="1" applyBorder="1" applyAlignment="1">
      <alignment horizontal="center" vertical="center" wrapText="1"/>
    </xf>
    <xf numFmtId="3" fontId="14" fillId="15" borderId="6" xfId="0" applyNumberFormat="1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textRotation="90" wrapText="1"/>
    </xf>
    <xf numFmtId="0" fontId="12" fillId="13" borderId="5" xfId="0" applyFont="1" applyFill="1" applyBorder="1" applyAlignment="1">
      <alignment horizontal="center" vertical="center" textRotation="90" wrapText="1"/>
    </xf>
    <xf numFmtId="0" fontId="12" fillId="13" borderId="6" xfId="0" applyFont="1" applyFill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left" vertical="center" wrapText="1"/>
    </xf>
    <xf numFmtId="14" fontId="14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14" fontId="15" fillId="0" borderId="6" xfId="0" applyNumberFormat="1" applyFont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textRotation="90"/>
    </xf>
    <xf numFmtId="0" fontId="12" fillId="13" borderId="5" xfId="0" applyFont="1" applyFill="1" applyBorder="1" applyAlignment="1">
      <alignment horizontal="left" vertical="center" textRotation="90"/>
    </xf>
    <xf numFmtId="0" fontId="12" fillId="13" borderId="6" xfId="0" applyFont="1" applyFill="1" applyBorder="1" applyAlignment="1">
      <alignment horizontal="left" vertical="center" textRotation="90"/>
    </xf>
    <xf numFmtId="0" fontId="13" fillId="13" borderId="4" xfId="0" applyFont="1" applyFill="1" applyBorder="1" applyAlignment="1">
      <alignment horizontal="left" vertical="center" wrapText="1"/>
    </xf>
    <xf numFmtId="0" fontId="13" fillId="13" borderId="5" xfId="0" applyFont="1" applyFill="1" applyBorder="1" applyAlignment="1">
      <alignment horizontal="left" vertical="center" wrapText="1"/>
    </xf>
    <xf numFmtId="0" fontId="13" fillId="13" borderId="6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textRotation="90" wrapText="1"/>
    </xf>
    <xf numFmtId="0" fontId="12" fillId="13" borderId="5" xfId="0" applyFont="1" applyFill="1" applyBorder="1" applyAlignment="1">
      <alignment horizontal="left" vertical="center" textRotation="90" wrapText="1"/>
    </xf>
    <xf numFmtId="0" fontId="12" fillId="13" borderId="6" xfId="0" applyFont="1" applyFill="1" applyBorder="1" applyAlignment="1">
      <alignment horizontal="left" vertical="center" textRotation="90" wrapText="1"/>
    </xf>
    <xf numFmtId="0" fontId="13" fillId="13" borderId="2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textRotation="90"/>
    </xf>
    <xf numFmtId="0" fontId="12" fillId="0" borderId="5" xfId="0" applyFont="1" applyBorder="1" applyAlignment="1">
      <alignment horizontal="left" vertical="center" textRotation="90"/>
    </xf>
    <xf numFmtId="0" fontId="12" fillId="0" borderId="6" xfId="0" applyFont="1" applyBorder="1" applyAlignment="1">
      <alignment horizontal="left" vertical="center" textRotation="90"/>
    </xf>
    <xf numFmtId="0" fontId="14" fillId="0" borderId="6" xfId="0" applyFont="1" applyBorder="1" applyAlignment="1">
      <alignment horizontal="left" vertical="top" wrapText="1"/>
    </xf>
    <xf numFmtId="0" fontId="14" fillId="13" borderId="2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14" fillId="9" borderId="6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14" fontId="13" fillId="13" borderId="4" xfId="0" applyNumberFormat="1" applyFont="1" applyFill="1" applyBorder="1" applyAlignment="1">
      <alignment horizontal="left" vertical="center" wrapText="1"/>
    </xf>
    <xf numFmtId="14" fontId="13" fillId="13" borderId="5" xfId="0" applyNumberFormat="1" applyFont="1" applyFill="1" applyBorder="1" applyAlignment="1">
      <alignment horizontal="left" vertical="center" wrapText="1"/>
    </xf>
    <xf numFmtId="14" fontId="13" fillId="13" borderId="6" xfId="0" applyNumberFormat="1" applyFont="1" applyFill="1" applyBorder="1" applyAlignment="1">
      <alignment horizontal="left" vertical="center" wrapText="1"/>
    </xf>
    <xf numFmtId="0" fontId="14" fillId="13" borderId="4" xfId="0" applyFont="1" applyFill="1" applyBorder="1" applyAlignment="1">
      <alignment horizontal="left" vertical="top" wrapText="1"/>
    </xf>
    <xf numFmtId="0" fontId="14" fillId="13" borderId="5" xfId="0" applyFont="1" applyFill="1" applyBorder="1" applyAlignment="1">
      <alignment horizontal="left" vertical="top" wrapText="1"/>
    </xf>
    <xf numFmtId="0" fontId="14" fillId="13" borderId="6" xfId="0" applyFont="1" applyFill="1" applyBorder="1" applyAlignment="1">
      <alignment horizontal="left" vertical="top" wrapText="1"/>
    </xf>
    <xf numFmtId="0" fontId="14" fillId="15" borderId="2" xfId="0" applyFont="1" applyFill="1" applyBorder="1" applyAlignment="1">
      <alignment horizontal="center" vertical="center" wrapText="1"/>
    </xf>
    <xf numFmtId="3" fontId="14" fillId="9" borderId="4" xfId="0" applyNumberFormat="1" applyFont="1" applyFill="1" applyBorder="1" applyAlignment="1">
      <alignment horizontal="center" vertical="center" wrapText="1"/>
    </xf>
    <xf numFmtId="3" fontId="14" fillId="9" borderId="5" xfId="0" applyNumberFormat="1" applyFont="1" applyFill="1" applyBorder="1" applyAlignment="1">
      <alignment horizontal="center" vertical="center" wrapText="1"/>
    </xf>
    <xf numFmtId="3" fontId="14" fillId="9" borderId="6" xfId="0" applyNumberFormat="1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textRotation="90" wrapText="1"/>
    </xf>
    <xf numFmtId="0" fontId="12" fillId="0" borderId="5" xfId="0" applyFont="1" applyBorder="1" applyAlignment="1">
      <alignment horizontal="left" vertical="center" textRotation="90" wrapText="1"/>
    </xf>
    <xf numFmtId="0" fontId="12" fillId="0" borderId="6" xfId="0" applyFont="1" applyBorder="1" applyAlignment="1">
      <alignment horizontal="left" vertical="center" textRotation="90" wrapText="1"/>
    </xf>
    <xf numFmtId="0" fontId="24" fillId="0" borderId="12" xfId="0" applyFont="1" applyBorder="1" applyAlignment="1">
      <alignment horizontal="center" vertical="center"/>
    </xf>
    <xf numFmtId="3" fontId="14" fillId="9" borderId="2" xfId="0" applyNumberFormat="1" applyFont="1" applyFill="1" applyBorder="1" applyAlignment="1">
      <alignment horizontal="center" vertical="center" wrapText="1"/>
    </xf>
    <xf numFmtId="9" fontId="14" fillId="0" borderId="4" xfId="2" applyFont="1" applyBorder="1" applyAlignment="1">
      <alignment horizontal="left" vertical="center" wrapText="1"/>
    </xf>
    <xf numFmtId="9" fontId="14" fillId="0" borderId="5" xfId="2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textRotation="90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left" vertical="center" textRotation="90"/>
    </xf>
    <xf numFmtId="0" fontId="0" fillId="6" borderId="1" xfId="0" applyFill="1" applyBorder="1" applyAlignment="1">
      <alignment horizontal="left" vertical="center" textRotation="90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center" textRotation="90" wrapText="1"/>
    </xf>
    <xf numFmtId="0" fontId="0" fillId="5" borderId="1" xfId="0" applyFill="1" applyBorder="1" applyAlignment="1">
      <alignment horizontal="left" vertical="center" textRotation="90"/>
    </xf>
    <xf numFmtId="0" fontId="0" fillId="4" borderId="1" xfId="0" applyFill="1" applyBorder="1" applyAlignment="1">
      <alignment horizontal="left" vertical="center" textRotation="90"/>
    </xf>
    <xf numFmtId="0" fontId="0" fillId="7" borderId="1" xfId="0" applyFill="1" applyBorder="1" applyAlignment="1">
      <alignment horizontal="left" vertical="center" textRotation="90"/>
    </xf>
    <xf numFmtId="0" fontId="0" fillId="6" borderId="1" xfId="0" applyFill="1" applyBorder="1" applyAlignment="1">
      <alignment horizontal="left" vertical="center"/>
    </xf>
  </cellXfs>
  <cellStyles count="3">
    <cellStyle name="Hyperlink" xfId="1" xr:uid="{00000000-0005-0000-0000-000001000000}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297132"/>
      <color rgb="FF85D38E"/>
      <color rgb="FFCC00CC"/>
      <color rgb="FF00FFFF"/>
      <color rgb="FFE43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2508249</xdr:colOff>
      <xdr:row>212</xdr:row>
      <xdr:rowOff>158750</xdr:rowOff>
    </xdr:from>
    <xdr:to>
      <xdr:col>7</xdr:col>
      <xdr:colOff>1492250</xdr:colOff>
      <xdr:row>219</xdr:row>
      <xdr:rowOff>127000</xdr:rowOff>
    </xdr:to>
    <xdr:sp macro="" textlink="">
      <xdr:nvSpPr>
        <xdr:cNvPr id="2" name="Pole tekstowe 15">
          <a:extLst>
            <a:ext uri="{FF2B5EF4-FFF2-40B4-BE49-F238E27FC236}">
              <a16:creationId xmlns:a16="http://schemas.microsoft.com/office/drawing/2014/main" id="{121AE2A0-5837-4D58-80E8-ADF5413668BA}"/>
            </a:ext>
          </a:extLst>
        </xdr:cNvPr>
        <xdr:cNvSpPr txBox="1">
          <a:spLocks noChangeArrowheads="1"/>
        </xdr:cNvSpPr>
      </xdr:nvSpPr>
      <xdr:spPr bwMode="auto">
        <a:xfrm>
          <a:off x="12271374" y="270668750"/>
          <a:ext cx="4079876" cy="1301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pl-PL" sz="18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Wojewoda Opolski</a:t>
          </a:r>
          <a:endParaRPr lang="pl-PL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pl-PL" sz="1400" i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l-PL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pl-PL" sz="1400" i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l-PL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pl-PL" sz="1400" i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Monika Jurek</a:t>
          </a:r>
          <a:endParaRPr lang="pl-PL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ihmeuw.org/5p1j" TargetMode="External"/><Relationship Id="rId1" Type="http://schemas.openxmlformats.org/officeDocument/2006/relationships/hyperlink" Target="http://ihmeuw.org/5p1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EA92-DA4D-4031-B81E-78622C6F1B3E}">
  <sheetPr>
    <pageSetUpPr fitToPage="1"/>
  </sheetPr>
  <dimension ref="A1:J208"/>
  <sheetViews>
    <sheetView tabSelected="1" view="pageLayout" topLeftCell="A195" zoomScale="60" zoomScaleNormal="70" zoomScalePageLayoutView="60" workbookViewId="0">
      <selection activeCell="F21" sqref="F21:G26"/>
    </sheetView>
  </sheetViews>
  <sheetFormatPr defaultRowHeight="15" x14ac:dyDescent="0.25"/>
  <cols>
    <col min="1" max="1" width="18.7109375" customWidth="1"/>
    <col min="2" max="2" width="20.5703125" customWidth="1"/>
    <col min="3" max="3" width="49.7109375" style="91" customWidth="1"/>
    <col min="4" max="4" width="47.140625" style="91" customWidth="1"/>
    <col min="5" max="5" width="41.5703125" hidden="1" customWidth="1"/>
    <col min="6" max="6" width="35" customWidth="1"/>
    <col min="7" max="7" width="36.140625" customWidth="1"/>
    <col min="8" max="8" width="41.5703125" style="77" customWidth="1"/>
  </cols>
  <sheetData>
    <row r="1" spans="1:8" s="79" customFormat="1" ht="51" customHeight="1" x14ac:dyDescent="0.25">
      <c r="A1" s="212" t="s">
        <v>656</v>
      </c>
      <c r="B1" s="212"/>
      <c r="C1" s="212"/>
      <c r="D1" s="212"/>
      <c r="E1" s="212"/>
      <c r="F1" s="212"/>
      <c r="G1" s="212"/>
      <c r="H1" s="212"/>
    </row>
    <row r="2" spans="1:8" ht="47.25" thickBot="1" x14ac:dyDescent="0.3">
      <c r="A2" s="42" t="s">
        <v>0</v>
      </c>
      <c r="B2" s="42" t="s">
        <v>1</v>
      </c>
      <c r="C2" s="74" t="s">
        <v>1</v>
      </c>
      <c r="D2" s="89" t="s">
        <v>2</v>
      </c>
      <c r="E2" s="43" t="s">
        <v>475</v>
      </c>
      <c r="F2" s="43">
        <v>2025</v>
      </c>
      <c r="G2" s="43" t="s">
        <v>3</v>
      </c>
      <c r="H2" s="74" t="s">
        <v>525</v>
      </c>
    </row>
    <row r="3" spans="1:8" ht="78" customHeight="1" thickBot="1" x14ac:dyDescent="0.3">
      <c r="A3" s="153" t="s">
        <v>4</v>
      </c>
      <c r="B3" s="145" t="s">
        <v>5</v>
      </c>
      <c r="C3" s="158" t="s">
        <v>605</v>
      </c>
      <c r="D3" s="143" t="s">
        <v>363</v>
      </c>
      <c r="E3" s="150" t="s">
        <v>362</v>
      </c>
      <c r="F3" s="200" t="s">
        <v>576</v>
      </c>
      <c r="G3" s="200" t="s">
        <v>577</v>
      </c>
      <c r="H3" s="143" t="s">
        <v>543</v>
      </c>
    </row>
    <row r="4" spans="1:8" ht="147.75" customHeight="1" thickBot="1" x14ac:dyDescent="0.3">
      <c r="A4" s="154"/>
      <c r="B4" s="145"/>
      <c r="C4" s="158"/>
      <c r="D4" s="149"/>
      <c r="E4" s="151"/>
      <c r="F4" s="201"/>
      <c r="G4" s="201"/>
      <c r="H4" s="149"/>
    </row>
    <row r="5" spans="1:8" ht="139.5" customHeight="1" thickBot="1" x14ac:dyDescent="0.3">
      <c r="A5" s="154"/>
      <c r="B5" s="145"/>
      <c r="C5" s="158"/>
      <c r="D5" s="144"/>
      <c r="E5" s="152"/>
      <c r="F5" s="202"/>
      <c r="G5" s="202"/>
      <c r="H5" s="144"/>
    </row>
    <row r="6" spans="1:8" ht="57" customHeight="1" thickBot="1" x14ac:dyDescent="0.3">
      <c r="A6" s="154"/>
      <c r="B6" s="145" t="s">
        <v>6</v>
      </c>
      <c r="C6" s="159" t="s">
        <v>476</v>
      </c>
      <c r="D6" s="143" t="s">
        <v>364</v>
      </c>
      <c r="E6" s="150" t="s">
        <v>362</v>
      </c>
      <c r="F6" s="200" t="s">
        <v>578</v>
      </c>
      <c r="G6" s="200" t="s">
        <v>578</v>
      </c>
      <c r="H6" s="214" t="s">
        <v>543</v>
      </c>
    </row>
    <row r="7" spans="1:8" ht="152.25" customHeight="1" thickBot="1" x14ac:dyDescent="0.3">
      <c r="A7" s="154"/>
      <c r="B7" s="145"/>
      <c r="C7" s="159"/>
      <c r="D7" s="149"/>
      <c r="E7" s="151"/>
      <c r="F7" s="201"/>
      <c r="G7" s="201"/>
      <c r="H7" s="215"/>
    </row>
    <row r="8" spans="1:8" ht="51.75" hidden="1" customHeight="1" thickBot="1" x14ac:dyDescent="0.3">
      <c r="A8" s="154"/>
      <c r="B8" s="145"/>
      <c r="C8" s="159"/>
      <c r="D8" s="149"/>
      <c r="E8" s="152"/>
      <c r="F8" s="201"/>
      <c r="G8" s="201"/>
      <c r="H8" s="58"/>
    </row>
    <row r="9" spans="1:8" ht="54" hidden="1" customHeight="1" thickBot="1" x14ac:dyDescent="0.3">
      <c r="A9" s="154"/>
      <c r="B9" s="145"/>
      <c r="C9" s="159"/>
      <c r="D9" s="144"/>
      <c r="F9" s="202"/>
      <c r="G9" s="202"/>
      <c r="H9" s="59"/>
    </row>
    <row r="10" spans="1:8" ht="219.75" customHeight="1" thickBot="1" x14ac:dyDescent="0.3">
      <c r="A10" s="154"/>
      <c r="B10" s="145" t="s">
        <v>7</v>
      </c>
      <c r="C10" s="160" t="s">
        <v>477</v>
      </c>
      <c r="D10" s="47" t="s">
        <v>437</v>
      </c>
      <c r="E10" s="46" t="s">
        <v>362</v>
      </c>
      <c r="F10" s="99">
        <v>118</v>
      </c>
      <c r="G10" s="99">
        <v>120</v>
      </c>
      <c r="H10" s="72" t="s">
        <v>543</v>
      </c>
    </row>
    <row r="11" spans="1:8" ht="168" customHeight="1" thickBot="1" x14ac:dyDescent="0.3">
      <c r="A11" s="154"/>
      <c r="B11" s="145"/>
      <c r="C11" s="160"/>
      <c r="D11" s="47" t="s">
        <v>365</v>
      </c>
      <c r="E11" s="65">
        <v>0.27589999999999998</v>
      </c>
      <c r="F11" s="70" t="s">
        <v>579</v>
      </c>
      <c r="G11" s="70">
        <v>0.45</v>
      </c>
      <c r="H11" s="47" t="s">
        <v>563</v>
      </c>
    </row>
    <row r="12" spans="1:8" ht="122.25" customHeight="1" thickBot="1" x14ac:dyDescent="0.3">
      <c r="A12" s="154"/>
      <c r="B12" s="145"/>
      <c r="C12" s="160"/>
      <c r="D12" s="47" t="s">
        <v>366</v>
      </c>
      <c r="E12" s="65">
        <v>0.12479999999999999</v>
      </c>
      <c r="F12" s="70" t="s">
        <v>580</v>
      </c>
      <c r="G12" s="70">
        <v>0.2</v>
      </c>
      <c r="H12" s="47" t="s">
        <v>563</v>
      </c>
    </row>
    <row r="13" spans="1:8" ht="298.5" customHeight="1" thickBot="1" x14ac:dyDescent="0.3">
      <c r="A13" s="154"/>
      <c r="B13" s="145"/>
      <c r="C13" s="160"/>
      <c r="D13" s="47" t="s">
        <v>478</v>
      </c>
      <c r="E13" s="46" t="s">
        <v>362</v>
      </c>
      <c r="F13" s="70" t="s">
        <v>581</v>
      </c>
      <c r="G13" s="70" t="s">
        <v>582</v>
      </c>
      <c r="H13" s="47" t="s">
        <v>530</v>
      </c>
    </row>
    <row r="14" spans="1:8" ht="207" customHeight="1" thickBot="1" x14ac:dyDescent="0.3">
      <c r="A14" s="154"/>
      <c r="B14" s="48" t="s">
        <v>8</v>
      </c>
      <c r="C14" s="47" t="s">
        <v>615</v>
      </c>
      <c r="D14" s="47" t="s">
        <v>437</v>
      </c>
      <c r="E14" s="46" t="s">
        <v>362</v>
      </c>
      <c r="F14" s="98">
        <v>26</v>
      </c>
      <c r="G14" s="98">
        <v>31</v>
      </c>
      <c r="H14" s="62" t="s">
        <v>543</v>
      </c>
    </row>
    <row r="15" spans="1:8" ht="179.25" customHeight="1" thickBot="1" x14ac:dyDescent="0.3">
      <c r="A15" s="154"/>
      <c r="B15" s="48" t="s">
        <v>9</v>
      </c>
      <c r="C15" s="47" t="s">
        <v>479</v>
      </c>
      <c r="D15" s="47" t="s">
        <v>367</v>
      </c>
      <c r="E15" s="44" t="s">
        <v>362</v>
      </c>
      <c r="F15" s="98">
        <v>6</v>
      </c>
      <c r="G15" s="70" t="s">
        <v>583</v>
      </c>
      <c r="H15" s="62" t="s">
        <v>620</v>
      </c>
    </row>
    <row r="16" spans="1:8" ht="135" customHeight="1" thickBot="1" x14ac:dyDescent="0.3">
      <c r="A16" s="154"/>
      <c r="B16" s="48" t="s">
        <v>368</v>
      </c>
      <c r="C16" s="47" t="s">
        <v>616</v>
      </c>
      <c r="D16" s="47" t="s">
        <v>617</v>
      </c>
      <c r="E16" s="46" t="s">
        <v>362</v>
      </c>
      <c r="F16" s="98">
        <v>18</v>
      </c>
      <c r="G16" s="69">
        <v>18</v>
      </c>
      <c r="H16" s="62" t="s">
        <v>543</v>
      </c>
    </row>
    <row r="17" spans="1:10" ht="183.75" customHeight="1" thickBot="1" x14ac:dyDescent="0.3">
      <c r="A17" s="154"/>
      <c r="B17" s="156" t="s">
        <v>369</v>
      </c>
      <c r="C17" s="143" t="s">
        <v>373</v>
      </c>
      <c r="D17" s="47" t="s">
        <v>618</v>
      </c>
      <c r="E17" s="46" t="s">
        <v>362</v>
      </c>
      <c r="F17" s="98">
        <v>7</v>
      </c>
      <c r="G17" s="70" t="s">
        <v>584</v>
      </c>
      <c r="H17" s="62" t="s">
        <v>620</v>
      </c>
    </row>
    <row r="18" spans="1:10" ht="218.25" customHeight="1" thickBot="1" x14ac:dyDescent="0.3">
      <c r="A18" s="154"/>
      <c r="B18" s="157"/>
      <c r="C18" s="144"/>
      <c r="D18" s="47" t="s">
        <v>619</v>
      </c>
      <c r="E18" s="44" t="s">
        <v>362</v>
      </c>
      <c r="F18" s="98" t="s">
        <v>606</v>
      </c>
      <c r="G18" s="70" t="s">
        <v>585</v>
      </c>
      <c r="H18" s="62" t="s">
        <v>543</v>
      </c>
    </row>
    <row r="19" spans="1:10" ht="127.5" customHeight="1" thickBot="1" x14ac:dyDescent="0.3">
      <c r="A19" s="154"/>
      <c r="B19" s="48" t="s">
        <v>370</v>
      </c>
      <c r="C19" s="47" t="s">
        <v>480</v>
      </c>
      <c r="D19" s="47" t="s">
        <v>374</v>
      </c>
      <c r="E19" s="46" t="s">
        <v>362</v>
      </c>
      <c r="F19" s="98">
        <v>0</v>
      </c>
      <c r="G19" s="99">
        <v>0</v>
      </c>
      <c r="H19" s="72" t="s">
        <v>544</v>
      </c>
    </row>
    <row r="20" spans="1:10" ht="176.25" customHeight="1" thickBot="1" x14ac:dyDescent="0.3">
      <c r="A20" s="154"/>
      <c r="B20" s="48" t="s">
        <v>371</v>
      </c>
      <c r="C20" s="47" t="s">
        <v>439</v>
      </c>
      <c r="D20" s="47" t="s">
        <v>481</v>
      </c>
      <c r="E20" s="46" t="s">
        <v>362</v>
      </c>
      <c r="F20" s="98">
        <v>0</v>
      </c>
      <c r="G20" s="99">
        <v>700</v>
      </c>
      <c r="H20" s="72" t="s">
        <v>544</v>
      </c>
    </row>
    <row r="21" spans="1:10" ht="367.5" customHeight="1" thickBot="1" x14ac:dyDescent="0.3">
      <c r="A21" s="155"/>
      <c r="B21" s="48" t="s">
        <v>372</v>
      </c>
      <c r="C21" s="47" t="s">
        <v>438</v>
      </c>
      <c r="D21" s="47" t="s">
        <v>375</v>
      </c>
      <c r="E21" s="44" t="s">
        <v>362</v>
      </c>
      <c r="F21" s="98">
        <v>21</v>
      </c>
      <c r="G21" s="98">
        <v>23</v>
      </c>
      <c r="H21" s="62" t="s">
        <v>543</v>
      </c>
    </row>
    <row r="22" spans="1:10" ht="123.75" customHeight="1" thickBot="1" x14ac:dyDescent="0.3">
      <c r="A22" s="146" t="s">
        <v>10</v>
      </c>
      <c r="B22" s="145" t="s">
        <v>11</v>
      </c>
      <c r="C22" s="161" t="s">
        <v>377</v>
      </c>
      <c r="D22" s="47" t="s">
        <v>378</v>
      </c>
      <c r="E22" s="46" t="s">
        <v>362</v>
      </c>
      <c r="F22" s="98">
        <v>12</v>
      </c>
      <c r="G22" s="98">
        <v>20</v>
      </c>
      <c r="H22" s="73" t="s">
        <v>530</v>
      </c>
    </row>
    <row r="23" spans="1:10" ht="206.25" customHeight="1" thickBot="1" x14ac:dyDescent="0.3">
      <c r="A23" s="147"/>
      <c r="B23" s="145"/>
      <c r="C23" s="161"/>
      <c r="D23" s="47" t="s">
        <v>621</v>
      </c>
      <c r="E23" s="66">
        <v>1.04</v>
      </c>
      <c r="F23" s="109" t="s">
        <v>586</v>
      </c>
      <c r="G23" s="109">
        <v>0.79</v>
      </c>
      <c r="H23" s="47" t="s">
        <v>533</v>
      </c>
    </row>
    <row r="24" spans="1:10" ht="39" customHeight="1" thickBot="1" x14ac:dyDescent="0.3">
      <c r="A24" s="147"/>
      <c r="B24" s="156" t="s">
        <v>376</v>
      </c>
      <c r="C24" s="143" t="s">
        <v>622</v>
      </c>
      <c r="D24" s="47" t="s">
        <v>378</v>
      </c>
      <c r="E24" s="44" t="s">
        <v>362</v>
      </c>
      <c r="F24" s="98">
        <v>28</v>
      </c>
      <c r="G24" s="98">
        <v>30</v>
      </c>
      <c r="H24" s="62" t="s">
        <v>530</v>
      </c>
    </row>
    <row r="25" spans="1:10" ht="105" customHeight="1" thickBot="1" x14ac:dyDescent="0.3">
      <c r="A25" s="147"/>
      <c r="B25" s="162"/>
      <c r="C25" s="149"/>
      <c r="D25" s="47" t="s">
        <v>624</v>
      </c>
      <c r="E25" s="46" t="s">
        <v>362</v>
      </c>
      <c r="F25" s="109">
        <v>0.03</v>
      </c>
      <c r="G25" s="109">
        <v>0.03</v>
      </c>
      <c r="H25" s="62" t="s">
        <v>530</v>
      </c>
    </row>
    <row r="26" spans="1:10" ht="102" customHeight="1" thickBot="1" x14ac:dyDescent="0.3">
      <c r="A26" s="147"/>
      <c r="B26" s="157"/>
      <c r="C26" s="144"/>
      <c r="D26" s="47" t="s">
        <v>625</v>
      </c>
      <c r="E26" s="46" t="s">
        <v>362</v>
      </c>
      <c r="F26" s="109">
        <v>0.77</v>
      </c>
      <c r="G26" s="109">
        <v>0.85</v>
      </c>
      <c r="H26" s="62" t="s">
        <v>530</v>
      </c>
    </row>
    <row r="27" spans="1:10" ht="133.5" customHeight="1" thickBot="1" x14ac:dyDescent="0.3">
      <c r="A27" s="148"/>
      <c r="B27" s="78" t="s">
        <v>379</v>
      </c>
      <c r="C27" s="85" t="s">
        <v>482</v>
      </c>
      <c r="D27" s="47" t="s">
        <v>468</v>
      </c>
      <c r="E27" s="44" t="s">
        <v>362</v>
      </c>
      <c r="F27" s="98">
        <v>0</v>
      </c>
      <c r="G27" s="98">
        <v>1</v>
      </c>
      <c r="H27" s="62" t="s">
        <v>545</v>
      </c>
    </row>
    <row r="28" spans="1:10" ht="146.25" customHeight="1" thickBot="1" x14ac:dyDescent="0.3">
      <c r="A28" s="177" t="s">
        <v>12</v>
      </c>
      <c r="B28" s="156" t="s">
        <v>13</v>
      </c>
      <c r="C28" s="163" t="s">
        <v>623</v>
      </c>
      <c r="D28" s="47" t="s">
        <v>466</v>
      </c>
      <c r="E28" s="69">
        <v>1885</v>
      </c>
      <c r="F28" s="98" t="s">
        <v>587</v>
      </c>
      <c r="G28" s="100">
        <v>1706.54</v>
      </c>
      <c r="H28" s="62" t="s">
        <v>534</v>
      </c>
    </row>
    <row r="29" spans="1:10" ht="78.75" customHeight="1" thickBot="1" x14ac:dyDescent="0.3">
      <c r="A29" s="178"/>
      <c r="B29" s="162"/>
      <c r="C29" s="164"/>
      <c r="D29" s="87" t="s">
        <v>467</v>
      </c>
      <c r="E29" s="46" t="s">
        <v>362</v>
      </c>
      <c r="F29" s="101">
        <f>377840/926800*10000</f>
        <v>4076.8234786361672</v>
      </c>
      <c r="G29" s="101">
        <v>4892.1881743634012</v>
      </c>
      <c r="H29" s="62" t="s">
        <v>530</v>
      </c>
      <c r="J29" s="84"/>
    </row>
    <row r="30" spans="1:10" ht="77.25" customHeight="1" thickBot="1" x14ac:dyDescent="0.3">
      <c r="A30" s="178"/>
      <c r="B30" s="162"/>
      <c r="C30" s="164"/>
      <c r="D30" s="87" t="s">
        <v>380</v>
      </c>
      <c r="E30" s="44" t="s">
        <v>362</v>
      </c>
      <c r="F30" s="101">
        <v>6</v>
      </c>
      <c r="G30" s="101">
        <v>8</v>
      </c>
      <c r="H30" s="62" t="s">
        <v>530</v>
      </c>
    </row>
    <row r="31" spans="1:10" ht="54" customHeight="1" thickBot="1" x14ac:dyDescent="0.3">
      <c r="A31" s="178"/>
      <c r="B31" s="162"/>
      <c r="C31" s="164"/>
      <c r="D31" s="87" t="s">
        <v>381</v>
      </c>
      <c r="E31" s="44" t="s">
        <v>362</v>
      </c>
      <c r="F31" s="101">
        <v>223486</v>
      </c>
      <c r="G31" s="101">
        <v>257008.9</v>
      </c>
      <c r="H31" s="62" t="s">
        <v>530</v>
      </c>
    </row>
    <row r="32" spans="1:10" ht="59.25" customHeight="1" thickBot="1" x14ac:dyDescent="0.3">
      <c r="A32" s="178"/>
      <c r="B32" s="157"/>
      <c r="C32" s="165"/>
      <c r="D32" s="87" t="s">
        <v>483</v>
      </c>
      <c r="E32" s="44" t="s">
        <v>362</v>
      </c>
      <c r="F32" s="101">
        <v>136427</v>
      </c>
      <c r="G32" s="101">
        <v>157236.04999999999</v>
      </c>
      <c r="H32" s="62" t="s">
        <v>530</v>
      </c>
    </row>
    <row r="33" spans="1:8" ht="73.5" customHeight="1" thickBot="1" x14ac:dyDescent="0.3">
      <c r="A33" s="178"/>
      <c r="B33" s="174" t="s">
        <v>14</v>
      </c>
      <c r="C33" s="166" t="s">
        <v>484</v>
      </c>
      <c r="D33" s="163" t="s">
        <v>485</v>
      </c>
      <c r="E33" s="150" t="s">
        <v>362</v>
      </c>
      <c r="F33" s="200">
        <v>0</v>
      </c>
      <c r="G33" s="203">
        <v>9</v>
      </c>
      <c r="H33" s="143" t="s">
        <v>545</v>
      </c>
    </row>
    <row r="34" spans="1:8" ht="102" customHeight="1" thickBot="1" x14ac:dyDescent="0.3">
      <c r="A34" s="178"/>
      <c r="B34" s="175"/>
      <c r="C34" s="166"/>
      <c r="D34" s="164"/>
      <c r="E34" s="151"/>
      <c r="F34" s="201"/>
      <c r="G34" s="204"/>
      <c r="H34" s="149"/>
    </row>
    <row r="35" spans="1:8" ht="15.75" customHeight="1" thickBot="1" x14ac:dyDescent="0.3">
      <c r="A35" s="178"/>
      <c r="B35" s="175"/>
      <c r="C35" s="166"/>
      <c r="D35" s="164"/>
      <c r="E35" s="151"/>
      <c r="F35" s="201"/>
      <c r="G35" s="204"/>
      <c r="H35" s="149"/>
    </row>
    <row r="36" spans="1:8" ht="15.75" customHeight="1" thickBot="1" x14ac:dyDescent="0.3">
      <c r="A36" s="178"/>
      <c r="B36" s="175"/>
      <c r="C36" s="166"/>
      <c r="D36" s="164"/>
      <c r="E36" s="151"/>
      <c r="F36" s="201"/>
      <c r="G36" s="204"/>
      <c r="H36" s="149"/>
    </row>
    <row r="37" spans="1:8" ht="15.75" customHeight="1" thickBot="1" x14ac:dyDescent="0.3">
      <c r="A37" s="178"/>
      <c r="B37" s="175"/>
      <c r="C37" s="166"/>
      <c r="D37" s="164"/>
      <c r="E37" s="151"/>
      <c r="F37" s="201"/>
      <c r="G37" s="204"/>
      <c r="H37" s="149"/>
    </row>
    <row r="38" spans="1:8" ht="187.5" customHeight="1" thickBot="1" x14ac:dyDescent="0.3">
      <c r="A38" s="178"/>
      <c r="B38" s="175"/>
      <c r="C38" s="166"/>
      <c r="D38" s="165"/>
      <c r="E38" s="152"/>
      <c r="F38" s="202"/>
      <c r="G38" s="205"/>
      <c r="H38" s="144"/>
    </row>
    <row r="39" spans="1:8" ht="102" customHeight="1" thickBot="1" x14ac:dyDescent="0.3">
      <c r="A39" s="178"/>
      <c r="B39" s="175"/>
      <c r="C39" s="87" t="s">
        <v>382</v>
      </c>
      <c r="D39" s="86" t="s">
        <v>384</v>
      </c>
      <c r="E39" s="56" t="s">
        <v>362</v>
      </c>
      <c r="F39" s="67">
        <v>0</v>
      </c>
      <c r="G39" s="102">
        <v>0</v>
      </c>
      <c r="H39" s="95" t="s">
        <v>546</v>
      </c>
    </row>
    <row r="40" spans="1:8" ht="123.75" customHeight="1" thickBot="1" x14ac:dyDescent="0.3">
      <c r="A40" s="178"/>
      <c r="B40" s="175"/>
      <c r="C40" s="87" t="s">
        <v>602</v>
      </c>
      <c r="D40" s="86" t="s">
        <v>383</v>
      </c>
      <c r="E40" s="56" t="s">
        <v>362</v>
      </c>
      <c r="F40" s="67">
        <v>15</v>
      </c>
      <c r="G40" s="102">
        <v>16</v>
      </c>
      <c r="H40" s="57" t="s">
        <v>546</v>
      </c>
    </row>
    <row r="41" spans="1:8" ht="260.25" customHeight="1" thickBot="1" x14ac:dyDescent="0.3">
      <c r="A41" s="178"/>
      <c r="B41" s="175"/>
      <c r="C41" s="87" t="s">
        <v>440</v>
      </c>
      <c r="D41" s="86" t="s">
        <v>384</v>
      </c>
      <c r="E41" s="56" t="s">
        <v>362</v>
      </c>
      <c r="F41" s="67">
        <v>0</v>
      </c>
      <c r="G41" s="102">
        <v>0</v>
      </c>
      <c r="H41" s="57" t="s">
        <v>547</v>
      </c>
    </row>
    <row r="42" spans="1:8" ht="409.5" customHeight="1" thickBot="1" x14ac:dyDescent="0.3">
      <c r="A42" s="178"/>
      <c r="B42" s="175"/>
      <c r="C42" s="87" t="s">
        <v>441</v>
      </c>
      <c r="D42" s="86" t="s">
        <v>384</v>
      </c>
      <c r="E42" s="56" t="s">
        <v>362</v>
      </c>
      <c r="F42" s="67">
        <v>0</v>
      </c>
      <c r="G42" s="102">
        <v>0</v>
      </c>
      <c r="H42" s="57" t="s">
        <v>546</v>
      </c>
    </row>
    <row r="43" spans="1:8" ht="132.75" customHeight="1" thickBot="1" x14ac:dyDescent="0.3">
      <c r="A43" s="178"/>
      <c r="B43" s="175"/>
      <c r="C43" s="87" t="s">
        <v>628</v>
      </c>
      <c r="D43" s="86" t="s">
        <v>384</v>
      </c>
      <c r="E43" s="56" t="s">
        <v>362</v>
      </c>
      <c r="F43" s="67">
        <v>1</v>
      </c>
      <c r="G43" s="102">
        <v>0</v>
      </c>
      <c r="H43" s="57" t="s">
        <v>546</v>
      </c>
    </row>
    <row r="44" spans="1:8" ht="128.25" customHeight="1" thickBot="1" x14ac:dyDescent="0.3">
      <c r="A44" s="178"/>
      <c r="B44" s="175"/>
      <c r="C44" s="87" t="s">
        <v>385</v>
      </c>
      <c r="D44" s="86" t="s">
        <v>384</v>
      </c>
      <c r="E44" s="56" t="s">
        <v>362</v>
      </c>
      <c r="F44" s="67">
        <v>0</v>
      </c>
      <c r="G44" s="102">
        <v>0</v>
      </c>
      <c r="H44" s="57" t="s">
        <v>545</v>
      </c>
    </row>
    <row r="45" spans="1:8" ht="132.75" customHeight="1" thickBot="1" x14ac:dyDescent="0.3">
      <c r="A45" s="178"/>
      <c r="B45" s="175"/>
      <c r="C45" s="87" t="s">
        <v>386</v>
      </c>
      <c r="D45" s="86" t="s">
        <v>384</v>
      </c>
      <c r="E45" s="56" t="s">
        <v>362</v>
      </c>
      <c r="F45" s="67">
        <v>1</v>
      </c>
      <c r="G45" s="102">
        <v>0</v>
      </c>
      <c r="H45" s="57" t="s">
        <v>545</v>
      </c>
    </row>
    <row r="46" spans="1:8" ht="132.75" customHeight="1" thickBot="1" x14ac:dyDescent="0.3">
      <c r="A46" s="178"/>
      <c r="B46" s="175"/>
      <c r="C46" s="87" t="s">
        <v>442</v>
      </c>
      <c r="D46" s="86" t="s">
        <v>384</v>
      </c>
      <c r="E46" s="56" t="s">
        <v>362</v>
      </c>
      <c r="F46" s="67">
        <v>0</v>
      </c>
      <c r="G46" s="102">
        <v>0</v>
      </c>
      <c r="H46" s="57" t="s">
        <v>545</v>
      </c>
    </row>
    <row r="47" spans="1:8" ht="195.75" customHeight="1" thickBot="1" x14ac:dyDescent="0.3">
      <c r="A47" s="178"/>
      <c r="B47" s="175"/>
      <c r="C47" s="87" t="s">
        <v>443</v>
      </c>
      <c r="D47" s="86" t="s">
        <v>384</v>
      </c>
      <c r="E47" s="56" t="s">
        <v>362</v>
      </c>
      <c r="F47" s="67">
        <v>0</v>
      </c>
      <c r="G47" s="102">
        <v>0</v>
      </c>
      <c r="H47" s="57" t="s">
        <v>546</v>
      </c>
    </row>
    <row r="48" spans="1:8" ht="150.75" customHeight="1" thickBot="1" x14ac:dyDescent="0.3">
      <c r="A48" s="178"/>
      <c r="B48" s="175"/>
      <c r="C48" s="87" t="s">
        <v>387</v>
      </c>
      <c r="D48" s="86" t="s">
        <v>486</v>
      </c>
      <c r="E48" s="56" t="s">
        <v>362</v>
      </c>
      <c r="F48" s="67">
        <v>441</v>
      </c>
      <c r="G48" s="102">
        <v>400</v>
      </c>
      <c r="H48" s="57" t="s">
        <v>546</v>
      </c>
    </row>
    <row r="49" spans="1:8" ht="179.25" customHeight="1" thickBot="1" x14ac:dyDescent="0.3">
      <c r="A49" s="179"/>
      <c r="B49" s="176"/>
      <c r="C49" s="87" t="s">
        <v>607</v>
      </c>
      <c r="D49" s="86" t="s">
        <v>487</v>
      </c>
      <c r="E49" s="56" t="s">
        <v>362</v>
      </c>
      <c r="F49" s="67">
        <v>0</v>
      </c>
      <c r="G49" s="102">
        <v>4</v>
      </c>
      <c r="H49" s="57" t="s">
        <v>545</v>
      </c>
    </row>
    <row r="50" spans="1:8" ht="135" customHeight="1" thickBot="1" x14ac:dyDescent="0.3">
      <c r="A50" s="118" t="s">
        <v>15</v>
      </c>
      <c r="B50" s="115" t="s">
        <v>16</v>
      </c>
      <c r="C50" s="121" t="s">
        <v>488</v>
      </c>
      <c r="D50" s="90" t="s">
        <v>388</v>
      </c>
      <c r="E50" s="56" t="s">
        <v>362</v>
      </c>
      <c r="F50" s="98">
        <v>0</v>
      </c>
      <c r="G50" s="98">
        <v>0</v>
      </c>
      <c r="H50" s="47" t="s">
        <v>530</v>
      </c>
    </row>
    <row r="51" spans="1:8" ht="118.5" customHeight="1" thickBot="1" x14ac:dyDescent="0.3">
      <c r="A51" s="119"/>
      <c r="B51" s="116"/>
      <c r="C51" s="122"/>
      <c r="D51" s="90" t="s">
        <v>444</v>
      </c>
      <c r="E51" s="56" t="s">
        <v>362</v>
      </c>
      <c r="F51" s="98">
        <v>0</v>
      </c>
      <c r="G51" s="98">
        <v>0</v>
      </c>
      <c r="H51" s="47" t="s">
        <v>530</v>
      </c>
    </row>
    <row r="52" spans="1:8" ht="144.75" customHeight="1" thickBot="1" x14ac:dyDescent="0.3">
      <c r="A52" s="119"/>
      <c r="B52" s="117"/>
      <c r="C52" s="123"/>
      <c r="D52" s="90" t="s">
        <v>389</v>
      </c>
      <c r="E52" s="56" t="s">
        <v>362</v>
      </c>
      <c r="F52" s="98">
        <v>0</v>
      </c>
      <c r="G52" s="98">
        <v>0</v>
      </c>
      <c r="H52" s="47" t="s">
        <v>530</v>
      </c>
    </row>
    <row r="53" spans="1:8" ht="149.25" customHeight="1" thickBot="1" x14ac:dyDescent="0.3">
      <c r="A53" s="119"/>
      <c r="B53" s="126" t="s">
        <v>17</v>
      </c>
      <c r="C53" s="127" t="s">
        <v>445</v>
      </c>
      <c r="D53" s="90" t="s">
        <v>446</v>
      </c>
      <c r="E53" s="70">
        <v>0.56999999999999995</v>
      </c>
      <c r="F53" s="70" t="s">
        <v>588</v>
      </c>
      <c r="G53" s="70">
        <v>0.75</v>
      </c>
      <c r="H53" s="63" t="s">
        <v>526</v>
      </c>
    </row>
    <row r="54" spans="1:8" ht="195.75" customHeight="1" thickBot="1" x14ac:dyDescent="0.3">
      <c r="A54" s="119"/>
      <c r="B54" s="126"/>
      <c r="C54" s="127"/>
      <c r="D54" s="90" t="s">
        <v>18</v>
      </c>
      <c r="E54" s="67">
        <v>34</v>
      </c>
      <c r="F54" s="98" t="s">
        <v>589</v>
      </c>
      <c r="G54" s="103">
        <v>730</v>
      </c>
      <c r="H54" s="47" t="s">
        <v>535</v>
      </c>
    </row>
    <row r="55" spans="1:8" ht="75.75" customHeight="1" thickBot="1" x14ac:dyDescent="0.3">
      <c r="A55" s="119"/>
      <c r="B55" s="124" t="s">
        <v>390</v>
      </c>
      <c r="C55" s="121" t="s">
        <v>629</v>
      </c>
      <c r="D55" s="90" t="s">
        <v>489</v>
      </c>
      <c r="E55" s="56" t="s">
        <v>362</v>
      </c>
      <c r="F55" s="101">
        <v>7655</v>
      </c>
      <c r="G55" s="101">
        <v>9186</v>
      </c>
      <c r="H55" s="47" t="s">
        <v>530</v>
      </c>
    </row>
    <row r="56" spans="1:8" ht="216.75" customHeight="1" thickBot="1" x14ac:dyDescent="0.3">
      <c r="A56" s="119"/>
      <c r="B56" s="125"/>
      <c r="C56" s="123"/>
      <c r="D56" s="90" t="s">
        <v>391</v>
      </c>
      <c r="E56" s="56" t="s">
        <v>362</v>
      </c>
      <c r="F56" s="101" t="s">
        <v>556</v>
      </c>
      <c r="G56" s="104" t="s">
        <v>557</v>
      </c>
      <c r="H56" s="47" t="s">
        <v>530</v>
      </c>
    </row>
    <row r="57" spans="1:8" ht="81.75" customHeight="1" thickBot="1" x14ac:dyDescent="0.3">
      <c r="A57" s="119"/>
      <c r="B57" s="115" t="s">
        <v>392</v>
      </c>
      <c r="C57" s="121" t="s">
        <v>447</v>
      </c>
      <c r="D57" s="90" t="s">
        <v>626</v>
      </c>
      <c r="E57" s="56" t="s">
        <v>362</v>
      </c>
      <c r="F57" s="98">
        <v>2</v>
      </c>
      <c r="G57" s="98">
        <v>2</v>
      </c>
      <c r="H57" s="47" t="s">
        <v>530</v>
      </c>
    </row>
    <row r="58" spans="1:8" ht="102.75" customHeight="1" thickBot="1" x14ac:dyDescent="0.3">
      <c r="A58" s="119"/>
      <c r="B58" s="116"/>
      <c r="C58" s="122"/>
      <c r="D58" s="90" t="s">
        <v>627</v>
      </c>
      <c r="E58" s="56" t="s">
        <v>362</v>
      </c>
      <c r="F58" s="98">
        <v>0</v>
      </c>
      <c r="G58" s="103">
        <v>15</v>
      </c>
      <c r="H58" s="47" t="s">
        <v>530</v>
      </c>
    </row>
    <row r="59" spans="1:8" ht="54" customHeight="1" thickBot="1" x14ac:dyDescent="0.3">
      <c r="A59" s="119"/>
      <c r="B59" s="117"/>
      <c r="C59" s="123"/>
      <c r="D59" s="90" t="s">
        <v>393</v>
      </c>
      <c r="E59" s="56" t="s">
        <v>362</v>
      </c>
      <c r="F59" s="101">
        <f>733+549</f>
        <v>1282</v>
      </c>
      <c r="G59" s="104">
        <v>1410</v>
      </c>
      <c r="H59" s="47" t="s">
        <v>530</v>
      </c>
    </row>
    <row r="60" spans="1:8" ht="35.25" customHeight="1" thickBot="1" x14ac:dyDescent="0.3">
      <c r="A60" s="119"/>
      <c r="B60" s="115" t="s">
        <v>394</v>
      </c>
      <c r="C60" s="121" t="s">
        <v>490</v>
      </c>
      <c r="D60" s="90" t="s">
        <v>395</v>
      </c>
      <c r="E60" s="56" t="s">
        <v>362</v>
      </c>
      <c r="F60" s="98">
        <v>0</v>
      </c>
      <c r="G60" s="98">
        <v>0</v>
      </c>
      <c r="H60" s="47" t="s">
        <v>530</v>
      </c>
    </row>
    <row r="61" spans="1:8" ht="36.75" customHeight="1" thickBot="1" x14ac:dyDescent="0.3">
      <c r="A61" s="119"/>
      <c r="B61" s="116"/>
      <c r="C61" s="122"/>
      <c r="D61" s="90" t="s">
        <v>396</v>
      </c>
      <c r="E61" s="56" t="s">
        <v>362</v>
      </c>
      <c r="F61" s="98">
        <v>0</v>
      </c>
      <c r="G61" s="98">
        <v>0</v>
      </c>
      <c r="H61" s="47" t="s">
        <v>530</v>
      </c>
    </row>
    <row r="62" spans="1:8" ht="39" customHeight="1" thickBot="1" x14ac:dyDescent="0.3">
      <c r="A62" s="119"/>
      <c r="B62" s="117"/>
      <c r="C62" s="123"/>
      <c r="D62" s="90" t="s">
        <v>397</v>
      </c>
      <c r="E62" s="56" t="s">
        <v>362</v>
      </c>
      <c r="F62" s="98">
        <v>0</v>
      </c>
      <c r="G62" s="98">
        <v>0</v>
      </c>
      <c r="H62" s="47" t="s">
        <v>530</v>
      </c>
    </row>
    <row r="63" spans="1:8" ht="290.25" customHeight="1" thickBot="1" x14ac:dyDescent="0.3">
      <c r="A63" s="119"/>
      <c r="B63" s="115" t="s">
        <v>398</v>
      </c>
      <c r="C63" s="92" t="s">
        <v>491</v>
      </c>
      <c r="D63" s="90" t="s">
        <v>399</v>
      </c>
      <c r="E63" s="56" t="s">
        <v>362</v>
      </c>
      <c r="F63" s="98">
        <v>0</v>
      </c>
      <c r="G63" s="103">
        <v>7</v>
      </c>
      <c r="H63" s="47" t="s">
        <v>530</v>
      </c>
    </row>
    <row r="64" spans="1:8" ht="314.25" customHeight="1" thickBot="1" x14ac:dyDescent="0.3">
      <c r="A64" s="119"/>
      <c r="B64" s="116"/>
      <c r="C64" s="92" t="s">
        <v>492</v>
      </c>
      <c r="D64" s="90" t="s">
        <v>384</v>
      </c>
      <c r="E64" s="56" t="s">
        <v>362</v>
      </c>
      <c r="F64" s="98">
        <v>0</v>
      </c>
      <c r="G64" s="103">
        <v>0</v>
      </c>
      <c r="H64" s="47" t="s">
        <v>548</v>
      </c>
    </row>
    <row r="65" spans="1:8" ht="295.5" customHeight="1" thickBot="1" x14ac:dyDescent="0.3">
      <c r="A65" s="119"/>
      <c r="B65" s="116"/>
      <c r="C65" s="92" t="s">
        <v>400</v>
      </c>
      <c r="D65" s="90" t="s">
        <v>384</v>
      </c>
      <c r="E65" s="56" t="s">
        <v>362</v>
      </c>
      <c r="F65" s="98">
        <v>0</v>
      </c>
      <c r="G65" s="103">
        <v>1</v>
      </c>
      <c r="H65" s="47" t="s">
        <v>547</v>
      </c>
    </row>
    <row r="66" spans="1:8" ht="152.25" customHeight="1" thickBot="1" x14ac:dyDescent="0.3">
      <c r="A66" s="119"/>
      <c r="B66" s="116"/>
      <c r="C66" s="92" t="s">
        <v>493</v>
      </c>
      <c r="D66" s="90" t="s">
        <v>384</v>
      </c>
      <c r="E66" s="56" t="s">
        <v>362</v>
      </c>
      <c r="F66" s="98">
        <v>0</v>
      </c>
      <c r="G66" s="103">
        <v>1</v>
      </c>
      <c r="H66" s="47" t="s">
        <v>545</v>
      </c>
    </row>
    <row r="67" spans="1:8" ht="174.75" customHeight="1" thickBot="1" x14ac:dyDescent="0.3">
      <c r="A67" s="119"/>
      <c r="B67" s="116"/>
      <c r="C67" s="92" t="s">
        <v>630</v>
      </c>
      <c r="D67" s="90" t="s">
        <v>384</v>
      </c>
      <c r="E67" s="56" t="s">
        <v>362</v>
      </c>
      <c r="F67" s="98">
        <v>0</v>
      </c>
      <c r="G67" s="103">
        <v>0</v>
      </c>
      <c r="H67" s="47" t="s">
        <v>546</v>
      </c>
    </row>
    <row r="68" spans="1:8" ht="133.5" customHeight="1" thickBot="1" x14ac:dyDescent="0.3">
      <c r="A68" s="119"/>
      <c r="B68" s="116"/>
      <c r="C68" s="92" t="s">
        <v>448</v>
      </c>
      <c r="D68" s="90" t="s">
        <v>485</v>
      </c>
      <c r="E68" s="56" t="s">
        <v>362</v>
      </c>
      <c r="F68" s="98">
        <v>0</v>
      </c>
      <c r="G68" s="103">
        <v>1</v>
      </c>
      <c r="H68" s="47" t="s">
        <v>546</v>
      </c>
    </row>
    <row r="69" spans="1:8" ht="127.5" customHeight="1" thickBot="1" x14ac:dyDescent="0.3">
      <c r="A69" s="119"/>
      <c r="B69" s="116"/>
      <c r="C69" s="92" t="s">
        <v>469</v>
      </c>
      <c r="D69" s="90" t="s">
        <v>485</v>
      </c>
      <c r="E69" s="56" t="s">
        <v>362</v>
      </c>
      <c r="F69" s="98">
        <v>0</v>
      </c>
      <c r="G69" s="103">
        <v>3</v>
      </c>
      <c r="H69" s="47" t="s">
        <v>546</v>
      </c>
    </row>
    <row r="70" spans="1:8" ht="129.75" customHeight="1" thickBot="1" x14ac:dyDescent="0.3">
      <c r="A70" s="119"/>
      <c r="B70" s="116"/>
      <c r="C70" s="92" t="s">
        <v>449</v>
      </c>
      <c r="D70" s="90" t="s">
        <v>485</v>
      </c>
      <c r="E70" s="56" t="s">
        <v>362</v>
      </c>
      <c r="F70" s="98">
        <v>0</v>
      </c>
      <c r="G70" s="105" t="s">
        <v>571</v>
      </c>
      <c r="H70" s="47" t="s">
        <v>546</v>
      </c>
    </row>
    <row r="71" spans="1:8" ht="104.25" customHeight="1" thickBot="1" x14ac:dyDescent="0.3">
      <c r="A71" s="119"/>
      <c r="B71" s="116"/>
      <c r="C71" s="92" t="s">
        <v>450</v>
      </c>
      <c r="D71" s="90" t="s">
        <v>485</v>
      </c>
      <c r="E71" s="56" t="s">
        <v>362</v>
      </c>
      <c r="F71" s="98">
        <v>0</v>
      </c>
      <c r="G71" s="103">
        <v>0</v>
      </c>
      <c r="H71" s="47" t="s">
        <v>545</v>
      </c>
    </row>
    <row r="72" spans="1:8" ht="174.75" customHeight="1" thickBot="1" x14ac:dyDescent="0.3">
      <c r="A72" s="119"/>
      <c r="B72" s="116"/>
      <c r="C72" s="92" t="s">
        <v>451</v>
      </c>
      <c r="D72" s="90" t="s">
        <v>485</v>
      </c>
      <c r="E72" s="56" t="s">
        <v>362</v>
      </c>
      <c r="F72" s="98">
        <v>0</v>
      </c>
      <c r="G72" s="103">
        <v>0</v>
      </c>
      <c r="H72" s="47" t="s">
        <v>545</v>
      </c>
    </row>
    <row r="73" spans="1:8" ht="127.5" customHeight="1" thickBot="1" x14ac:dyDescent="0.3">
      <c r="A73" s="119"/>
      <c r="B73" s="116"/>
      <c r="C73" s="92" t="s">
        <v>452</v>
      </c>
      <c r="D73" s="90" t="s">
        <v>485</v>
      </c>
      <c r="E73" s="56" t="s">
        <v>362</v>
      </c>
      <c r="F73" s="98">
        <v>0</v>
      </c>
      <c r="G73" s="103">
        <v>1</v>
      </c>
      <c r="H73" s="47" t="s">
        <v>545</v>
      </c>
    </row>
    <row r="74" spans="1:8" ht="174.75" customHeight="1" thickBot="1" x14ac:dyDescent="0.3">
      <c r="A74" s="120"/>
      <c r="B74" s="117"/>
      <c r="C74" s="90" t="s">
        <v>453</v>
      </c>
      <c r="D74" s="90" t="s">
        <v>485</v>
      </c>
      <c r="E74" s="56" t="s">
        <v>362</v>
      </c>
      <c r="F74" s="98">
        <v>2</v>
      </c>
      <c r="G74" s="103">
        <v>1</v>
      </c>
      <c r="H74" s="47" t="s">
        <v>545</v>
      </c>
    </row>
    <row r="75" spans="1:8" ht="200.25" customHeight="1" thickBot="1" x14ac:dyDescent="0.3">
      <c r="A75" s="171" t="s">
        <v>19</v>
      </c>
      <c r="B75" s="126" t="s">
        <v>20</v>
      </c>
      <c r="C75" s="129" t="s">
        <v>401</v>
      </c>
      <c r="D75" s="90" t="s">
        <v>631</v>
      </c>
      <c r="E75" s="67">
        <v>3</v>
      </c>
      <c r="F75" s="98">
        <v>4</v>
      </c>
      <c r="G75" s="103">
        <v>12</v>
      </c>
      <c r="H75" s="47" t="s">
        <v>530</v>
      </c>
    </row>
    <row r="76" spans="1:8" ht="102.75" customHeight="1" thickBot="1" x14ac:dyDescent="0.3">
      <c r="A76" s="172"/>
      <c r="B76" s="126"/>
      <c r="C76" s="129"/>
      <c r="D76" s="90" t="s">
        <v>402</v>
      </c>
      <c r="E76" s="44" t="s">
        <v>362</v>
      </c>
      <c r="F76" s="101" t="s">
        <v>558</v>
      </c>
      <c r="G76" s="106" t="s">
        <v>559</v>
      </c>
      <c r="H76" s="47" t="s">
        <v>530</v>
      </c>
    </row>
    <row r="77" spans="1:8" ht="112.5" customHeight="1" thickBot="1" x14ac:dyDescent="0.3">
      <c r="A77" s="172"/>
      <c r="B77" s="181" t="s">
        <v>21</v>
      </c>
      <c r="C77" s="161" t="s">
        <v>494</v>
      </c>
      <c r="D77" s="88" t="s">
        <v>564</v>
      </c>
      <c r="E77" s="128" t="s">
        <v>603</v>
      </c>
      <c r="F77" s="107">
        <v>12</v>
      </c>
      <c r="G77" s="107">
        <v>12</v>
      </c>
      <c r="H77" s="114" t="s">
        <v>532</v>
      </c>
    </row>
    <row r="78" spans="1:8" ht="177.75" customHeight="1" thickBot="1" x14ac:dyDescent="0.3">
      <c r="A78" s="172"/>
      <c r="B78" s="182"/>
      <c r="C78" s="161"/>
      <c r="D78" s="88" t="s">
        <v>632</v>
      </c>
      <c r="E78" s="128"/>
      <c r="F78" s="98" t="s">
        <v>566</v>
      </c>
      <c r="G78" s="98" t="s">
        <v>567</v>
      </c>
      <c r="H78" s="114"/>
    </row>
    <row r="79" spans="1:8" ht="108.75" customHeight="1" thickBot="1" x14ac:dyDescent="0.3">
      <c r="A79" s="172"/>
      <c r="B79" s="182"/>
      <c r="C79" s="143" t="s">
        <v>495</v>
      </c>
      <c r="D79" s="88" t="s">
        <v>565</v>
      </c>
      <c r="E79" s="128"/>
      <c r="F79" s="108">
        <v>2</v>
      </c>
      <c r="G79" s="108">
        <v>3</v>
      </c>
      <c r="H79" s="114"/>
    </row>
    <row r="80" spans="1:8" ht="131.25" customHeight="1" thickBot="1" x14ac:dyDescent="0.3">
      <c r="A80" s="172"/>
      <c r="B80" s="182"/>
      <c r="C80" s="144"/>
      <c r="D80" s="75" t="s">
        <v>568</v>
      </c>
      <c r="E80" s="128"/>
      <c r="F80" s="98" t="s">
        <v>570</v>
      </c>
      <c r="G80" s="98">
        <v>9000</v>
      </c>
      <c r="H80" s="114"/>
    </row>
    <row r="81" spans="1:8" s="79" customFormat="1" ht="142.5" customHeight="1" thickBot="1" x14ac:dyDescent="0.3">
      <c r="A81" s="172"/>
      <c r="B81" s="182"/>
      <c r="C81" s="113" t="s">
        <v>655</v>
      </c>
      <c r="D81" s="75" t="s">
        <v>633</v>
      </c>
      <c r="E81" s="128"/>
      <c r="F81" s="98">
        <v>1</v>
      </c>
      <c r="G81" s="103">
        <v>1</v>
      </c>
      <c r="H81" s="114"/>
    </row>
    <row r="82" spans="1:8" ht="153" customHeight="1" thickBot="1" x14ac:dyDescent="0.3">
      <c r="A82" s="172"/>
      <c r="B82" s="183"/>
      <c r="C82" s="187"/>
      <c r="D82" s="75" t="s">
        <v>636</v>
      </c>
      <c r="E82" s="128"/>
      <c r="F82" s="67" t="s">
        <v>634</v>
      </c>
      <c r="G82" s="102" t="s">
        <v>635</v>
      </c>
      <c r="H82" s="187"/>
    </row>
    <row r="83" spans="1:8" ht="196.5" customHeight="1" thickBot="1" x14ac:dyDescent="0.3">
      <c r="A83" s="172"/>
      <c r="B83" s="181" t="s">
        <v>403</v>
      </c>
      <c r="C83" s="47" t="s">
        <v>496</v>
      </c>
      <c r="D83" s="75" t="s">
        <v>485</v>
      </c>
      <c r="E83" s="56" t="s">
        <v>362</v>
      </c>
      <c r="F83" s="67">
        <v>0</v>
      </c>
      <c r="G83" s="102">
        <v>0</v>
      </c>
      <c r="H83" s="57" t="s">
        <v>546</v>
      </c>
    </row>
    <row r="84" spans="1:8" ht="41.25" customHeight="1" thickBot="1" x14ac:dyDescent="0.3">
      <c r="A84" s="172"/>
      <c r="B84" s="182"/>
      <c r="C84" s="143" t="s">
        <v>454</v>
      </c>
      <c r="D84" s="75" t="s">
        <v>399</v>
      </c>
      <c r="E84" s="56" t="s">
        <v>362</v>
      </c>
      <c r="F84" s="67">
        <v>0</v>
      </c>
      <c r="G84" s="102">
        <v>0</v>
      </c>
      <c r="H84" s="57" t="s">
        <v>530</v>
      </c>
    </row>
    <row r="85" spans="1:8" ht="88.5" customHeight="1" thickBot="1" x14ac:dyDescent="0.3">
      <c r="A85" s="172"/>
      <c r="B85" s="182"/>
      <c r="C85" s="144"/>
      <c r="D85" s="75" t="s">
        <v>404</v>
      </c>
      <c r="E85" s="56" t="s">
        <v>362</v>
      </c>
      <c r="F85" s="67">
        <v>0</v>
      </c>
      <c r="G85" s="102">
        <v>0</v>
      </c>
      <c r="H85" s="57" t="s">
        <v>530</v>
      </c>
    </row>
    <row r="86" spans="1:8" ht="30" customHeight="1" thickBot="1" x14ac:dyDescent="0.3">
      <c r="A86" s="172"/>
      <c r="B86" s="182"/>
      <c r="C86" s="143" t="s">
        <v>405</v>
      </c>
      <c r="D86" s="75" t="s">
        <v>399</v>
      </c>
      <c r="E86" s="56" t="s">
        <v>362</v>
      </c>
      <c r="F86" s="67">
        <v>0</v>
      </c>
      <c r="G86" s="102">
        <v>15</v>
      </c>
      <c r="H86" s="57" t="s">
        <v>530</v>
      </c>
    </row>
    <row r="87" spans="1:8" ht="155.25" customHeight="1" thickBot="1" x14ac:dyDescent="0.3">
      <c r="A87" s="173"/>
      <c r="B87" s="183"/>
      <c r="C87" s="144"/>
      <c r="D87" s="75" t="s">
        <v>406</v>
      </c>
      <c r="E87" s="56" t="s">
        <v>362</v>
      </c>
      <c r="F87" s="67">
        <v>0</v>
      </c>
      <c r="G87" s="102">
        <v>12</v>
      </c>
      <c r="H87" s="57" t="s">
        <v>546</v>
      </c>
    </row>
    <row r="88" spans="1:8" ht="47.25" thickBot="1" x14ac:dyDescent="0.3">
      <c r="A88" s="177" t="s">
        <v>22</v>
      </c>
      <c r="B88" s="180" t="s">
        <v>23</v>
      </c>
      <c r="C88" s="129" t="s">
        <v>497</v>
      </c>
      <c r="D88" s="90" t="s">
        <v>498</v>
      </c>
      <c r="E88" s="44" t="s">
        <v>362</v>
      </c>
      <c r="F88" s="101">
        <v>7869</v>
      </c>
      <c r="G88" s="101">
        <v>8652</v>
      </c>
      <c r="H88" s="47" t="s">
        <v>530</v>
      </c>
    </row>
    <row r="89" spans="1:8" ht="175.5" customHeight="1" thickBot="1" x14ac:dyDescent="0.3">
      <c r="A89" s="178"/>
      <c r="B89" s="180"/>
      <c r="C89" s="129"/>
      <c r="D89" s="90" t="s">
        <v>407</v>
      </c>
      <c r="E89" s="56" t="s">
        <v>362</v>
      </c>
      <c r="F89" s="101" t="s">
        <v>637</v>
      </c>
      <c r="G89" s="104" t="s">
        <v>573</v>
      </c>
      <c r="H89" s="47" t="s">
        <v>530</v>
      </c>
    </row>
    <row r="90" spans="1:8" ht="54.75" customHeight="1" thickBot="1" x14ac:dyDescent="0.3">
      <c r="A90" s="178"/>
      <c r="B90" s="180" t="s">
        <v>24</v>
      </c>
      <c r="C90" s="129" t="s">
        <v>499</v>
      </c>
      <c r="D90" s="90" t="s">
        <v>25</v>
      </c>
      <c r="E90" s="67">
        <v>102</v>
      </c>
      <c r="F90" s="98" t="s">
        <v>590</v>
      </c>
      <c r="G90" s="103">
        <v>100</v>
      </c>
      <c r="H90" s="47" t="s">
        <v>536</v>
      </c>
    </row>
    <row r="91" spans="1:8" ht="149.25" customHeight="1" thickBot="1" x14ac:dyDescent="0.3">
      <c r="A91" s="178"/>
      <c r="B91" s="180"/>
      <c r="C91" s="129"/>
      <c r="D91" s="90" t="s">
        <v>26</v>
      </c>
      <c r="E91" s="67" t="s">
        <v>528</v>
      </c>
      <c r="F91" s="98" t="s">
        <v>591</v>
      </c>
      <c r="G91" s="103" t="s">
        <v>523</v>
      </c>
      <c r="H91" s="47" t="s">
        <v>537</v>
      </c>
    </row>
    <row r="92" spans="1:8" ht="124.5" customHeight="1" thickBot="1" x14ac:dyDescent="0.3">
      <c r="A92" s="178"/>
      <c r="B92" s="174" t="s">
        <v>408</v>
      </c>
      <c r="C92" s="90" t="s">
        <v>455</v>
      </c>
      <c r="D92" s="90" t="s">
        <v>409</v>
      </c>
      <c r="E92" s="56" t="s">
        <v>362</v>
      </c>
      <c r="F92" s="98">
        <v>0</v>
      </c>
      <c r="G92" s="103">
        <v>0</v>
      </c>
      <c r="H92" s="47" t="s">
        <v>530</v>
      </c>
    </row>
    <row r="93" spans="1:8" ht="180" customHeight="1" thickBot="1" x14ac:dyDescent="0.3">
      <c r="A93" s="178"/>
      <c r="B93" s="175"/>
      <c r="C93" s="90" t="s">
        <v>500</v>
      </c>
      <c r="D93" s="90" t="s">
        <v>485</v>
      </c>
      <c r="E93" s="56" t="s">
        <v>362</v>
      </c>
      <c r="F93" s="98">
        <v>5</v>
      </c>
      <c r="G93" s="103">
        <v>5</v>
      </c>
      <c r="H93" s="47" t="s">
        <v>545</v>
      </c>
    </row>
    <row r="94" spans="1:8" ht="126.75" customHeight="1" thickBot="1" x14ac:dyDescent="0.3">
      <c r="A94" s="178"/>
      <c r="B94" s="175"/>
      <c r="C94" s="90" t="s">
        <v>501</v>
      </c>
      <c r="D94" s="90" t="s">
        <v>485</v>
      </c>
      <c r="E94" s="44" t="s">
        <v>362</v>
      </c>
      <c r="F94" s="109">
        <v>0.5</v>
      </c>
      <c r="G94" s="103">
        <v>1</v>
      </c>
      <c r="H94" s="47" t="s">
        <v>546</v>
      </c>
    </row>
    <row r="95" spans="1:8" ht="126.75" customHeight="1" thickBot="1" x14ac:dyDescent="0.3">
      <c r="A95" s="178"/>
      <c r="B95" s="175"/>
      <c r="C95" s="90" t="s">
        <v>502</v>
      </c>
      <c r="D95" s="90" t="s">
        <v>485</v>
      </c>
      <c r="E95" s="56" t="s">
        <v>362</v>
      </c>
      <c r="F95" s="98">
        <v>0</v>
      </c>
      <c r="G95" s="103">
        <v>0</v>
      </c>
      <c r="H95" s="47" t="s">
        <v>546</v>
      </c>
    </row>
    <row r="96" spans="1:8" ht="146.25" customHeight="1" thickBot="1" x14ac:dyDescent="0.3">
      <c r="A96" s="179"/>
      <c r="B96" s="176"/>
      <c r="C96" s="90" t="s">
        <v>638</v>
      </c>
      <c r="D96" s="90" t="s">
        <v>485</v>
      </c>
      <c r="E96" s="56" t="s">
        <v>362</v>
      </c>
      <c r="F96" s="98">
        <v>0</v>
      </c>
      <c r="G96" s="103">
        <v>0</v>
      </c>
      <c r="H96" s="47" t="s">
        <v>546</v>
      </c>
    </row>
    <row r="97" spans="1:8" ht="170.25" customHeight="1" thickBot="1" x14ac:dyDescent="0.3">
      <c r="A97" s="184" t="s">
        <v>27</v>
      </c>
      <c r="B97" s="136" t="s">
        <v>28</v>
      </c>
      <c r="C97" s="161" t="s">
        <v>503</v>
      </c>
      <c r="D97" s="47" t="s">
        <v>30</v>
      </c>
      <c r="E97" s="67">
        <v>904</v>
      </c>
      <c r="F97" s="101">
        <v>921</v>
      </c>
      <c r="G97" s="101">
        <v>886</v>
      </c>
      <c r="H97" s="47" t="s">
        <v>538</v>
      </c>
    </row>
    <row r="98" spans="1:8" ht="139.5" customHeight="1" thickBot="1" x14ac:dyDescent="0.3">
      <c r="A98" s="185"/>
      <c r="B98" s="136"/>
      <c r="C98" s="161"/>
      <c r="D98" s="47" t="s">
        <v>29</v>
      </c>
      <c r="E98" s="68">
        <v>165.9</v>
      </c>
      <c r="F98" s="110" t="s">
        <v>592</v>
      </c>
      <c r="G98" s="111">
        <v>157.35</v>
      </c>
      <c r="H98" s="47" t="s">
        <v>539</v>
      </c>
    </row>
    <row r="99" spans="1:8" ht="129" customHeight="1" thickBot="1" x14ac:dyDescent="0.3">
      <c r="A99" s="185"/>
      <c r="B99" s="136"/>
      <c r="C99" s="161"/>
      <c r="D99" s="47" t="s">
        <v>410</v>
      </c>
      <c r="E99" s="56" t="s">
        <v>362</v>
      </c>
      <c r="F99" s="98">
        <v>0</v>
      </c>
      <c r="G99" s="103">
        <v>1</v>
      </c>
      <c r="H99" s="47" t="s">
        <v>549</v>
      </c>
    </row>
    <row r="100" spans="1:8" ht="150" customHeight="1" thickBot="1" x14ac:dyDescent="0.3">
      <c r="A100" s="185"/>
      <c r="B100" s="53" t="s">
        <v>411</v>
      </c>
      <c r="C100" s="47" t="s">
        <v>504</v>
      </c>
      <c r="D100" s="47" t="s">
        <v>505</v>
      </c>
      <c r="E100" s="45">
        <v>6</v>
      </c>
      <c r="F100" s="98" t="s">
        <v>593</v>
      </c>
      <c r="G100" s="103">
        <v>30</v>
      </c>
      <c r="H100" s="64" t="s">
        <v>527</v>
      </c>
    </row>
    <row r="101" spans="1:8" ht="35.25" customHeight="1" thickBot="1" x14ac:dyDescent="0.3">
      <c r="A101" s="185"/>
      <c r="B101" s="167" t="s">
        <v>412</v>
      </c>
      <c r="C101" s="143" t="s">
        <v>506</v>
      </c>
      <c r="D101" s="47" t="s">
        <v>399</v>
      </c>
      <c r="E101" s="56" t="s">
        <v>362</v>
      </c>
      <c r="F101" s="98">
        <v>0</v>
      </c>
      <c r="G101" s="103">
        <v>0</v>
      </c>
      <c r="H101" s="47" t="s">
        <v>530</v>
      </c>
    </row>
    <row r="102" spans="1:8" ht="161.25" customHeight="1" thickBot="1" x14ac:dyDescent="0.3">
      <c r="A102" s="185"/>
      <c r="B102" s="168"/>
      <c r="C102" s="144"/>
      <c r="D102" s="47" t="s">
        <v>406</v>
      </c>
      <c r="E102" s="56" t="s">
        <v>362</v>
      </c>
      <c r="F102" s="98">
        <v>0</v>
      </c>
      <c r="G102" s="103">
        <v>0</v>
      </c>
      <c r="H102" s="47" t="s">
        <v>545</v>
      </c>
    </row>
    <row r="103" spans="1:8" ht="43.5" customHeight="1" thickBot="1" x14ac:dyDescent="0.3">
      <c r="A103" s="185"/>
      <c r="B103" s="168"/>
      <c r="C103" s="143" t="s">
        <v>507</v>
      </c>
      <c r="D103" s="47" t="s">
        <v>413</v>
      </c>
      <c r="E103" s="56" t="s">
        <v>362</v>
      </c>
      <c r="F103" s="98">
        <v>0</v>
      </c>
      <c r="G103" s="103">
        <v>16</v>
      </c>
      <c r="H103" s="47" t="s">
        <v>530</v>
      </c>
    </row>
    <row r="104" spans="1:8" ht="134.25" customHeight="1" thickBot="1" x14ac:dyDescent="0.3">
      <c r="A104" s="185"/>
      <c r="B104" s="168"/>
      <c r="C104" s="144"/>
      <c r="D104" s="47" t="s">
        <v>406</v>
      </c>
      <c r="E104" s="56" t="s">
        <v>362</v>
      </c>
      <c r="F104" s="98">
        <v>0</v>
      </c>
      <c r="G104" s="103">
        <v>7</v>
      </c>
      <c r="H104" s="47" t="s">
        <v>545</v>
      </c>
    </row>
    <row r="105" spans="1:8" ht="78" customHeight="1" thickBot="1" x14ac:dyDescent="0.3">
      <c r="A105" s="185"/>
      <c r="B105" s="168"/>
      <c r="C105" s="47" t="s">
        <v>639</v>
      </c>
      <c r="D105" s="47" t="s">
        <v>384</v>
      </c>
      <c r="E105" s="56" t="s">
        <v>362</v>
      </c>
      <c r="F105" s="98">
        <v>0</v>
      </c>
      <c r="G105" s="103">
        <v>0</v>
      </c>
      <c r="H105" s="47" t="s">
        <v>545</v>
      </c>
    </row>
    <row r="106" spans="1:8" ht="43.5" customHeight="1" thickBot="1" x14ac:dyDescent="0.3">
      <c r="A106" s="185"/>
      <c r="B106" s="168"/>
      <c r="C106" s="143" t="s">
        <v>640</v>
      </c>
      <c r="D106" s="47" t="s">
        <v>414</v>
      </c>
      <c r="E106" s="44" t="s">
        <v>362</v>
      </c>
      <c r="F106" s="98">
        <v>0</v>
      </c>
      <c r="G106" s="103">
        <v>38</v>
      </c>
      <c r="H106" s="47" t="s">
        <v>530</v>
      </c>
    </row>
    <row r="107" spans="1:8" ht="129" customHeight="1" thickBot="1" x14ac:dyDescent="0.3">
      <c r="A107" s="185"/>
      <c r="B107" s="168"/>
      <c r="C107" s="144"/>
      <c r="D107" s="47" t="s">
        <v>406</v>
      </c>
      <c r="E107" s="56" t="s">
        <v>362</v>
      </c>
      <c r="F107" s="98">
        <v>0</v>
      </c>
      <c r="G107" s="103">
        <v>15</v>
      </c>
      <c r="H107" s="47" t="s">
        <v>545</v>
      </c>
    </row>
    <row r="108" spans="1:8" ht="84" customHeight="1" thickBot="1" x14ac:dyDescent="0.3">
      <c r="A108" s="185"/>
      <c r="B108" s="168"/>
      <c r="C108" s="85" t="s">
        <v>456</v>
      </c>
      <c r="D108" s="47" t="s">
        <v>384</v>
      </c>
      <c r="E108" s="56" t="s">
        <v>362</v>
      </c>
      <c r="F108" s="98">
        <v>0</v>
      </c>
      <c r="G108" s="103">
        <v>0</v>
      </c>
      <c r="H108" s="47" t="s">
        <v>545</v>
      </c>
    </row>
    <row r="109" spans="1:8" ht="73.5" customHeight="1" thickBot="1" x14ac:dyDescent="0.3">
      <c r="A109" s="185"/>
      <c r="B109" s="168"/>
      <c r="C109" s="143" t="s">
        <v>457</v>
      </c>
      <c r="D109" s="47" t="s">
        <v>414</v>
      </c>
      <c r="E109" s="56" t="s">
        <v>362</v>
      </c>
      <c r="F109" s="98">
        <v>20</v>
      </c>
      <c r="G109" s="103">
        <v>20</v>
      </c>
      <c r="H109" s="47" t="s">
        <v>530</v>
      </c>
    </row>
    <row r="110" spans="1:8" ht="105.75" customHeight="1" thickBot="1" x14ac:dyDescent="0.3">
      <c r="A110" s="185"/>
      <c r="B110" s="168"/>
      <c r="C110" s="144"/>
      <c r="D110" s="47" t="s">
        <v>406</v>
      </c>
      <c r="E110" s="56" t="s">
        <v>362</v>
      </c>
      <c r="F110" s="98">
        <v>0</v>
      </c>
      <c r="G110" s="103">
        <v>30</v>
      </c>
      <c r="H110" s="47" t="s">
        <v>530</v>
      </c>
    </row>
    <row r="111" spans="1:8" ht="41.25" customHeight="1" thickBot="1" x14ac:dyDescent="0.3">
      <c r="A111" s="185"/>
      <c r="B111" s="168"/>
      <c r="C111" s="143" t="s">
        <v>609</v>
      </c>
      <c r="D111" s="47" t="s">
        <v>414</v>
      </c>
      <c r="E111" s="56" t="s">
        <v>362</v>
      </c>
      <c r="F111" s="98">
        <v>0</v>
      </c>
      <c r="G111" s="103">
        <v>16</v>
      </c>
      <c r="H111" s="47" t="s">
        <v>530</v>
      </c>
    </row>
    <row r="112" spans="1:8" ht="111.75" customHeight="1" thickBot="1" x14ac:dyDescent="0.3">
      <c r="A112" s="186"/>
      <c r="B112" s="169"/>
      <c r="C112" s="144"/>
      <c r="D112" s="47" t="s">
        <v>406</v>
      </c>
      <c r="E112" s="44" t="s">
        <v>362</v>
      </c>
      <c r="F112" s="98">
        <v>0</v>
      </c>
      <c r="G112" s="103">
        <v>30</v>
      </c>
      <c r="H112" s="47" t="s">
        <v>545</v>
      </c>
    </row>
    <row r="113" spans="1:8" ht="176.25" customHeight="1" thickBot="1" x14ac:dyDescent="0.3">
      <c r="A113" s="209" t="s">
        <v>31</v>
      </c>
      <c r="B113" s="145" t="s">
        <v>32</v>
      </c>
      <c r="C113" s="160" t="s">
        <v>641</v>
      </c>
      <c r="D113" s="47" t="s">
        <v>508</v>
      </c>
      <c r="E113" s="71">
        <v>134.19</v>
      </c>
      <c r="F113" s="111" t="s">
        <v>594</v>
      </c>
      <c r="G113" s="103">
        <v>114.15</v>
      </c>
      <c r="H113" s="47" t="s">
        <v>540</v>
      </c>
    </row>
    <row r="114" spans="1:8" ht="128.25" customHeight="1" thickBot="1" x14ac:dyDescent="0.3">
      <c r="A114" s="210"/>
      <c r="B114" s="145"/>
      <c r="C114" s="160"/>
      <c r="D114" s="47" t="s">
        <v>470</v>
      </c>
      <c r="E114" s="67">
        <v>54506</v>
      </c>
      <c r="F114" s="101" t="s">
        <v>595</v>
      </c>
      <c r="G114" s="98">
        <v>37976</v>
      </c>
      <c r="H114" s="47" t="s">
        <v>541</v>
      </c>
    </row>
    <row r="115" spans="1:8" ht="107.25" customHeight="1" thickBot="1" x14ac:dyDescent="0.3">
      <c r="A115" s="210"/>
      <c r="B115" s="145"/>
      <c r="C115" s="160"/>
      <c r="D115" s="47" t="s">
        <v>33</v>
      </c>
      <c r="E115" s="67" t="s">
        <v>529</v>
      </c>
      <c r="F115" s="101" t="s">
        <v>560</v>
      </c>
      <c r="G115" s="103" t="s">
        <v>524</v>
      </c>
      <c r="H115" s="96" t="s">
        <v>530</v>
      </c>
    </row>
    <row r="116" spans="1:8" ht="103.5" customHeight="1" thickBot="1" x14ac:dyDescent="0.3">
      <c r="A116" s="210"/>
      <c r="B116" s="170" t="s">
        <v>34</v>
      </c>
      <c r="C116" s="166" t="s">
        <v>509</v>
      </c>
      <c r="D116" s="87" t="s">
        <v>471</v>
      </c>
      <c r="E116" s="56" t="s">
        <v>362</v>
      </c>
      <c r="F116" s="111">
        <f>2093/926800*100000</f>
        <v>225.83081570996978</v>
      </c>
      <c r="G116" s="103">
        <v>219.91</v>
      </c>
      <c r="H116" s="96" t="s">
        <v>530</v>
      </c>
    </row>
    <row r="117" spans="1:8" ht="87.75" customHeight="1" thickBot="1" x14ac:dyDescent="0.3">
      <c r="A117" s="210"/>
      <c r="B117" s="170"/>
      <c r="C117" s="166"/>
      <c r="D117" s="87" t="s">
        <v>470</v>
      </c>
      <c r="E117" s="56" t="s">
        <v>362</v>
      </c>
      <c r="F117" s="101">
        <v>309605</v>
      </c>
      <c r="G117" s="98">
        <v>267693</v>
      </c>
      <c r="H117" s="96" t="s">
        <v>530</v>
      </c>
    </row>
    <row r="118" spans="1:8" ht="73.5" customHeight="1" thickBot="1" x14ac:dyDescent="0.3">
      <c r="A118" s="210"/>
      <c r="B118" s="170"/>
      <c r="C118" s="166"/>
      <c r="D118" s="87" t="s">
        <v>33</v>
      </c>
      <c r="E118" s="44" t="s">
        <v>362</v>
      </c>
      <c r="F118" s="101" t="s">
        <v>561</v>
      </c>
      <c r="G118" s="103" t="s">
        <v>562</v>
      </c>
      <c r="H118" s="96" t="s">
        <v>530</v>
      </c>
    </row>
    <row r="119" spans="1:8" ht="63" customHeight="1" thickBot="1" x14ac:dyDescent="0.3">
      <c r="A119" s="210"/>
      <c r="B119" s="206" t="s">
        <v>415</v>
      </c>
      <c r="C119" s="163" t="s">
        <v>510</v>
      </c>
      <c r="D119" s="87" t="s">
        <v>416</v>
      </c>
      <c r="E119" s="56" t="s">
        <v>362</v>
      </c>
      <c r="F119" s="101">
        <v>1</v>
      </c>
      <c r="G119" s="104">
        <v>1</v>
      </c>
      <c r="H119" s="96" t="s">
        <v>530</v>
      </c>
    </row>
    <row r="120" spans="1:8" ht="73.5" customHeight="1" thickBot="1" x14ac:dyDescent="0.3">
      <c r="A120" s="210"/>
      <c r="B120" s="207"/>
      <c r="C120" s="164"/>
      <c r="D120" s="87" t="s">
        <v>654</v>
      </c>
      <c r="E120" s="56" t="s">
        <v>362</v>
      </c>
      <c r="F120" s="101">
        <v>438</v>
      </c>
      <c r="G120" s="104">
        <v>482</v>
      </c>
      <c r="H120" s="96" t="s">
        <v>530</v>
      </c>
    </row>
    <row r="121" spans="1:8" ht="90.75" customHeight="1" thickBot="1" x14ac:dyDescent="0.3">
      <c r="A121" s="210"/>
      <c r="B121" s="208"/>
      <c r="C121" s="165"/>
      <c r="D121" s="87" t="s">
        <v>417</v>
      </c>
      <c r="E121" s="56" t="s">
        <v>362</v>
      </c>
      <c r="F121" s="111">
        <f>8/926800*100000</f>
        <v>0.86318515321536471</v>
      </c>
      <c r="G121" s="104">
        <v>0.86</v>
      </c>
      <c r="H121" s="96" t="s">
        <v>530</v>
      </c>
    </row>
    <row r="122" spans="1:8" ht="41.25" customHeight="1" thickBot="1" x14ac:dyDescent="0.3">
      <c r="A122" s="210"/>
      <c r="B122" s="206" t="s">
        <v>418</v>
      </c>
      <c r="C122" s="163" t="s">
        <v>511</v>
      </c>
      <c r="D122" s="87" t="s">
        <v>414</v>
      </c>
      <c r="E122" s="56" t="s">
        <v>362</v>
      </c>
      <c r="F122" s="98">
        <v>0</v>
      </c>
      <c r="G122" s="103">
        <v>0</v>
      </c>
      <c r="H122" s="97" t="s">
        <v>530</v>
      </c>
    </row>
    <row r="123" spans="1:8" ht="151.5" customHeight="1" thickBot="1" x14ac:dyDescent="0.3">
      <c r="A123" s="211"/>
      <c r="B123" s="208"/>
      <c r="C123" s="165"/>
      <c r="D123" s="87" t="s">
        <v>406</v>
      </c>
      <c r="E123" s="56" t="s">
        <v>362</v>
      </c>
      <c r="F123" s="98">
        <v>0</v>
      </c>
      <c r="G123" s="103">
        <v>0</v>
      </c>
      <c r="H123" s="49" t="s">
        <v>545</v>
      </c>
    </row>
    <row r="124" spans="1:8" ht="246.75" customHeight="1" thickBot="1" x14ac:dyDescent="0.3">
      <c r="A124" s="177" t="s">
        <v>35</v>
      </c>
      <c r="B124" s="50" t="s">
        <v>36</v>
      </c>
      <c r="C124" s="90" t="s">
        <v>458</v>
      </c>
      <c r="D124" s="90" t="s">
        <v>419</v>
      </c>
      <c r="E124" s="45">
        <v>1</v>
      </c>
      <c r="F124" s="98">
        <v>0</v>
      </c>
      <c r="G124" s="103">
        <v>1</v>
      </c>
      <c r="H124" s="49" t="s">
        <v>531</v>
      </c>
    </row>
    <row r="125" spans="1:8" ht="210" customHeight="1" thickBot="1" x14ac:dyDescent="0.3">
      <c r="A125" s="178"/>
      <c r="B125" s="174" t="s">
        <v>420</v>
      </c>
      <c r="C125" s="121" t="s">
        <v>459</v>
      </c>
      <c r="D125" s="121" t="s">
        <v>642</v>
      </c>
      <c r="E125" s="150" t="s">
        <v>362</v>
      </c>
      <c r="F125" s="200">
        <v>6</v>
      </c>
      <c r="G125" s="203">
        <v>0</v>
      </c>
      <c r="H125" s="166" t="s">
        <v>531</v>
      </c>
    </row>
    <row r="126" spans="1:8" ht="15.75" customHeight="1" thickBot="1" x14ac:dyDescent="0.3">
      <c r="A126" s="178"/>
      <c r="B126" s="175"/>
      <c r="C126" s="122"/>
      <c r="D126" s="122"/>
      <c r="E126" s="152"/>
      <c r="F126" s="201"/>
      <c r="G126" s="204"/>
      <c r="H126" s="166"/>
    </row>
    <row r="127" spans="1:8" ht="15.75" hidden="1" customHeight="1" thickBot="1" x14ac:dyDescent="0.3">
      <c r="A127" s="178"/>
      <c r="B127" s="175"/>
      <c r="C127" s="123"/>
      <c r="D127" s="123"/>
      <c r="E127" s="56" t="s">
        <v>362</v>
      </c>
      <c r="F127" s="202"/>
      <c r="G127" s="205"/>
      <c r="H127" s="166"/>
    </row>
    <row r="128" spans="1:8" ht="60" customHeight="1" thickBot="1" x14ac:dyDescent="0.3">
      <c r="A128" s="178"/>
      <c r="B128" s="175"/>
      <c r="C128" s="90" t="s">
        <v>422</v>
      </c>
      <c r="D128" s="90" t="s">
        <v>421</v>
      </c>
      <c r="E128" s="56" t="s">
        <v>362</v>
      </c>
      <c r="F128" s="98">
        <v>9</v>
      </c>
      <c r="G128" s="103">
        <v>9</v>
      </c>
      <c r="H128" s="49" t="s">
        <v>531</v>
      </c>
    </row>
    <row r="129" spans="1:8" ht="126.75" customHeight="1" thickBot="1" x14ac:dyDescent="0.3">
      <c r="A129" s="178"/>
      <c r="B129" s="176"/>
      <c r="C129" s="87" t="s">
        <v>460</v>
      </c>
      <c r="D129" s="87" t="s">
        <v>423</v>
      </c>
      <c r="E129" s="80" t="s">
        <v>362</v>
      </c>
      <c r="F129" s="98" t="s">
        <v>596</v>
      </c>
      <c r="G129" s="103">
        <v>8</v>
      </c>
      <c r="H129" s="83" t="s">
        <v>531</v>
      </c>
    </row>
    <row r="130" spans="1:8" ht="78" customHeight="1" thickBot="1" x14ac:dyDescent="0.3">
      <c r="A130" s="178"/>
      <c r="B130" s="174" t="s">
        <v>424</v>
      </c>
      <c r="C130" s="90" t="s">
        <v>604</v>
      </c>
      <c r="D130" s="90" t="s">
        <v>425</v>
      </c>
      <c r="E130" s="44" t="s">
        <v>362</v>
      </c>
      <c r="F130" s="98">
        <v>0</v>
      </c>
      <c r="G130" s="103">
        <v>0</v>
      </c>
      <c r="H130" s="49" t="s">
        <v>531</v>
      </c>
    </row>
    <row r="131" spans="1:8" ht="174" customHeight="1" thickBot="1" x14ac:dyDescent="0.3">
      <c r="A131" s="178"/>
      <c r="B131" s="176"/>
      <c r="C131" s="90" t="s">
        <v>512</v>
      </c>
      <c r="D131" s="90" t="s">
        <v>513</v>
      </c>
      <c r="E131" s="44" t="s">
        <v>362</v>
      </c>
      <c r="F131" s="98">
        <v>1520</v>
      </c>
      <c r="G131" s="103">
        <v>1675</v>
      </c>
      <c r="H131" s="49" t="s">
        <v>613</v>
      </c>
    </row>
    <row r="132" spans="1:8" ht="291.75" customHeight="1" thickBot="1" x14ac:dyDescent="0.3">
      <c r="A132" s="178"/>
      <c r="B132" s="174" t="s">
        <v>426</v>
      </c>
      <c r="C132" s="90" t="s">
        <v>461</v>
      </c>
      <c r="D132" s="163" t="s">
        <v>514</v>
      </c>
      <c r="E132" s="216" t="s">
        <v>362</v>
      </c>
      <c r="F132" s="200">
        <v>1</v>
      </c>
      <c r="G132" s="203">
        <v>1</v>
      </c>
      <c r="H132" s="163" t="s">
        <v>551</v>
      </c>
    </row>
    <row r="133" spans="1:8" ht="79.5" customHeight="1" thickBot="1" x14ac:dyDescent="0.3">
      <c r="A133" s="178"/>
      <c r="B133" s="175"/>
      <c r="C133" s="90" t="s">
        <v>427</v>
      </c>
      <c r="D133" s="164"/>
      <c r="E133" s="217"/>
      <c r="F133" s="201"/>
      <c r="G133" s="204"/>
      <c r="H133" s="164"/>
    </row>
    <row r="134" spans="1:8" ht="101.25" customHeight="1" thickBot="1" x14ac:dyDescent="0.3">
      <c r="A134" s="178"/>
      <c r="B134" s="175"/>
      <c r="C134" s="90" t="s">
        <v>515</v>
      </c>
      <c r="D134" s="164"/>
      <c r="E134" s="217"/>
      <c r="F134" s="201"/>
      <c r="G134" s="204"/>
      <c r="H134" s="164"/>
    </row>
    <row r="135" spans="1:8" ht="75" customHeight="1" thickBot="1" x14ac:dyDescent="0.3">
      <c r="A135" s="178"/>
      <c r="B135" s="175"/>
      <c r="C135" s="90" t="s">
        <v>643</v>
      </c>
      <c r="D135" s="165"/>
      <c r="E135" s="218"/>
      <c r="F135" s="202"/>
      <c r="G135" s="205"/>
      <c r="H135" s="165"/>
    </row>
    <row r="136" spans="1:8" ht="75.75" customHeight="1" thickBot="1" x14ac:dyDescent="0.3">
      <c r="A136" s="178"/>
      <c r="B136" s="175"/>
      <c r="C136" s="90" t="s">
        <v>516</v>
      </c>
      <c r="D136" s="163" t="s">
        <v>472</v>
      </c>
      <c r="E136" s="150" t="s">
        <v>362</v>
      </c>
      <c r="F136" s="200">
        <v>43</v>
      </c>
      <c r="G136" s="203">
        <v>6</v>
      </c>
      <c r="H136" s="163" t="s">
        <v>551</v>
      </c>
    </row>
    <row r="137" spans="1:8" ht="177.75" customHeight="1" thickBot="1" x14ac:dyDescent="0.3">
      <c r="A137" s="178"/>
      <c r="B137" s="175"/>
      <c r="C137" s="90" t="s">
        <v>428</v>
      </c>
      <c r="D137" s="164"/>
      <c r="E137" s="151"/>
      <c r="F137" s="201"/>
      <c r="G137" s="204"/>
      <c r="H137" s="164"/>
    </row>
    <row r="138" spans="1:8" ht="135.75" customHeight="1" thickBot="1" x14ac:dyDescent="0.3">
      <c r="A138" s="179"/>
      <c r="B138" s="176"/>
      <c r="C138" s="90" t="s">
        <v>429</v>
      </c>
      <c r="D138" s="165"/>
      <c r="E138" s="152"/>
      <c r="F138" s="202"/>
      <c r="G138" s="205"/>
      <c r="H138" s="165"/>
    </row>
    <row r="139" spans="1:8" ht="24" customHeight="1" thickBot="1" x14ac:dyDescent="0.3">
      <c r="A139" s="171" t="s">
        <v>37</v>
      </c>
      <c r="B139" s="130" t="s">
        <v>38</v>
      </c>
      <c r="C139" s="129" t="s">
        <v>517</v>
      </c>
      <c r="D139" s="121" t="s">
        <v>462</v>
      </c>
      <c r="E139" s="133" t="s">
        <v>362</v>
      </c>
      <c r="F139" s="137" t="s">
        <v>645</v>
      </c>
      <c r="G139" s="137" t="s">
        <v>644</v>
      </c>
      <c r="H139" s="140" t="s">
        <v>614</v>
      </c>
    </row>
    <row r="140" spans="1:8" ht="15.75" customHeight="1" thickBot="1" x14ac:dyDescent="0.3">
      <c r="A140" s="172"/>
      <c r="B140" s="131"/>
      <c r="C140" s="129"/>
      <c r="D140" s="122"/>
      <c r="E140" s="134"/>
      <c r="F140" s="138"/>
      <c r="G140" s="138"/>
      <c r="H140" s="141"/>
    </row>
    <row r="141" spans="1:8" ht="15.75" customHeight="1" thickBot="1" x14ac:dyDescent="0.3">
      <c r="A141" s="172"/>
      <c r="B141" s="131"/>
      <c r="C141" s="129"/>
      <c r="D141" s="122"/>
      <c r="E141" s="134"/>
      <c r="F141" s="138"/>
      <c r="G141" s="138"/>
      <c r="H141" s="141"/>
    </row>
    <row r="142" spans="1:8" ht="129" customHeight="1" thickBot="1" x14ac:dyDescent="0.3">
      <c r="A142" s="172"/>
      <c r="B142" s="131"/>
      <c r="C142" s="129"/>
      <c r="D142" s="122"/>
      <c r="E142" s="134"/>
      <c r="F142" s="138"/>
      <c r="G142" s="138"/>
      <c r="H142" s="141"/>
    </row>
    <row r="143" spans="1:8" ht="409.5" customHeight="1" thickBot="1" x14ac:dyDescent="0.3">
      <c r="A143" s="172"/>
      <c r="B143" s="132"/>
      <c r="C143" s="90" t="s">
        <v>518</v>
      </c>
      <c r="D143" s="123"/>
      <c r="E143" s="135"/>
      <c r="F143" s="139"/>
      <c r="G143" s="139"/>
      <c r="H143" s="142"/>
    </row>
    <row r="144" spans="1:8" ht="169.5" customHeight="1" thickBot="1" x14ac:dyDescent="0.3">
      <c r="A144" s="172"/>
      <c r="B144" s="130" t="s">
        <v>39</v>
      </c>
      <c r="C144" s="90" t="s">
        <v>610</v>
      </c>
      <c r="D144" s="121" t="s">
        <v>574</v>
      </c>
      <c r="E144" s="213">
        <v>826</v>
      </c>
      <c r="F144" s="200">
        <v>801</v>
      </c>
      <c r="G144" s="200">
        <v>1126</v>
      </c>
      <c r="H144" s="160" t="s">
        <v>554</v>
      </c>
    </row>
    <row r="145" spans="1:8" ht="120" customHeight="1" thickBot="1" x14ac:dyDescent="0.3">
      <c r="A145" s="172"/>
      <c r="B145" s="132"/>
      <c r="C145" s="90" t="s">
        <v>430</v>
      </c>
      <c r="D145" s="123"/>
      <c r="E145" s="213"/>
      <c r="F145" s="202"/>
      <c r="G145" s="202"/>
      <c r="H145" s="160"/>
    </row>
    <row r="146" spans="1:8" ht="126" customHeight="1" thickBot="1" x14ac:dyDescent="0.3">
      <c r="A146" s="172"/>
      <c r="B146" s="51" t="s">
        <v>40</v>
      </c>
      <c r="C146" s="87" t="s">
        <v>552</v>
      </c>
      <c r="D146" s="87" t="s">
        <v>474</v>
      </c>
      <c r="E146" s="44" t="s">
        <v>362</v>
      </c>
      <c r="F146" s="98" t="s">
        <v>575</v>
      </c>
      <c r="G146" s="103" t="s">
        <v>575</v>
      </c>
      <c r="H146" s="61" t="s">
        <v>555</v>
      </c>
    </row>
    <row r="147" spans="1:8" ht="201" customHeight="1" thickBot="1" x14ac:dyDescent="0.3">
      <c r="A147" s="172"/>
      <c r="B147" s="130" t="s">
        <v>431</v>
      </c>
      <c r="C147" s="90" t="s">
        <v>432</v>
      </c>
      <c r="D147" s="121" t="s">
        <v>473</v>
      </c>
      <c r="E147" s="199" t="s">
        <v>362</v>
      </c>
      <c r="F147" s="200" t="s">
        <v>597</v>
      </c>
      <c r="G147" s="203" t="s">
        <v>598</v>
      </c>
      <c r="H147" s="160" t="s">
        <v>553</v>
      </c>
    </row>
    <row r="148" spans="1:8" ht="83.25" customHeight="1" thickBot="1" x14ac:dyDescent="0.3">
      <c r="A148" s="172"/>
      <c r="B148" s="132"/>
      <c r="C148" s="90" t="s">
        <v>519</v>
      </c>
      <c r="D148" s="123"/>
      <c r="E148" s="199"/>
      <c r="F148" s="202"/>
      <c r="G148" s="205"/>
      <c r="H148" s="160"/>
    </row>
    <row r="149" spans="1:8" ht="242.25" customHeight="1" thickBot="1" x14ac:dyDescent="0.3">
      <c r="A149" s="172"/>
      <c r="B149" s="130" t="s">
        <v>433</v>
      </c>
      <c r="C149" s="90" t="s">
        <v>520</v>
      </c>
      <c r="D149" s="196" t="s">
        <v>608</v>
      </c>
      <c r="E149" s="199" t="s">
        <v>362</v>
      </c>
      <c r="F149" s="200" t="s">
        <v>572</v>
      </c>
      <c r="G149" s="203" t="s">
        <v>575</v>
      </c>
      <c r="H149" s="160" t="s">
        <v>647</v>
      </c>
    </row>
    <row r="150" spans="1:8" ht="108" customHeight="1" thickBot="1" x14ac:dyDescent="0.3">
      <c r="A150" s="172"/>
      <c r="B150" s="131"/>
      <c r="C150" s="90" t="s">
        <v>521</v>
      </c>
      <c r="D150" s="197"/>
      <c r="E150" s="199"/>
      <c r="F150" s="201"/>
      <c r="G150" s="204"/>
      <c r="H150" s="160"/>
    </row>
    <row r="151" spans="1:8" ht="102.75" customHeight="1" thickBot="1" x14ac:dyDescent="0.3">
      <c r="A151" s="173"/>
      <c r="B151" s="132"/>
      <c r="C151" s="90" t="s">
        <v>646</v>
      </c>
      <c r="D151" s="198"/>
      <c r="E151" s="199"/>
      <c r="F151" s="202"/>
      <c r="G151" s="205"/>
      <c r="H151" s="160"/>
    </row>
    <row r="152" spans="1:8" ht="140.25" thickBot="1" x14ac:dyDescent="0.3">
      <c r="A152" s="177" t="s">
        <v>41</v>
      </c>
      <c r="B152" s="52" t="s">
        <v>42</v>
      </c>
      <c r="C152" s="93" t="s">
        <v>463</v>
      </c>
      <c r="D152" s="87" t="s">
        <v>434</v>
      </c>
      <c r="E152" s="45">
        <v>0</v>
      </c>
      <c r="F152" s="98">
        <v>0</v>
      </c>
      <c r="G152" s="103" t="s">
        <v>599</v>
      </c>
      <c r="H152" s="93" t="s">
        <v>542</v>
      </c>
    </row>
    <row r="153" spans="1:8" ht="294" customHeight="1" thickBot="1" x14ac:dyDescent="0.3">
      <c r="A153" s="178"/>
      <c r="B153" s="193" t="s">
        <v>435</v>
      </c>
      <c r="C153" s="94" t="s">
        <v>649</v>
      </c>
      <c r="D153" s="90" t="s">
        <v>648</v>
      </c>
      <c r="E153" s="44" t="s">
        <v>362</v>
      </c>
      <c r="F153" s="98" t="s">
        <v>600</v>
      </c>
      <c r="G153" s="103" t="s">
        <v>601</v>
      </c>
      <c r="H153" s="47" t="s">
        <v>550</v>
      </c>
    </row>
    <row r="154" spans="1:8" ht="138.75" customHeight="1" thickBot="1" x14ac:dyDescent="0.3">
      <c r="A154" s="178"/>
      <c r="B154" s="194"/>
      <c r="C154" s="94" t="s">
        <v>650</v>
      </c>
      <c r="D154" s="90" t="s">
        <v>648</v>
      </c>
      <c r="E154" s="44" t="s">
        <v>362</v>
      </c>
      <c r="F154" s="98">
        <v>0</v>
      </c>
      <c r="G154" s="103">
        <v>0</v>
      </c>
      <c r="H154" s="47" t="s">
        <v>545</v>
      </c>
    </row>
    <row r="155" spans="1:8" ht="409.6" customHeight="1" thickBot="1" x14ac:dyDescent="0.3">
      <c r="A155" s="178"/>
      <c r="B155" s="194"/>
      <c r="C155" s="192" t="s">
        <v>652</v>
      </c>
      <c r="D155" s="188" t="s">
        <v>651</v>
      </c>
      <c r="E155" s="133" t="s">
        <v>362</v>
      </c>
      <c r="F155" s="189" t="s">
        <v>611</v>
      </c>
      <c r="G155" s="189" t="s">
        <v>611</v>
      </c>
      <c r="H155" s="113" t="s">
        <v>612</v>
      </c>
    </row>
    <row r="156" spans="1:8" ht="15.75" customHeight="1" thickBot="1" x14ac:dyDescent="0.3">
      <c r="A156" s="178"/>
      <c r="B156" s="194"/>
      <c r="C156" s="192"/>
      <c r="D156" s="188"/>
      <c r="E156" s="134"/>
      <c r="F156" s="190"/>
      <c r="G156" s="190"/>
      <c r="H156" s="114"/>
    </row>
    <row r="157" spans="1:8" ht="15" customHeight="1" thickBot="1" x14ac:dyDescent="0.3">
      <c r="A157" s="178"/>
      <c r="B157" s="194"/>
      <c r="C157" s="192"/>
      <c r="D157" s="188"/>
      <c r="E157" s="134"/>
      <c r="F157" s="190"/>
      <c r="G157" s="190"/>
      <c r="H157" s="114"/>
    </row>
    <row r="158" spans="1:8" ht="15.75" customHeight="1" thickBot="1" x14ac:dyDescent="0.3">
      <c r="A158" s="178"/>
      <c r="B158" s="194"/>
      <c r="C158" s="192"/>
      <c r="D158" s="188"/>
      <c r="E158" s="134"/>
      <c r="F158" s="190"/>
      <c r="G158" s="190"/>
      <c r="H158" s="114"/>
    </row>
    <row r="159" spans="1:8" ht="15" customHeight="1" thickBot="1" x14ac:dyDescent="0.3">
      <c r="A159" s="178"/>
      <c r="B159" s="194"/>
      <c r="C159" s="192"/>
      <c r="D159" s="188"/>
      <c r="E159" s="134"/>
      <c r="F159" s="190"/>
      <c r="G159" s="190"/>
      <c r="H159" s="114"/>
    </row>
    <row r="160" spans="1:8" ht="15.75" customHeight="1" thickBot="1" x14ac:dyDescent="0.3">
      <c r="A160" s="178"/>
      <c r="B160" s="194"/>
      <c r="C160" s="192"/>
      <c r="D160" s="188"/>
      <c r="E160" s="134"/>
      <c r="F160" s="190"/>
      <c r="G160" s="190"/>
      <c r="H160" s="114"/>
    </row>
    <row r="161" spans="1:8" ht="15" customHeight="1" thickBot="1" x14ac:dyDescent="0.3">
      <c r="A161" s="178"/>
      <c r="B161" s="194"/>
      <c r="C161" s="192"/>
      <c r="D161" s="188"/>
      <c r="E161" s="134"/>
      <c r="F161" s="190"/>
      <c r="G161" s="190"/>
      <c r="H161" s="114"/>
    </row>
    <row r="162" spans="1:8" ht="15.75" customHeight="1" thickBot="1" x14ac:dyDescent="0.3">
      <c r="A162" s="178"/>
      <c r="B162" s="194"/>
      <c r="C162" s="192"/>
      <c r="D162" s="188"/>
      <c r="E162" s="134"/>
      <c r="F162" s="190"/>
      <c r="G162" s="190"/>
      <c r="H162" s="114"/>
    </row>
    <row r="163" spans="1:8" ht="15" customHeight="1" thickBot="1" x14ac:dyDescent="0.3">
      <c r="A163" s="178"/>
      <c r="B163" s="194"/>
      <c r="C163" s="192"/>
      <c r="D163" s="188"/>
      <c r="E163" s="134"/>
      <c r="F163" s="190"/>
      <c r="G163" s="190"/>
      <c r="H163" s="114"/>
    </row>
    <row r="164" spans="1:8" ht="15.75" customHeight="1" thickBot="1" x14ac:dyDescent="0.3">
      <c r="A164" s="178"/>
      <c r="B164" s="194"/>
      <c r="C164" s="192"/>
      <c r="D164" s="188"/>
      <c r="E164" s="134"/>
      <c r="F164" s="190"/>
      <c r="G164" s="190"/>
      <c r="H164" s="114"/>
    </row>
    <row r="165" spans="1:8" ht="69.75" customHeight="1" thickBot="1" x14ac:dyDescent="0.3">
      <c r="A165" s="178"/>
      <c r="B165" s="194"/>
      <c r="C165" s="192"/>
      <c r="D165" s="188"/>
      <c r="E165" s="134"/>
      <c r="F165" s="190"/>
      <c r="G165" s="190"/>
      <c r="H165" s="114"/>
    </row>
    <row r="166" spans="1:8" ht="69.75" customHeight="1" thickBot="1" x14ac:dyDescent="0.3">
      <c r="A166" s="178"/>
      <c r="B166" s="194"/>
      <c r="C166" s="192"/>
      <c r="D166" s="188"/>
      <c r="E166" s="134"/>
      <c r="F166" s="190"/>
      <c r="G166" s="190"/>
      <c r="H166" s="114"/>
    </row>
    <row r="167" spans="1:8" ht="45.75" customHeight="1" thickBot="1" x14ac:dyDescent="0.3">
      <c r="A167" s="178"/>
      <c r="B167" s="194"/>
      <c r="C167" s="192"/>
      <c r="D167" s="188"/>
      <c r="E167" s="134"/>
      <c r="F167" s="190"/>
      <c r="G167" s="190"/>
      <c r="H167" s="114"/>
    </row>
    <row r="168" spans="1:8" ht="15.75" customHeight="1" thickBot="1" x14ac:dyDescent="0.3">
      <c r="A168" s="178"/>
      <c r="B168" s="194"/>
      <c r="C168" s="192"/>
      <c r="D168" s="188"/>
      <c r="E168" s="134"/>
      <c r="F168" s="190"/>
      <c r="G168" s="190"/>
      <c r="H168" s="114"/>
    </row>
    <row r="169" spans="1:8" ht="15" customHeight="1" thickBot="1" x14ac:dyDescent="0.3">
      <c r="A169" s="178"/>
      <c r="B169" s="194"/>
      <c r="C169" s="192"/>
      <c r="D169" s="188"/>
      <c r="E169" s="134"/>
      <c r="F169" s="190"/>
      <c r="G169" s="190"/>
      <c r="H169" s="114"/>
    </row>
    <row r="170" spans="1:8" ht="15.75" customHeight="1" thickBot="1" x14ac:dyDescent="0.3">
      <c r="A170" s="178"/>
      <c r="B170" s="194"/>
      <c r="C170" s="192"/>
      <c r="D170" s="188"/>
      <c r="E170" s="134"/>
      <c r="F170" s="190"/>
      <c r="G170" s="190"/>
      <c r="H170" s="114"/>
    </row>
    <row r="171" spans="1:8" ht="15" customHeight="1" thickBot="1" x14ac:dyDescent="0.3">
      <c r="A171" s="178"/>
      <c r="B171" s="194"/>
      <c r="C171" s="192"/>
      <c r="D171" s="188"/>
      <c r="E171" s="134"/>
      <c r="F171" s="190"/>
      <c r="G171" s="190"/>
      <c r="H171" s="114"/>
    </row>
    <row r="172" spans="1:8" ht="15.75" customHeight="1" thickBot="1" x14ac:dyDescent="0.3">
      <c r="A172" s="178"/>
      <c r="B172" s="194"/>
      <c r="C172" s="192"/>
      <c r="D172" s="188"/>
      <c r="E172" s="134"/>
      <c r="F172" s="190"/>
      <c r="G172" s="190"/>
      <c r="H172" s="114"/>
    </row>
    <row r="173" spans="1:8" ht="15" customHeight="1" thickBot="1" x14ac:dyDescent="0.3">
      <c r="A173" s="178"/>
      <c r="B173" s="194"/>
      <c r="C173" s="192"/>
      <c r="D173" s="188"/>
      <c r="E173" s="134"/>
      <c r="F173" s="190"/>
      <c r="G173" s="190"/>
      <c r="H173" s="114"/>
    </row>
    <row r="174" spans="1:8" ht="15.75" customHeight="1" thickBot="1" x14ac:dyDescent="0.3">
      <c r="A174" s="178"/>
      <c r="B174" s="194"/>
      <c r="C174" s="192"/>
      <c r="D174" s="188"/>
      <c r="E174" s="134"/>
      <c r="F174" s="190"/>
      <c r="G174" s="190"/>
      <c r="H174" s="114"/>
    </row>
    <row r="175" spans="1:8" ht="15" customHeight="1" thickBot="1" x14ac:dyDescent="0.3">
      <c r="A175" s="178"/>
      <c r="B175" s="194"/>
      <c r="C175" s="192"/>
      <c r="D175" s="188"/>
      <c r="E175" s="134"/>
      <c r="F175" s="190"/>
      <c r="G175" s="190"/>
      <c r="H175" s="114"/>
    </row>
    <row r="176" spans="1:8" ht="15.75" customHeight="1" thickBot="1" x14ac:dyDescent="0.3">
      <c r="A176" s="178"/>
      <c r="B176" s="194"/>
      <c r="C176" s="192"/>
      <c r="D176" s="188"/>
      <c r="E176" s="134"/>
      <c r="F176" s="190"/>
      <c r="G176" s="190"/>
      <c r="H176" s="114"/>
    </row>
    <row r="177" spans="1:8" ht="15" customHeight="1" thickBot="1" x14ac:dyDescent="0.3">
      <c r="A177" s="178"/>
      <c r="B177" s="194"/>
      <c r="C177" s="192"/>
      <c r="D177" s="188"/>
      <c r="E177" s="134"/>
      <c r="F177" s="190"/>
      <c r="G177" s="190"/>
      <c r="H177" s="114"/>
    </row>
    <row r="178" spans="1:8" ht="15.75" customHeight="1" thickBot="1" x14ac:dyDescent="0.3">
      <c r="A178" s="178"/>
      <c r="B178" s="194"/>
      <c r="C178" s="192"/>
      <c r="D178" s="188"/>
      <c r="E178" s="134"/>
      <c r="F178" s="190"/>
      <c r="G178" s="190"/>
      <c r="H178" s="114"/>
    </row>
    <row r="179" spans="1:8" ht="15" customHeight="1" thickBot="1" x14ac:dyDescent="0.3">
      <c r="A179" s="178"/>
      <c r="B179" s="194"/>
      <c r="C179" s="192"/>
      <c r="D179" s="188"/>
      <c r="E179" s="134"/>
      <c r="F179" s="190"/>
      <c r="G179" s="190"/>
      <c r="H179" s="114"/>
    </row>
    <row r="180" spans="1:8" ht="15" customHeight="1" thickBot="1" x14ac:dyDescent="0.3">
      <c r="A180" s="178"/>
      <c r="B180" s="194"/>
      <c r="C180" s="192"/>
      <c r="D180" s="188"/>
      <c r="E180" s="134"/>
      <c r="F180" s="190"/>
      <c r="G180" s="190"/>
      <c r="H180" s="114"/>
    </row>
    <row r="181" spans="1:8" ht="15" customHeight="1" thickBot="1" x14ac:dyDescent="0.3">
      <c r="A181" s="178"/>
      <c r="B181" s="194"/>
      <c r="C181" s="192"/>
      <c r="D181" s="188"/>
      <c r="E181" s="134"/>
      <c r="F181" s="190"/>
      <c r="G181" s="190"/>
      <c r="H181" s="114"/>
    </row>
    <row r="182" spans="1:8" ht="15" customHeight="1" thickBot="1" x14ac:dyDescent="0.3">
      <c r="A182" s="178"/>
      <c r="B182" s="194"/>
      <c r="C182" s="192"/>
      <c r="D182" s="188"/>
      <c r="E182" s="134"/>
      <c r="F182" s="190"/>
      <c r="G182" s="190"/>
      <c r="H182" s="114"/>
    </row>
    <row r="183" spans="1:8" ht="15" customHeight="1" thickBot="1" x14ac:dyDescent="0.3">
      <c r="A183" s="178"/>
      <c r="B183" s="194"/>
      <c r="C183" s="192"/>
      <c r="D183" s="188"/>
      <c r="E183" s="134"/>
      <c r="F183" s="190"/>
      <c r="G183" s="190"/>
      <c r="H183" s="114"/>
    </row>
    <row r="184" spans="1:8" ht="15" customHeight="1" thickBot="1" x14ac:dyDescent="0.3">
      <c r="A184" s="178"/>
      <c r="B184" s="194"/>
      <c r="C184" s="192"/>
      <c r="D184" s="188"/>
      <c r="E184" s="134"/>
      <c r="F184" s="190"/>
      <c r="G184" s="190"/>
      <c r="H184" s="114"/>
    </row>
    <row r="185" spans="1:8" ht="15" customHeight="1" thickBot="1" x14ac:dyDescent="0.3">
      <c r="A185" s="178"/>
      <c r="B185" s="194"/>
      <c r="C185" s="192"/>
      <c r="D185" s="188"/>
      <c r="E185" s="134"/>
      <c r="F185" s="190"/>
      <c r="G185" s="190"/>
      <c r="H185" s="114"/>
    </row>
    <row r="186" spans="1:8" ht="15" customHeight="1" thickBot="1" x14ac:dyDescent="0.3">
      <c r="A186" s="178"/>
      <c r="B186" s="194"/>
      <c r="C186" s="192"/>
      <c r="D186" s="188"/>
      <c r="E186" s="134"/>
      <c r="F186" s="190"/>
      <c r="G186" s="190"/>
      <c r="H186" s="114"/>
    </row>
    <row r="187" spans="1:8" ht="15" customHeight="1" thickBot="1" x14ac:dyDescent="0.3">
      <c r="A187" s="178"/>
      <c r="B187" s="194"/>
      <c r="C187" s="192"/>
      <c r="D187" s="188"/>
      <c r="E187" s="134"/>
      <c r="F187" s="190"/>
      <c r="G187" s="190"/>
      <c r="H187" s="114"/>
    </row>
    <row r="188" spans="1:8" ht="15" customHeight="1" thickBot="1" x14ac:dyDescent="0.3">
      <c r="A188" s="178"/>
      <c r="B188" s="194"/>
      <c r="C188" s="192"/>
      <c r="D188" s="188"/>
      <c r="E188" s="134"/>
      <c r="F188" s="190"/>
      <c r="G188" s="190"/>
      <c r="H188" s="114"/>
    </row>
    <row r="189" spans="1:8" ht="15" customHeight="1" thickBot="1" x14ac:dyDescent="0.3">
      <c r="A189" s="178"/>
      <c r="B189" s="194"/>
      <c r="C189" s="192"/>
      <c r="D189" s="188"/>
      <c r="E189" s="134"/>
      <c r="F189" s="190"/>
      <c r="G189" s="190"/>
      <c r="H189" s="114"/>
    </row>
    <row r="190" spans="1:8" ht="15.75" customHeight="1" thickBot="1" x14ac:dyDescent="0.3">
      <c r="A190" s="178"/>
      <c r="B190" s="194"/>
      <c r="C190" s="192"/>
      <c r="D190" s="188"/>
      <c r="E190" s="134"/>
      <c r="F190" s="190"/>
      <c r="G190" s="190"/>
      <c r="H190" s="114"/>
    </row>
    <row r="191" spans="1:8" ht="15" customHeight="1" thickBot="1" x14ac:dyDescent="0.3">
      <c r="A191" s="178"/>
      <c r="B191" s="194"/>
      <c r="C191" s="192"/>
      <c r="D191" s="188"/>
      <c r="E191" s="134"/>
      <c r="F191" s="190"/>
      <c r="G191" s="190"/>
      <c r="H191" s="114"/>
    </row>
    <row r="192" spans="1:8" ht="15" customHeight="1" thickBot="1" x14ac:dyDescent="0.3">
      <c r="A192" s="178"/>
      <c r="B192" s="194"/>
      <c r="C192" s="192"/>
      <c r="D192" s="188"/>
      <c r="E192" s="134"/>
      <c r="F192" s="190"/>
      <c r="G192" s="190"/>
      <c r="H192" s="114"/>
    </row>
    <row r="193" spans="1:8" ht="15.75" customHeight="1" thickBot="1" x14ac:dyDescent="0.3">
      <c r="A193" s="178"/>
      <c r="B193" s="194"/>
      <c r="C193" s="192"/>
      <c r="D193" s="188"/>
      <c r="E193" s="134"/>
      <c r="F193" s="190"/>
      <c r="G193" s="190"/>
      <c r="H193" s="114"/>
    </row>
    <row r="194" spans="1:8" ht="15" customHeight="1" thickBot="1" x14ac:dyDescent="0.3">
      <c r="A194" s="178"/>
      <c r="B194" s="194"/>
      <c r="C194" s="192"/>
      <c r="D194" s="188"/>
      <c r="E194" s="134"/>
      <c r="F194" s="190"/>
      <c r="G194" s="190"/>
      <c r="H194" s="114"/>
    </row>
    <row r="195" spans="1:8" ht="0.75" customHeight="1" thickBot="1" x14ac:dyDescent="0.3">
      <c r="A195" s="178"/>
      <c r="B195" s="194"/>
      <c r="C195" s="192"/>
      <c r="D195" s="188"/>
      <c r="E195" s="134"/>
      <c r="F195" s="190"/>
      <c r="G195" s="190"/>
      <c r="H195" s="114"/>
    </row>
    <row r="196" spans="1:8" ht="15" hidden="1" customHeight="1" thickBot="1" x14ac:dyDescent="0.3">
      <c r="A196" s="178"/>
      <c r="B196" s="194"/>
      <c r="C196" s="192"/>
      <c r="D196" s="188"/>
      <c r="E196" s="134"/>
      <c r="F196" s="190"/>
      <c r="G196" s="190"/>
      <c r="H196" s="114"/>
    </row>
    <row r="197" spans="1:8" ht="15" hidden="1" customHeight="1" thickBot="1" x14ac:dyDescent="0.3">
      <c r="A197" s="178"/>
      <c r="B197" s="194"/>
      <c r="C197" s="192"/>
      <c r="D197" s="188"/>
      <c r="E197" s="134"/>
      <c r="F197" s="190"/>
      <c r="G197" s="190"/>
      <c r="H197" s="114"/>
    </row>
    <row r="198" spans="1:8" ht="15.75" hidden="1" customHeight="1" thickBot="1" x14ac:dyDescent="0.3">
      <c r="A198" s="178"/>
      <c r="B198" s="194"/>
      <c r="C198" s="192"/>
      <c r="D198" s="188"/>
      <c r="E198" s="134"/>
      <c r="F198" s="190"/>
      <c r="G198" s="190"/>
      <c r="H198" s="114"/>
    </row>
    <row r="199" spans="1:8" ht="15" hidden="1" customHeight="1" thickBot="1" x14ac:dyDescent="0.3">
      <c r="A199" s="178"/>
      <c r="B199" s="194"/>
      <c r="C199" s="192"/>
      <c r="D199" s="188"/>
      <c r="E199" s="134"/>
      <c r="F199" s="190"/>
      <c r="G199" s="190"/>
      <c r="H199" s="114"/>
    </row>
    <row r="200" spans="1:8" ht="15" hidden="1" customHeight="1" thickBot="1" x14ac:dyDescent="0.3">
      <c r="A200" s="178"/>
      <c r="B200" s="194"/>
      <c r="C200" s="192"/>
      <c r="D200" s="188"/>
      <c r="E200" s="134"/>
      <c r="F200" s="190"/>
      <c r="G200" s="190"/>
      <c r="H200" s="114"/>
    </row>
    <row r="201" spans="1:8" ht="15" hidden="1" customHeight="1" thickBot="1" x14ac:dyDescent="0.3">
      <c r="A201" s="178"/>
      <c r="B201" s="194"/>
      <c r="C201" s="192"/>
      <c r="D201" s="188"/>
      <c r="E201" s="134"/>
      <c r="F201" s="190"/>
      <c r="G201" s="190"/>
      <c r="H201" s="114"/>
    </row>
    <row r="202" spans="1:8" ht="15" hidden="1" customHeight="1" thickBot="1" x14ac:dyDescent="0.3">
      <c r="A202" s="178"/>
      <c r="B202" s="194"/>
      <c r="C202" s="192"/>
      <c r="D202" s="188"/>
      <c r="E202" s="134"/>
      <c r="F202" s="190"/>
      <c r="G202" s="190"/>
      <c r="H202" s="114"/>
    </row>
    <row r="203" spans="1:8" ht="7.5" hidden="1" customHeight="1" thickBot="1" x14ac:dyDescent="0.3">
      <c r="A203" s="178"/>
      <c r="B203" s="194"/>
      <c r="C203" s="192"/>
      <c r="D203" s="188"/>
      <c r="E203" s="134"/>
      <c r="F203" s="190"/>
      <c r="G203" s="190"/>
      <c r="H203" s="114"/>
    </row>
    <row r="204" spans="1:8" ht="15" hidden="1" customHeight="1" thickBot="1" x14ac:dyDescent="0.3">
      <c r="A204" s="178"/>
      <c r="B204" s="194"/>
      <c r="C204" s="192"/>
      <c r="D204" s="188"/>
      <c r="E204" s="135"/>
      <c r="F204" s="191"/>
      <c r="G204" s="191"/>
      <c r="H204" s="60"/>
    </row>
    <row r="205" spans="1:8" ht="107.25" customHeight="1" thickBot="1" x14ac:dyDescent="0.3">
      <c r="A205" s="178"/>
      <c r="B205" s="194"/>
      <c r="C205" s="75" t="s">
        <v>464</v>
      </c>
      <c r="D205" s="75" t="s">
        <v>522</v>
      </c>
      <c r="E205" s="55" t="s">
        <v>362</v>
      </c>
      <c r="F205" s="112">
        <v>0</v>
      </c>
      <c r="G205" s="112">
        <v>0</v>
      </c>
      <c r="H205" s="75" t="s">
        <v>546</v>
      </c>
    </row>
    <row r="206" spans="1:8" ht="138" customHeight="1" thickBot="1" x14ac:dyDescent="0.3">
      <c r="A206" s="178"/>
      <c r="B206" s="194"/>
      <c r="C206" s="75" t="s">
        <v>465</v>
      </c>
      <c r="D206" s="75" t="s">
        <v>436</v>
      </c>
      <c r="E206" s="55" t="s">
        <v>362</v>
      </c>
      <c r="F206" s="112">
        <v>0</v>
      </c>
      <c r="G206" s="112">
        <v>1</v>
      </c>
      <c r="H206" s="75" t="s">
        <v>546</v>
      </c>
    </row>
    <row r="207" spans="1:8" ht="234.75" customHeight="1" thickBot="1" x14ac:dyDescent="0.3">
      <c r="A207" s="179"/>
      <c r="B207" s="195"/>
      <c r="C207" s="75" t="s">
        <v>653</v>
      </c>
      <c r="D207" s="75" t="s">
        <v>436</v>
      </c>
      <c r="E207" s="55" t="s">
        <v>362</v>
      </c>
      <c r="F207" s="112">
        <v>0</v>
      </c>
      <c r="G207" s="112">
        <v>3</v>
      </c>
      <c r="H207" s="75" t="s">
        <v>546</v>
      </c>
    </row>
    <row r="208" spans="1:8" x14ac:dyDescent="0.25">
      <c r="E208" s="54"/>
      <c r="F208" s="54"/>
      <c r="G208" s="54"/>
      <c r="H208" s="76"/>
    </row>
  </sheetData>
  <mergeCells count="137">
    <mergeCell ref="A1:H1"/>
    <mergeCell ref="H132:H135"/>
    <mergeCell ref="E144:E145"/>
    <mergeCell ref="F144:F145"/>
    <mergeCell ref="G144:G145"/>
    <mergeCell ref="H144:H145"/>
    <mergeCell ref="G3:G5"/>
    <mergeCell ref="G33:G38"/>
    <mergeCell ref="F3:F5"/>
    <mergeCell ref="E6:E8"/>
    <mergeCell ref="E125:E126"/>
    <mergeCell ref="H125:H127"/>
    <mergeCell ref="H136:H138"/>
    <mergeCell ref="F33:F38"/>
    <mergeCell ref="H3:H5"/>
    <mergeCell ref="H6:H7"/>
    <mergeCell ref="H33:H38"/>
    <mergeCell ref="H77:H82"/>
    <mergeCell ref="A28:A49"/>
    <mergeCell ref="B33:B49"/>
    <mergeCell ref="C122:C123"/>
    <mergeCell ref="E132:E135"/>
    <mergeCell ref="F132:F135"/>
    <mergeCell ref="G132:G135"/>
    <mergeCell ref="H149:H151"/>
    <mergeCell ref="E147:E148"/>
    <mergeCell ref="F147:F148"/>
    <mergeCell ref="G147:G148"/>
    <mergeCell ref="H147:H148"/>
    <mergeCell ref="G6:G9"/>
    <mergeCell ref="F6:F9"/>
    <mergeCell ref="D132:D135"/>
    <mergeCell ref="A124:A138"/>
    <mergeCell ref="D136:D138"/>
    <mergeCell ref="B132:B138"/>
    <mergeCell ref="G125:G127"/>
    <mergeCell ref="B130:B131"/>
    <mergeCell ref="C125:C127"/>
    <mergeCell ref="B125:B129"/>
    <mergeCell ref="D125:D127"/>
    <mergeCell ref="F125:F127"/>
    <mergeCell ref="E136:E138"/>
    <mergeCell ref="F136:F138"/>
    <mergeCell ref="G136:G138"/>
    <mergeCell ref="C119:C121"/>
    <mergeCell ref="B119:B121"/>
    <mergeCell ref="A113:A123"/>
    <mergeCell ref="B122:B123"/>
    <mergeCell ref="D155:D204"/>
    <mergeCell ref="E155:E204"/>
    <mergeCell ref="F155:F204"/>
    <mergeCell ref="G155:G204"/>
    <mergeCell ref="C155:C204"/>
    <mergeCell ref="B153:B207"/>
    <mergeCell ref="A152:A207"/>
    <mergeCell ref="B147:B148"/>
    <mergeCell ref="D147:D148"/>
    <mergeCell ref="B149:B151"/>
    <mergeCell ref="A139:A151"/>
    <mergeCell ref="D149:D151"/>
    <mergeCell ref="B144:B145"/>
    <mergeCell ref="D144:D145"/>
    <mergeCell ref="E149:E151"/>
    <mergeCell ref="F149:F151"/>
    <mergeCell ref="G149:G151"/>
    <mergeCell ref="C113:C115"/>
    <mergeCell ref="B116:B118"/>
    <mergeCell ref="C116:C118"/>
    <mergeCell ref="C101:C102"/>
    <mergeCell ref="C103:C104"/>
    <mergeCell ref="A75:A87"/>
    <mergeCell ref="B92:B96"/>
    <mergeCell ref="A88:A96"/>
    <mergeCell ref="B88:B89"/>
    <mergeCell ref="C88:C89"/>
    <mergeCell ref="B90:B91"/>
    <mergeCell ref="C90:C91"/>
    <mergeCell ref="B75:B76"/>
    <mergeCell ref="C75:C76"/>
    <mergeCell ref="C77:C78"/>
    <mergeCell ref="B77:B82"/>
    <mergeCell ref="C84:C85"/>
    <mergeCell ref="C79:C80"/>
    <mergeCell ref="C86:C87"/>
    <mergeCell ref="B83:B87"/>
    <mergeCell ref="A97:A112"/>
    <mergeCell ref="C81:C82"/>
    <mergeCell ref="C28:C32"/>
    <mergeCell ref="C33:C38"/>
    <mergeCell ref="D33:D38"/>
    <mergeCell ref="E33:E38"/>
    <mergeCell ref="B28:B32"/>
    <mergeCell ref="C111:C112"/>
    <mergeCell ref="B101:B112"/>
    <mergeCell ref="C109:C110"/>
    <mergeCell ref="C97:C99"/>
    <mergeCell ref="A22:A27"/>
    <mergeCell ref="D3:D5"/>
    <mergeCell ref="E3:E5"/>
    <mergeCell ref="D6:D9"/>
    <mergeCell ref="A3:A21"/>
    <mergeCell ref="B17:B18"/>
    <mergeCell ref="C17:C18"/>
    <mergeCell ref="B3:B5"/>
    <mergeCell ref="C3:C5"/>
    <mergeCell ref="B6:B9"/>
    <mergeCell ref="C6:C9"/>
    <mergeCell ref="B10:B13"/>
    <mergeCell ref="C10:C13"/>
    <mergeCell ref="B22:B23"/>
    <mergeCell ref="C22:C23"/>
    <mergeCell ref="B24:B26"/>
    <mergeCell ref="C24:C26"/>
    <mergeCell ref="H155:H203"/>
    <mergeCell ref="B63:B74"/>
    <mergeCell ref="A50:A74"/>
    <mergeCell ref="C50:C52"/>
    <mergeCell ref="B50:B52"/>
    <mergeCell ref="C55:C56"/>
    <mergeCell ref="B55:B56"/>
    <mergeCell ref="B57:B59"/>
    <mergeCell ref="C57:C59"/>
    <mergeCell ref="C60:C62"/>
    <mergeCell ref="B60:B62"/>
    <mergeCell ref="B53:B54"/>
    <mergeCell ref="C53:C54"/>
    <mergeCell ref="E77:E82"/>
    <mergeCell ref="C139:C142"/>
    <mergeCell ref="B139:B143"/>
    <mergeCell ref="D139:D143"/>
    <mergeCell ref="E139:E143"/>
    <mergeCell ref="B97:B99"/>
    <mergeCell ref="F139:F143"/>
    <mergeCell ref="G139:G143"/>
    <mergeCell ref="H139:H143"/>
    <mergeCell ref="C106:C107"/>
    <mergeCell ref="B113:B115"/>
  </mergeCells>
  <pageMargins left="0.7" right="0.7" top="0.75" bottom="0.75" header="0.3" footer="0.3"/>
  <pageSetup paperSize="8" scale="77" fitToHeight="0" orientation="landscape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E8D9-4330-4282-9103-C3EE810FBA88}">
  <dimension ref="L3:S86"/>
  <sheetViews>
    <sheetView topLeftCell="A54" workbookViewId="0">
      <selection activeCell="S62" sqref="S62:S66"/>
    </sheetView>
  </sheetViews>
  <sheetFormatPr defaultRowHeight="15" x14ac:dyDescent="0.25"/>
  <sheetData>
    <row r="3" spans="12:12" ht="15.75" thickBot="1" x14ac:dyDescent="0.3"/>
    <row r="4" spans="12:12" ht="45.75" thickBot="1" x14ac:dyDescent="0.3">
      <c r="L4" s="81" t="s">
        <v>569</v>
      </c>
    </row>
    <row r="5" spans="12:12" ht="15.75" thickBot="1" x14ac:dyDescent="0.3">
      <c r="L5" s="82">
        <v>3</v>
      </c>
    </row>
    <row r="6" spans="12:12" ht="15.75" thickBot="1" x14ac:dyDescent="0.3">
      <c r="L6" s="82">
        <v>2</v>
      </c>
    </row>
    <row r="7" spans="12:12" ht="15.75" thickBot="1" x14ac:dyDescent="0.3">
      <c r="L7" s="82">
        <v>9</v>
      </c>
    </row>
    <row r="8" spans="12:12" ht="15.75" thickBot="1" x14ac:dyDescent="0.3">
      <c r="L8" s="82">
        <v>1</v>
      </c>
    </row>
    <row r="9" spans="12:12" ht="15.75" thickBot="1" x14ac:dyDescent="0.3">
      <c r="L9" s="82">
        <v>36</v>
      </c>
    </row>
    <row r="10" spans="12:12" ht="15.75" thickBot="1" x14ac:dyDescent="0.3">
      <c r="L10" s="82">
        <v>1</v>
      </c>
    </row>
    <row r="11" spans="12:12" ht="15.75" thickBot="1" x14ac:dyDescent="0.3">
      <c r="L11" s="82">
        <v>14</v>
      </c>
    </row>
    <row r="12" spans="12:12" ht="15.75" thickBot="1" x14ac:dyDescent="0.3">
      <c r="L12" s="82">
        <v>2</v>
      </c>
    </row>
    <row r="13" spans="12:12" ht="15.75" thickBot="1" x14ac:dyDescent="0.3">
      <c r="L13" s="82">
        <v>5</v>
      </c>
    </row>
    <row r="14" spans="12:12" ht="15.75" thickBot="1" x14ac:dyDescent="0.3">
      <c r="L14" s="82">
        <v>3</v>
      </c>
    </row>
    <row r="15" spans="12:12" ht="15.75" thickBot="1" x14ac:dyDescent="0.3">
      <c r="L15" s="82">
        <v>22</v>
      </c>
    </row>
    <row r="16" spans="12:12" ht="15.75" thickBot="1" x14ac:dyDescent="0.3">
      <c r="L16" s="82">
        <v>6</v>
      </c>
    </row>
    <row r="17" spans="12:12" ht="15.75" thickBot="1" x14ac:dyDescent="0.3">
      <c r="L17" s="82">
        <v>0</v>
      </c>
    </row>
    <row r="18" spans="12:12" ht="15.75" thickBot="1" x14ac:dyDescent="0.3">
      <c r="L18" s="82">
        <v>8</v>
      </c>
    </row>
    <row r="19" spans="12:12" ht="15.75" thickBot="1" x14ac:dyDescent="0.3">
      <c r="L19" s="82">
        <v>4</v>
      </c>
    </row>
    <row r="20" spans="12:12" ht="15.75" thickBot="1" x14ac:dyDescent="0.3">
      <c r="L20" s="82">
        <v>4</v>
      </c>
    </row>
    <row r="21" spans="12:12" ht="15.75" thickBot="1" x14ac:dyDescent="0.3">
      <c r="L21" s="82">
        <v>17</v>
      </c>
    </row>
    <row r="22" spans="12:12" ht="15.75" thickBot="1" x14ac:dyDescent="0.3">
      <c r="L22" s="82">
        <v>1</v>
      </c>
    </row>
    <row r="23" spans="12:12" ht="15.75" thickBot="1" x14ac:dyDescent="0.3">
      <c r="L23" s="82">
        <v>5</v>
      </c>
    </row>
    <row r="24" spans="12:12" ht="15.75" thickBot="1" x14ac:dyDescent="0.3">
      <c r="L24" s="82">
        <v>1</v>
      </c>
    </row>
    <row r="25" spans="12:12" ht="15.75" thickBot="1" x14ac:dyDescent="0.3">
      <c r="L25" s="82">
        <v>2</v>
      </c>
    </row>
    <row r="26" spans="12:12" ht="15.75" thickBot="1" x14ac:dyDescent="0.3">
      <c r="L26" s="82">
        <v>27</v>
      </c>
    </row>
    <row r="27" spans="12:12" ht="15.75" thickBot="1" x14ac:dyDescent="0.3">
      <c r="L27" s="82">
        <v>1</v>
      </c>
    </row>
    <row r="28" spans="12:12" ht="15.75" thickBot="1" x14ac:dyDescent="0.3">
      <c r="L28" s="82">
        <v>18</v>
      </c>
    </row>
    <row r="29" spans="12:12" ht="15.75" thickBot="1" x14ac:dyDescent="0.3">
      <c r="L29" s="82">
        <v>1</v>
      </c>
    </row>
    <row r="30" spans="12:12" ht="15.75" thickBot="1" x14ac:dyDescent="0.3">
      <c r="L30" s="82">
        <v>3</v>
      </c>
    </row>
    <row r="31" spans="12:12" ht="15.75" thickBot="1" x14ac:dyDescent="0.3">
      <c r="L31" s="82">
        <v>23</v>
      </c>
    </row>
    <row r="32" spans="12:12" ht="15.75" thickBot="1" x14ac:dyDescent="0.3">
      <c r="L32" s="82">
        <v>13</v>
      </c>
    </row>
    <row r="33" spans="12:12" ht="15.75" thickBot="1" x14ac:dyDescent="0.3">
      <c r="L33" s="82">
        <v>1</v>
      </c>
    </row>
    <row r="34" spans="12:12" ht="15.75" thickBot="1" x14ac:dyDescent="0.3">
      <c r="L34" s="82">
        <v>1</v>
      </c>
    </row>
    <row r="35" spans="12:12" ht="15.75" thickBot="1" x14ac:dyDescent="0.3">
      <c r="L35" s="82">
        <v>6</v>
      </c>
    </row>
    <row r="36" spans="12:12" ht="15.75" thickBot="1" x14ac:dyDescent="0.3">
      <c r="L36" s="82">
        <v>4</v>
      </c>
    </row>
    <row r="37" spans="12:12" ht="15.75" thickBot="1" x14ac:dyDescent="0.3">
      <c r="L37" s="82">
        <v>16</v>
      </c>
    </row>
    <row r="38" spans="12:12" ht="15.75" thickBot="1" x14ac:dyDescent="0.3">
      <c r="L38" s="82">
        <v>19</v>
      </c>
    </row>
    <row r="39" spans="12:12" ht="15.75" thickBot="1" x14ac:dyDescent="0.3">
      <c r="L39" s="82">
        <v>1</v>
      </c>
    </row>
    <row r="40" spans="12:12" ht="15.75" thickBot="1" x14ac:dyDescent="0.3">
      <c r="L40" s="82">
        <v>4</v>
      </c>
    </row>
    <row r="41" spans="12:12" ht="15.75" thickBot="1" x14ac:dyDescent="0.3">
      <c r="L41" s="82">
        <v>2</v>
      </c>
    </row>
    <row r="42" spans="12:12" ht="15.75" thickBot="1" x14ac:dyDescent="0.3">
      <c r="L42" s="82">
        <v>20</v>
      </c>
    </row>
    <row r="43" spans="12:12" ht="15.75" thickBot="1" x14ac:dyDescent="0.3">
      <c r="L43" s="82">
        <v>3</v>
      </c>
    </row>
    <row r="44" spans="12:12" ht="15.75" thickBot="1" x14ac:dyDescent="0.3">
      <c r="L44" s="82">
        <v>4</v>
      </c>
    </row>
    <row r="45" spans="12:12" ht="15.75" thickBot="1" x14ac:dyDescent="0.3">
      <c r="L45" s="82">
        <v>1</v>
      </c>
    </row>
    <row r="46" spans="12:12" ht="15.75" thickBot="1" x14ac:dyDescent="0.3">
      <c r="L46" s="82">
        <v>25</v>
      </c>
    </row>
    <row r="47" spans="12:12" ht="15.75" thickBot="1" x14ac:dyDescent="0.3">
      <c r="L47" s="82">
        <v>4</v>
      </c>
    </row>
    <row r="48" spans="12:12" ht="15.75" thickBot="1" x14ac:dyDescent="0.3">
      <c r="L48" s="82">
        <v>22</v>
      </c>
    </row>
    <row r="49" spans="12:19" ht="15.75" thickBot="1" x14ac:dyDescent="0.3">
      <c r="L49" s="82">
        <v>6</v>
      </c>
    </row>
    <row r="50" spans="12:19" ht="15.75" thickBot="1" x14ac:dyDescent="0.3">
      <c r="L50" s="82">
        <v>1</v>
      </c>
    </row>
    <row r="51" spans="12:19" ht="15.75" thickBot="1" x14ac:dyDescent="0.3">
      <c r="L51" s="82">
        <v>3</v>
      </c>
    </row>
    <row r="52" spans="12:19" ht="15.75" thickBot="1" x14ac:dyDescent="0.3">
      <c r="L52" s="82">
        <v>3</v>
      </c>
    </row>
    <row r="53" spans="12:19" ht="15.75" thickBot="1" x14ac:dyDescent="0.3">
      <c r="L53" s="82">
        <v>6</v>
      </c>
    </row>
    <row r="54" spans="12:19" ht="15.75" thickBot="1" x14ac:dyDescent="0.3">
      <c r="L54" s="82">
        <v>7</v>
      </c>
    </row>
    <row r="55" spans="12:19" ht="15.75" thickBot="1" x14ac:dyDescent="0.3">
      <c r="L55" s="82">
        <v>4</v>
      </c>
    </row>
    <row r="56" spans="12:19" ht="15.75" thickBot="1" x14ac:dyDescent="0.3">
      <c r="L56" s="82">
        <v>1</v>
      </c>
    </row>
    <row r="57" spans="12:19" ht="15.75" thickBot="1" x14ac:dyDescent="0.3">
      <c r="L57" s="82">
        <v>4</v>
      </c>
    </row>
    <row r="58" spans="12:19" ht="15.75" thickBot="1" x14ac:dyDescent="0.3">
      <c r="L58" s="82">
        <v>2</v>
      </c>
    </row>
    <row r="59" spans="12:19" ht="15.75" thickBot="1" x14ac:dyDescent="0.3">
      <c r="L59" s="82">
        <v>1</v>
      </c>
    </row>
    <row r="60" spans="12:19" ht="15.75" thickBot="1" x14ac:dyDescent="0.3">
      <c r="L60" s="82">
        <v>4</v>
      </c>
    </row>
    <row r="61" spans="12:19" ht="15.75" thickBot="1" x14ac:dyDescent="0.3">
      <c r="L61" s="82">
        <v>10</v>
      </c>
    </row>
    <row r="62" spans="12:19" ht="15.75" thickBot="1" x14ac:dyDescent="0.3">
      <c r="L62" s="82">
        <v>1</v>
      </c>
      <c r="S62">
        <v>158</v>
      </c>
    </row>
    <row r="63" spans="12:19" ht="15.75" thickBot="1" x14ac:dyDescent="0.3">
      <c r="L63" s="82">
        <v>10</v>
      </c>
      <c r="S63">
        <v>12</v>
      </c>
    </row>
    <row r="64" spans="12:19" ht="15.75" thickBot="1" x14ac:dyDescent="0.3">
      <c r="L64" s="82">
        <v>4</v>
      </c>
      <c r="S64">
        <v>12</v>
      </c>
    </row>
    <row r="65" spans="12:19" ht="15.75" thickBot="1" x14ac:dyDescent="0.3">
      <c r="L65" s="82">
        <v>4</v>
      </c>
      <c r="S65">
        <v>2</v>
      </c>
    </row>
    <row r="66" spans="12:19" ht="15.75" thickBot="1" x14ac:dyDescent="0.3">
      <c r="L66" s="82">
        <v>4</v>
      </c>
      <c r="S66">
        <v>25</v>
      </c>
    </row>
    <row r="67" spans="12:19" ht="15.75" thickBot="1" x14ac:dyDescent="0.3">
      <c r="L67" s="82">
        <v>9</v>
      </c>
    </row>
    <row r="68" spans="12:19" ht="15.75" thickBot="1" x14ac:dyDescent="0.3">
      <c r="L68" s="82">
        <v>4</v>
      </c>
    </row>
    <row r="69" spans="12:19" ht="15.75" thickBot="1" x14ac:dyDescent="0.3">
      <c r="L69" s="82">
        <v>6</v>
      </c>
    </row>
    <row r="70" spans="12:19" ht="15.75" thickBot="1" x14ac:dyDescent="0.3">
      <c r="L70" s="82">
        <v>5</v>
      </c>
    </row>
    <row r="71" spans="12:19" ht="15.75" thickBot="1" x14ac:dyDescent="0.3">
      <c r="L71" s="82">
        <v>1</v>
      </c>
    </row>
    <row r="72" spans="12:19" ht="15.75" thickBot="1" x14ac:dyDescent="0.3">
      <c r="L72" s="82">
        <v>2</v>
      </c>
    </row>
    <row r="73" spans="12:19" ht="15.75" thickBot="1" x14ac:dyDescent="0.3">
      <c r="L73" s="82">
        <v>9</v>
      </c>
    </row>
    <row r="74" spans="12:19" ht="15.75" thickBot="1" x14ac:dyDescent="0.3">
      <c r="L74" s="82">
        <v>4</v>
      </c>
    </row>
    <row r="75" spans="12:19" ht="15.75" thickBot="1" x14ac:dyDescent="0.3">
      <c r="L75" s="82">
        <v>6</v>
      </c>
    </row>
    <row r="76" spans="12:19" ht="15.75" thickBot="1" x14ac:dyDescent="0.3">
      <c r="L76" s="82">
        <v>1</v>
      </c>
    </row>
    <row r="77" spans="12:19" ht="15.75" thickBot="1" x14ac:dyDescent="0.3">
      <c r="L77" s="82">
        <v>13</v>
      </c>
    </row>
    <row r="78" spans="12:19" ht="15.75" thickBot="1" x14ac:dyDescent="0.3">
      <c r="L78" s="82">
        <v>9</v>
      </c>
    </row>
    <row r="79" spans="12:19" ht="15.75" thickBot="1" x14ac:dyDescent="0.3">
      <c r="L79" s="82">
        <v>2</v>
      </c>
    </row>
    <row r="80" spans="12:19" ht="15.75" thickBot="1" x14ac:dyDescent="0.3">
      <c r="L80" s="82">
        <v>3</v>
      </c>
    </row>
    <row r="81" spans="12:12" ht="15.75" thickBot="1" x14ac:dyDescent="0.3">
      <c r="L81" s="82">
        <v>4</v>
      </c>
    </row>
    <row r="82" spans="12:12" ht="15.75" thickBot="1" x14ac:dyDescent="0.3">
      <c r="L82" s="82">
        <v>1</v>
      </c>
    </row>
    <row r="83" spans="12:12" ht="15.75" thickBot="1" x14ac:dyDescent="0.3">
      <c r="L83" s="82">
        <v>29</v>
      </c>
    </row>
    <row r="84" spans="12:12" ht="15.75" thickBot="1" x14ac:dyDescent="0.3">
      <c r="L84" s="82">
        <v>2</v>
      </c>
    </row>
    <row r="85" spans="12:12" ht="15.75" thickBot="1" x14ac:dyDescent="0.3">
      <c r="L85" s="82">
        <v>2</v>
      </c>
    </row>
    <row r="86" spans="12:12" ht="15.75" thickBot="1" x14ac:dyDescent="0.3">
      <c r="L86" s="82">
        <v>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40"/>
  <sheetViews>
    <sheetView zoomScale="55" zoomScaleNormal="55" workbookViewId="0">
      <pane ySplit="1" topLeftCell="A51" activePane="bottomLeft" state="frozen"/>
      <selection pane="bottomLeft" activeCell="G56" sqref="G56"/>
    </sheetView>
  </sheetViews>
  <sheetFormatPr defaultRowHeight="15" x14ac:dyDescent="0.25"/>
  <cols>
    <col min="1" max="1" width="31.42578125" customWidth="1"/>
    <col min="2" max="2" width="15.28515625" style="2" customWidth="1"/>
    <col min="3" max="3" width="53.7109375" customWidth="1"/>
    <col min="4" max="4" width="56.28515625" style="1" customWidth="1"/>
    <col min="5" max="5" width="37.28515625" style="10" customWidth="1"/>
    <col min="6" max="6" width="34.5703125" style="10" customWidth="1"/>
    <col min="7" max="7" width="74.28515625" style="10" customWidth="1"/>
    <col min="8" max="8" width="37.7109375" customWidth="1"/>
    <col min="9" max="10" width="22" customWidth="1"/>
    <col min="11" max="12" width="20.28515625" customWidth="1"/>
    <col min="13" max="13" width="32" customWidth="1"/>
    <col min="14" max="14" width="56.5703125" customWidth="1"/>
  </cols>
  <sheetData>
    <row r="1" spans="1:51" s="6" customFormat="1" ht="60" x14ac:dyDescent="0.25">
      <c r="A1" s="4" t="s">
        <v>0</v>
      </c>
      <c r="B1" s="4" t="s">
        <v>1</v>
      </c>
      <c r="C1" s="4" t="s">
        <v>2</v>
      </c>
      <c r="D1" s="5" t="s">
        <v>43</v>
      </c>
      <c r="E1" s="9" t="s">
        <v>44</v>
      </c>
      <c r="F1" s="14" t="s">
        <v>45</v>
      </c>
      <c r="G1" s="14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" customFormat="1" ht="188.25" customHeight="1" x14ac:dyDescent="0.25">
      <c r="A2" s="221" t="s">
        <v>4</v>
      </c>
      <c r="B2" s="8" t="s">
        <v>54</v>
      </c>
      <c r="C2" s="8" t="s">
        <v>55</v>
      </c>
      <c r="D2" s="11" t="s">
        <v>56</v>
      </c>
      <c r="E2" s="15" t="s">
        <v>57</v>
      </c>
      <c r="F2" s="35" t="s">
        <v>58</v>
      </c>
      <c r="G2" s="15" t="s">
        <v>59</v>
      </c>
      <c r="H2" s="8"/>
      <c r="I2" s="8"/>
      <c r="J2" s="8"/>
      <c r="K2" s="8"/>
      <c r="L2" s="8"/>
      <c r="M2" s="35" t="s">
        <v>60</v>
      </c>
      <c r="N2" s="15" t="s">
        <v>61</v>
      </c>
    </row>
    <row r="3" spans="1:51" ht="30" x14ac:dyDescent="0.25">
      <c r="A3" s="221"/>
      <c r="B3" s="220" t="s">
        <v>62</v>
      </c>
      <c r="C3" s="8" t="s">
        <v>63</v>
      </c>
      <c r="D3" s="8" t="s">
        <v>64</v>
      </c>
      <c r="E3" s="20" t="s">
        <v>65</v>
      </c>
      <c r="F3" s="35"/>
      <c r="G3" s="20"/>
      <c r="H3" s="3"/>
      <c r="I3" s="3"/>
      <c r="J3" s="3"/>
      <c r="K3" s="3"/>
      <c r="L3" s="3"/>
      <c r="M3" s="3"/>
      <c r="N3" s="3"/>
    </row>
    <row r="4" spans="1:51" ht="45" x14ac:dyDescent="0.25">
      <c r="A4" s="221"/>
      <c r="B4" s="220"/>
      <c r="C4" s="8" t="s">
        <v>66</v>
      </c>
      <c r="D4" s="21" t="s">
        <v>67</v>
      </c>
      <c r="E4" s="20" t="s">
        <v>68</v>
      </c>
      <c r="F4" s="35"/>
      <c r="G4" s="20"/>
      <c r="H4" s="3"/>
      <c r="I4" s="3"/>
      <c r="J4" s="3"/>
      <c r="K4" s="3"/>
      <c r="L4" s="3"/>
      <c r="M4" s="3"/>
      <c r="N4" s="3"/>
    </row>
    <row r="5" spans="1:51" ht="190.5" customHeight="1" x14ac:dyDescent="0.25">
      <c r="A5" s="221"/>
      <c r="B5" s="220" t="s">
        <v>69</v>
      </c>
      <c r="C5" s="8" t="s">
        <v>70</v>
      </c>
      <c r="D5" s="8" t="s">
        <v>71</v>
      </c>
      <c r="E5" s="15" t="s">
        <v>72</v>
      </c>
      <c r="F5" s="35"/>
      <c r="G5" s="15"/>
      <c r="H5" s="3"/>
      <c r="I5" s="3"/>
      <c r="J5" s="3"/>
      <c r="K5" s="3"/>
      <c r="L5" s="3"/>
      <c r="M5" s="3"/>
      <c r="N5" s="3"/>
    </row>
    <row r="6" spans="1:51" ht="120" x14ac:dyDescent="0.25">
      <c r="A6" s="221"/>
      <c r="B6" s="220"/>
      <c r="C6" s="8" t="s">
        <v>73</v>
      </c>
      <c r="D6" s="8" t="s">
        <v>74</v>
      </c>
      <c r="E6" s="15" t="s">
        <v>75</v>
      </c>
      <c r="F6" s="35"/>
      <c r="G6" s="15" t="s">
        <v>76</v>
      </c>
      <c r="H6" s="3"/>
      <c r="I6" s="3"/>
      <c r="J6" s="3"/>
      <c r="K6" s="3"/>
      <c r="L6" s="3"/>
      <c r="M6" s="3"/>
      <c r="N6" s="3"/>
    </row>
    <row r="7" spans="1:51" ht="45" x14ac:dyDescent="0.25">
      <c r="A7" s="221"/>
      <c r="B7" s="3" t="s">
        <v>77</v>
      </c>
      <c r="C7" s="8" t="s">
        <v>78</v>
      </c>
      <c r="D7" s="8" t="s">
        <v>79</v>
      </c>
      <c r="E7" s="15" t="s">
        <v>80</v>
      </c>
      <c r="F7" s="35"/>
      <c r="G7" s="15"/>
      <c r="H7" s="3"/>
      <c r="I7" s="3"/>
      <c r="J7" s="3"/>
      <c r="K7" s="3"/>
      <c r="L7" s="3"/>
      <c r="M7" s="3"/>
      <c r="N7" s="3"/>
    </row>
    <row r="8" spans="1:51" x14ac:dyDescent="0.25">
      <c r="A8" s="221"/>
      <c r="B8" s="220" t="s">
        <v>81</v>
      </c>
      <c r="C8" s="8" t="s">
        <v>82</v>
      </c>
      <c r="D8" s="11">
        <v>0</v>
      </c>
      <c r="E8" s="15" t="s">
        <v>83</v>
      </c>
      <c r="F8" s="35"/>
      <c r="G8" s="15"/>
      <c r="H8" s="3"/>
      <c r="I8" s="3"/>
      <c r="J8" s="3"/>
      <c r="K8" s="3"/>
      <c r="L8" s="3"/>
      <c r="M8" s="3"/>
      <c r="N8" s="3"/>
    </row>
    <row r="9" spans="1:51" ht="60" x14ac:dyDescent="0.25">
      <c r="A9" s="221"/>
      <c r="B9" s="220"/>
      <c r="C9" s="8" t="s">
        <v>84</v>
      </c>
      <c r="D9" s="8" t="s">
        <v>85</v>
      </c>
      <c r="E9" s="22" t="s">
        <v>86</v>
      </c>
      <c r="F9" s="35"/>
      <c r="G9" s="22"/>
      <c r="H9" s="3"/>
      <c r="I9" s="3"/>
      <c r="J9" s="3"/>
      <c r="K9" s="3"/>
      <c r="L9" s="3"/>
      <c r="M9" s="3"/>
      <c r="N9" s="3"/>
    </row>
    <row r="10" spans="1:51" ht="45" x14ac:dyDescent="0.25">
      <c r="A10" s="221"/>
      <c r="B10" s="3" t="s">
        <v>87</v>
      </c>
      <c r="C10" s="8" t="s">
        <v>88</v>
      </c>
      <c r="D10" s="11">
        <v>0</v>
      </c>
      <c r="E10" s="15" t="s">
        <v>89</v>
      </c>
      <c r="F10" s="35" t="s">
        <v>58</v>
      </c>
      <c r="G10" s="15" t="s">
        <v>90</v>
      </c>
      <c r="H10" s="3"/>
      <c r="I10" s="3"/>
      <c r="J10" s="3"/>
      <c r="K10" s="3"/>
      <c r="L10" s="3"/>
      <c r="M10" s="36">
        <v>1</v>
      </c>
      <c r="N10" s="15" t="s">
        <v>91</v>
      </c>
    </row>
    <row r="11" spans="1:51" s="2" customFormat="1" ht="60" x14ac:dyDescent="0.25">
      <c r="A11" s="221"/>
      <c r="B11" s="3" t="s">
        <v>92</v>
      </c>
      <c r="C11" s="8" t="s">
        <v>93</v>
      </c>
      <c r="D11" s="11">
        <v>0</v>
      </c>
      <c r="E11" s="22" t="s">
        <v>94</v>
      </c>
      <c r="F11" s="35" t="s">
        <v>58</v>
      </c>
      <c r="G11" s="22" t="s">
        <v>95</v>
      </c>
      <c r="H11" s="8"/>
      <c r="I11" s="8"/>
      <c r="J11" s="8"/>
      <c r="K11" s="3"/>
      <c r="L11" s="3"/>
      <c r="M11" s="36">
        <v>1</v>
      </c>
      <c r="N11" s="15" t="s">
        <v>96</v>
      </c>
    </row>
    <row r="12" spans="1:51" ht="89.25" customHeight="1" x14ac:dyDescent="0.25">
      <c r="A12" s="219" t="s">
        <v>10</v>
      </c>
      <c r="B12" s="220" t="s">
        <v>97</v>
      </c>
      <c r="C12" s="23" t="s">
        <v>98</v>
      </c>
      <c r="D12" s="8" t="s">
        <v>99</v>
      </c>
      <c r="E12" s="15"/>
      <c r="F12" s="35"/>
      <c r="G12" s="15"/>
      <c r="H12" s="3"/>
      <c r="I12" s="3"/>
      <c r="J12" s="3"/>
      <c r="K12" s="3"/>
      <c r="L12" s="3"/>
      <c r="M12" s="3"/>
      <c r="N12" s="3"/>
    </row>
    <row r="13" spans="1:51" ht="45" x14ac:dyDescent="0.25">
      <c r="A13" s="219"/>
      <c r="B13" s="220"/>
      <c r="C13" s="23" t="s">
        <v>100</v>
      </c>
      <c r="D13" s="8" t="s">
        <v>101</v>
      </c>
      <c r="E13" s="15"/>
      <c r="F13" s="35"/>
      <c r="G13" s="15"/>
      <c r="H13" s="3"/>
      <c r="I13" s="3"/>
      <c r="J13" s="3"/>
      <c r="K13" s="3"/>
      <c r="L13" s="3"/>
      <c r="M13" s="3"/>
      <c r="N13" s="3"/>
    </row>
    <row r="14" spans="1:51" ht="45" x14ac:dyDescent="0.25">
      <c r="A14" s="219"/>
      <c r="B14" s="220" t="s">
        <v>102</v>
      </c>
      <c r="C14" s="8" t="s">
        <v>103</v>
      </c>
      <c r="D14" s="8"/>
      <c r="E14" s="15" t="s">
        <v>104</v>
      </c>
      <c r="F14" s="35"/>
      <c r="G14" s="15"/>
      <c r="H14" s="3"/>
      <c r="I14" s="3"/>
      <c r="J14" s="3"/>
      <c r="K14" s="3"/>
      <c r="L14" s="3"/>
      <c r="M14" s="3"/>
      <c r="N14" s="3"/>
    </row>
    <row r="15" spans="1:51" ht="45" x14ac:dyDescent="0.25">
      <c r="A15" s="219"/>
      <c r="B15" s="220"/>
      <c r="C15" s="8" t="s">
        <v>105</v>
      </c>
      <c r="D15" s="8"/>
      <c r="E15" s="15" t="s">
        <v>106</v>
      </c>
      <c r="F15" s="35"/>
      <c r="G15" s="15"/>
      <c r="H15" s="3"/>
      <c r="I15" s="3"/>
      <c r="J15" s="3"/>
      <c r="K15" s="3"/>
      <c r="L15" s="3"/>
      <c r="M15" s="3"/>
      <c r="N15" s="3"/>
    </row>
    <row r="16" spans="1:51" ht="60" x14ac:dyDescent="0.25">
      <c r="A16" s="219"/>
      <c r="B16" s="220"/>
      <c r="C16" s="8" t="s">
        <v>107</v>
      </c>
      <c r="D16" s="8"/>
      <c r="E16" s="15" t="s">
        <v>108</v>
      </c>
      <c r="F16" s="35"/>
      <c r="G16" s="15"/>
      <c r="H16" s="3"/>
      <c r="I16" s="3"/>
      <c r="J16" s="3"/>
      <c r="K16" s="3"/>
      <c r="L16" s="3"/>
      <c r="M16" s="3"/>
      <c r="N16" s="3"/>
    </row>
    <row r="17" spans="1:14" ht="30" x14ac:dyDescent="0.25">
      <c r="A17" s="219"/>
      <c r="B17" s="220" t="s">
        <v>109</v>
      </c>
      <c r="C17" s="8" t="s">
        <v>110</v>
      </c>
      <c r="D17" s="8"/>
      <c r="E17" s="15" t="s">
        <v>108</v>
      </c>
      <c r="F17" s="35"/>
      <c r="G17" s="15"/>
      <c r="H17" s="3"/>
      <c r="I17" s="3"/>
      <c r="J17" s="3"/>
      <c r="K17" s="3"/>
      <c r="L17" s="3"/>
      <c r="M17" s="3"/>
      <c r="N17" s="3"/>
    </row>
    <row r="18" spans="1:14" ht="120" x14ac:dyDescent="0.25">
      <c r="A18" s="219"/>
      <c r="B18" s="220"/>
      <c r="C18" s="8" t="s">
        <v>111</v>
      </c>
      <c r="D18" s="8" t="s">
        <v>112</v>
      </c>
      <c r="E18" s="15"/>
      <c r="F18" s="35"/>
      <c r="G18" s="15"/>
      <c r="H18" s="3"/>
      <c r="I18" s="3"/>
      <c r="J18" s="3"/>
      <c r="K18" s="3"/>
      <c r="L18" s="3"/>
      <c r="M18" s="3"/>
      <c r="N18" s="3"/>
    </row>
    <row r="19" spans="1:14" ht="23.25" customHeight="1" x14ac:dyDescent="0.25">
      <c r="A19" s="219"/>
      <c r="B19" s="220"/>
      <c r="C19" s="24" t="s">
        <v>113</v>
      </c>
      <c r="D19" s="8"/>
      <c r="E19" s="15" t="s">
        <v>114</v>
      </c>
      <c r="F19" s="35"/>
      <c r="G19" s="15"/>
      <c r="H19" s="3"/>
      <c r="I19" s="3"/>
      <c r="J19" s="3"/>
      <c r="K19" s="3"/>
      <c r="L19" s="3"/>
      <c r="M19" s="3"/>
      <c r="N19" s="3"/>
    </row>
    <row r="20" spans="1:14" ht="65.25" customHeight="1" x14ac:dyDescent="0.25">
      <c r="A20" s="219"/>
      <c r="B20" s="220"/>
      <c r="C20" s="23" t="s">
        <v>115</v>
      </c>
      <c r="D20" s="8" t="s">
        <v>116</v>
      </c>
      <c r="E20" s="15"/>
      <c r="F20" s="35"/>
      <c r="G20" s="15"/>
      <c r="H20" s="3"/>
      <c r="I20" s="3"/>
      <c r="J20" s="3"/>
      <c r="K20" s="3"/>
      <c r="L20" s="3"/>
      <c r="M20" s="3"/>
      <c r="N20" s="3"/>
    </row>
    <row r="21" spans="1:14" ht="33.75" customHeight="1" x14ac:dyDescent="0.25">
      <c r="A21" s="219"/>
      <c r="B21" s="220"/>
      <c r="C21" s="8" t="s">
        <v>117</v>
      </c>
      <c r="D21" s="11">
        <v>0</v>
      </c>
      <c r="E21" s="15" t="s">
        <v>108</v>
      </c>
      <c r="F21" s="35"/>
      <c r="G21" s="15"/>
      <c r="H21" s="3"/>
      <c r="I21" s="3"/>
      <c r="J21" s="3"/>
      <c r="K21" s="3"/>
      <c r="L21" s="3"/>
      <c r="M21" s="3"/>
      <c r="N21" s="3"/>
    </row>
    <row r="22" spans="1:14" ht="75" x14ac:dyDescent="0.25">
      <c r="A22" s="219"/>
      <c r="B22" s="220"/>
      <c r="C22" s="8" t="s">
        <v>118</v>
      </c>
      <c r="D22" s="8"/>
      <c r="E22" s="15" t="s">
        <v>108</v>
      </c>
      <c r="F22" s="35"/>
      <c r="G22" s="15"/>
      <c r="H22" s="3"/>
      <c r="I22" s="3"/>
      <c r="J22" s="3"/>
      <c r="K22" s="3"/>
      <c r="L22" s="3"/>
      <c r="M22" s="3"/>
      <c r="N22" s="3"/>
    </row>
    <row r="23" spans="1:14" ht="75" x14ac:dyDescent="0.25">
      <c r="A23" s="219"/>
      <c r="B23" s="220" t="s">
        <v>119</v>
      </c>
      <c r="C23" s="23" t="s">
        <v>120</v>
      </c>
      <c r="D23" s="8" t="s">
        <v>121</v>
      </c>
      <c r="E23" s="15" t="s">
        <v>122</v>
      </c>
      <c r="F23" s="35"/>
      <c r="G23" s="15"/>
      <c r="H23" s="3"/>
      <c r="I23" s="3"/>
      <c r="J23" s="3"/>
      <c r="K23" s="3"/>
      <c r="L23" s="3"/>
      <c r="M23" s="3"/>
      <c r="N23" s="3"/>
    </row>
    <row r="24" spans="1:14" ht="189" customHeight="1" x14ac:dyDescent="0.25">
      <c r="A24" s="219"/>
      <c r="B24" s="220"/>
      <c r="C24" s="23" t="s">
        <v>123</v>
      </c>
      <c r="D24" s="8" t="s">
        <v>124</v>
      </c>
      <c r="E24" s="15"/>
      <c r="F24" s="35"/>
      <c r="G24" s="15"/>
      <c r="H24" s="3"/>
      <c r="I24" s="3"/>
      <c r="J24" s="3"/>
      <c r="K24" s="3"/>
      <c r="L24" s="3"/>
      <c r="M24" s="3"/>
      <c r="N24" s="3"/>
    </row>
    <row r="25" spans="1:14" ht="45" x14ac:dyDescent="0.25">
      <c r="A25" s="219"/>
      <c r="B25" s="220" t="s">
        <v>125</v>
      </c>
      <c r="C25" s="23" t="s">
        <v>126</v>
      </c>
      <c r="D25" s="8" t="s">
        <v>127</v>
      </c>
      <c r="E25" s="15"/>
      <c r="F25" s="35"/>
      <c r="G25" s="15"/>
      <c r="H25" s="3"/>
      <c r="I25" s="3"/>
      <c r="J25" s="3"/>
      <c r="K25" s="3"/>
      <c r="L25" s="3"/>
      <c r="M25" s="3"/>
      <c r="N25" s="3"/>
    </row>
    <row r="26" spans="1:14" ht="45" x14ac:dyDescent="0.25">
      <c r="A26" s="219"/>
      <c r="B26" s="220"/>
      <c r="C26" s="8" t="s">
        <v>128</v>
      </c>
      <c r="D26" s="11">
        <v>0</v>
      </c>
      <c r="E26" s="15"/>
      <c r="F26" s="35"/>
      <c r="G26" s="15"/>
      <c r="H26" s="3"/>
      <c r="I26" s="3"/>
      <c r="J26" s="3"/>
      <c r="K26" s="3"/>
      <c r="L26" s="3"/>
      <c r="M26" s="3"/>
      <c r="N26" s="3"/>
    </row>
    <row r="27" spans="1:14" ht="120" x14ac:dyDescent="0.25">
      <c r="A27" s="219"/>
      <c r="B27" s="3" t="s">
        <v>129</v>
      </c>
      <c r="C27" s="8" t="s">
        <v>130</v>
      </c>
      <c r="D27" s="8"/>
      <c r="E27" s="15" t="s">
        <v>131</v>
      </c>
      <c r="F27" s="35"/>
      <c r="G27" s="15" t="s">
        <v>132</v>
      </c>
      <c r="H27" s="3"/>
      <c r="I27" s="3"/>
      <c r="J27" s="3"/>
      <c r="K27" s="3"/>
      <c r="L27" s="3"/>
      <c r="M27" s="3"/>
      <c r="N27" s="3"/>
    </row>
    <row r="28" spans="1:14" ht="60" x14ac:dyDescent="0.25">
      <c r="A28" s="219"/>
      <c r="B28" s="220" t="s">
        <v>133</v>
      </c>
      <c r="C28" s="8" t="s">
        <v>134</v>
      </c>
      <c r="D28" s="11">
        <v>0</v>
      </c>
      <c r="E28" s="15" t="s">
        <v>135</v>
      </c>
      <c r="F28" s="35"/>
      <c r="G28" s="15"/>
      <c r="H28" s="3"/>
      <c r="I28" s="3"/>
      <c r="J28" s="3"/>
      <c r="K28" s="3"/>
      <c r="L28" s="3"/>
      <c r="M28" s="3"/>
      <c r="N28" s="3"/>
    </row>
    <row r="29" spans="1:14" ht="75" x14ac:dyDescent="0.25">
      <c r="A29" s="219"/>
      <c r="B29" s="220"/>
      <c r="C29" s="8" t="s">
        <v>136</v>
      </c>
      <c r="D29" s="8"/>
      <c r="E29" s="15" t="s">
        <v>137</v>
      </c>
      <c r="F29" s="35"/>
      <c r="G29" s="15"/>
      <c r="H29" s="3"/>
      <c r="I29" s="3"/>
      <c r="J29" s="3"/>
      <c r="K29" s="3"/>
      <c r="L29" s="3"/>
      <c r="M29" s="3"/>
      <c r="N29" s="3"/>
    </row>
    <row r="30" spans="1:14" ht="60" x14ac:dyDescent="0.25">
      <c r="A30" s="219"/>
      <c r="B30" s="220"/>
      <c r="C30" s="8" t="s">
        <v>138</v>
      </c>
      <c r="D30" s="8"/>
      <c r="E30" s="15" t="s">
        <v>135</v>
      </c>
      <c r="F30" s="35"/>
      <c r="G30" s="15"/>
      <c r="H30" s="3"/>
      <c r="I30" s="3"/>
      <c r="J30" s="3"/>
      <c r="K30" s="3"/>
      <c r="L30" s="3"/>
      <c r="M30" s="3"/>
      <c r="N30" s="3"/>
    </row>
    <row r="31" spans="1:14" ht="60" x14ac:dyDescent="0.25">
      <c r="A31" s="219"/>
      <c r="B31" s="220"/>
      <c r="C31" s="8" t="s">
        <v>139</v>
      </c>
      <c r="D31" s="8"/>
      <c r="E31" s="15" t="s">
        <v>135</v>
      </c>
      <c r="F31" s="35"/>
      <c r="G31" s="15"/>
      <c r="H31" s="3"/>
      <c r="I31" s="3"/>
      <c r="J31" s="3"/>
      <c r="K31" s="3"/>
      <c r="L31" s="3"/>
      <c r="M31" s="3"/>
      <c r="N31" s="3"/>
    </row>
    <row r="32" spans="1:14" ht="30" x14ac:dyDescent="0.25">
      <c r="A32" s="219"/>
      <c r="B32" s="220" t="s">
        <v>140</v>
      </c>
      <c r="C32" s="8" t="s">
        <v>141</v>
      </c>
      <c r="D32" s="11">
        <v>0</v>
      </c>
      <c r="E32" s="15" t="s">
        <v>108</v>
      </c>
      <c r="F32" s="35" t="s">
        <v>58</v>
      </c>
      <c r="G32" s="15"/>
      <c r="H32" s="3"/>
      <c r="I32" s="3"/>
      <c r="J32" s="3"/>
      <c r="K32" s="3"/>
      <c r="L32" s="3"/>
      <c r="M32" s="3">
        <v>7</v>
      </c>
      <c r="N32" s="3"/>
    </row>
    <row r="33" spans="1:14" ht="48.75" customHeight="1" x14ac:dyDescent="0.25">
      <c r="A33" s="219"/>
      <c r="B33" s="220"/>
      <c r="C33" s="8" t="s">
        <v>142</v>
      </c>
      <c r="D33" s="11">
        <v>0</v>
      </c>
      <c r="E33" s="15" t="s">
        <v>108</v>
      </c>
      <c r="F33" s="35" t="s">
        <v>58</v>
      </c>
      <c r="G33" s="15"/>
      <c r="H33" s="3"/>
      <c r="I33" s="3"/>
      <c r="J33" s="3"/>
      <c r="K33" s="3"/>
      <c r="L33" s="3"/>
      <c r="M33" s="3">
        <v>750</v>
      </c>
      <c r="N33" s="3"/>
    </row>
    <row r="34" spans="1:14" ht="33.75" customHeight="1" x14ac:dyDescent="0.25">
      <c r="A34" s="219"/>
      <c r="B34" s="220"/>
      <c r="C34" s="8" t="s">
        <v>143</v>
      </c>
      <c r="D34" s="11">
        <v>0</v>
      </c>
      <c r="E34" s="15" t="s">
        <v>108</v>
      </c>
      <c r="F34" s="35" t="s">
        <v>58</v>
      </c>
      <c r="G34" s="15"/>
      <c r="H34" s="3"/>
      <c r="I34" s="3"/>
      <c r="J34" s="3"/>
      <c r="K34" s="3"/>
      <c r="L34" s="3"/>
      <c r="M34" s="3">
        <v>3</v>
      </c>
      <c r="N34" s="3"/>
    </row>
    <row r="35" spans="1:14" ht="33" customHeight="1" x14ac:dyDescent="0.25">
      <c r="A35" s="219"/>
      <c r="B35" s="220"/>
      <c r="C35" s="8" t="s">
        <v>144</v>
      </c>
      <c r="D35" s="11">
        <v>0</v>
      </c>
      <c r="E35" s="15" t="s">
        <v>108</v>
      </c>
      <c r="F35" s="35" t="s">
        <v>58</v>
      </c>
      <c r="G35" s="15"/>
      <c r="H35" s="3"/>
      <c r="I35" s="3"/>
      <c r="J35" s="3"/>
      <c r="K35" s="3"/>
      <c r="L35" s="3"/>
      <c r="M35" s="3">
        <v>1</v>
      </c>
      <c r="N35" s="3"/>
    </row>
    <row r="36" spans="1:14" ht="268.5" customHeight="1" x14ac:dyDescent="0.25">
      <c r="A36" s="219"/>
      <c r="B36" s="3" t="s">
        <v>145</v>
      </c>
      <c r="C36" s="23" t="s">
        <v>146</v>
      </c>
      <c r="D36" s="8" t="s">
        <v>147</v>
      </c>
      <c r="E36" s="15" t="s">
        <v>148</v>
      </c>
      <c r="F36" s="35"/>
      <c r="G36" s="15"/>
      <c r="H36" s="3"/>
      <c r="I36" s="3"/>
      <c r="J36" s="3"/>
      <c r="K36" s="3"/>
      <c r="L36" s="3"/>
      <c r="M36" s="3"/>
      <c r="N36" s="3"/>
    </row>
    <row r="37" spans="1:14" ht="24.75" customHeight="1" x14ac:dyDescent="0.25">
      <c r="A37" s="224" t="s">
        <v>12</v>
      </c>
      <c r="B37" s="220" t="s">
        <v>149</v>
      </c>
      <c r="C37" s="8" t="s">
        <v>150</v>
      </c>
      <c r="D37" s="8"/>
      <c r="E37" s="15"/>
      <c r="F37" s="35"/>
      <c r="G37" s="15"/>
      <c r="H37" s="3"/>
      <c r="I37" s="3"/>
      <c r="J37" s="3"/>
      <c r="K37" s="3"/>
      <c r="L37" s="3"/>
      <c r="M37" s="3"/>
      <c r="N37" s="3"/>
    </row>
    <row r="38" spans="1:14" ht="21" customHeight="1" x14ac:dyDescent="0.25">
      <c r="A38" s="224"/>
      <c r="B38" s="220"/>
      <c r="C38" s="8" t="s">
        <v>151</v>
      </c>
      <c r="D38" s="8"/>
      <c r="E38" s="15"/>
      <c r="F38" s="35"/>
      <c r="G38" s="15"/>
      <c r="H38" s="3"/>
      <c r="I38" s="3"/>
      <c r="J38" s="3"/>
      <c r="K38" s="3"/>
      <c r="L38" s="3"/>
      <c r="M38" s="3"/>
      <c r="N38" s="3"/>
    </row>
    <row r="39" spans="1:14" ht="23.25" customHeight="1" x14ac:dyDescent="0.25">
      <c r="A39" s="224"/>
      <c r="B39" s="220"/>
      <c r="C39" s="8" t="s">
        <v>152</v>
      </c>
      <c r="D39" s="8"/>
      <c r="E39" s="15"/>
      <c r="F39" s="35"/>
      <c r="G39" s="15"/>
      <c r="H39" s="3"/>
      <c r="I39" s="3"/>
      <c r="J39" s="3"/>
      <c r="K39" s="3"/>
      <c r="L39" s="3"/>
      <c r="M39" s="3"/>
      <c r="N39" s="3"/>
    </row>
    <row r="40" spans="1:14" ht="51" customHeight="1" x14ac:dyDescent="0.25">
      <c r="A40" s="224"/>
      <c r="B40" s="223" t="s">
        <v>153</v>
      </c>
      <c r="C40" s="8" t="s">
        <v>154</v>
      </c>
      <c r="D40" s="8"/>
      <c r="E40" s="15"/>
      <c r="F40" s="35"/>
      <c r="G40" s="15"/>
      <c r="H40" s="3"/>
      <c r="I40" s="3"/>
      <c r="J40" s="3"/>
      <c r="K40" s="3"/>
      <c r="L40" s="3"/>
      <c r="M40" s="3"/>
      <c r="N40" s="3"/>
    </row>
    <row r="41" spans="1:14" ht="19.5" customHeight="1" x14ac:dyDescent="0.25">
      <c r="A41" s="224"/>
      <c r="B41" s="223"/>
      <c r="C41" s="8" t="s">
        <v>155</v>
      </c>
      <c r="D41" s="8"/>
      <c r="E41" s="15"/>
      <c r="F41" s="35"/>
      <c r="G41" s="15"/>
      <c r="H41" s="3"/>
      <c r="I41" s="3"/>
      <c r="J41" s="3"/>
      <c r="K41" s="3"/>
      <c r="L41" s="3"/>
      <c r="M41" s="3"/>
      <c r="N41" s="3"/>
    </row>
    <row r="42" spans="1:14" ht="34.5" customHeight="1" x14ac:dyDescent="0.25">
      <c r="A42" s="224"/>
      <c r="B42" s="223" t="s">
        <v>156</v>
      </c>
      <c r="C42" s="8" t="s">
        <v>157</v>
      </c>
      <c r="D42" s="8"/>
      <c r="E42" s="15"/>
      <c r="F42" s="35"/>
      <c r="G42" s="15"/>
      <c r="H42" s="3"/>
      <c r="I42" s="3"/>
      <c r="J42" s="3"/>
      <c r="K42" s="3"/>
      <c r="L42" s="3"/>
      <c r="M42" s="3"/>
      <c r="N42" s="3"/>
    </row>
    <row r="43" spans="1:14" ht="18.75" customHeight="1" x14ac:dyDescent="0.25">
      <c r="A43" s="224"/>
      <c r="B43" s="223"/>
      <c r="C43" s="8" t="s">
        <v>158</v>
      </c>
      <c r="D43" s="8"/>
      <c r="E43" s="15"/>
      <c r="F43" s="35"/>
      <c r="G43" s="15"/>
      <c r="H43" s="3"/>
      <c r="I43" s="3"/>
      <c r="J43" s="3"/>
      <c r="K43" s="3"/>
      <c r="L43" s="3"/>
      <c r="M43" s="3"/>
      <c r="N43" s="3"/>
    </row>
    <row r="44" spans="1:14" ht="18.75" customHeight="1" x14ac:dyDescent="0.25">
      <c r="A44" s="224"/>
      <c r="B44" s="223"/>
      <c r="C44" s="8" t="s">
        <v>159</v>
      </c>
      <c r="D44" s="8"/>
      <c r="E44" s="15"/>
      <c r="F44" s="35"/>
      <c r="G44" s="15"/>
      <c r="H44" s="3"/>
      <c r="I44" s="3"/>
      <c r="J44" s="3"/>
      <c r="K44" s="3"/>
      <c r="L44" s="3"/>
      <c r="M44" s="3"/>
      <c r="N44" s="3"/>
    </row>
    <row r="45" spans="1:14" ht="21" customHeight="1" x14ac:dyDescent="0.25">
      <c r="A45" s="225" t="s">
        <v>15</v>
      </c>
      <c r="B45" s="3" t="s">
        <v>160</v>
      </c>
      <c r="C45" s="8" t="s">
        <v>161</v>
      </c>
      <c r="D45" s="11">
        <v>0</v>
      </c>
      <c r="E45" s="15"/>
      <c r="F45" s="35"/>
      <c r="G45" s="15"/>
      <c r="H45" s="3"/>
      <c r="I45" s="3"/>
      <c r="J45" s="3"/>
      <c r="K45" s="3"/>
      <c r="L45" s="3"/>
      <c r="M45" s="3"/>
      <c r="N45" s="3"/>
    </row>
    <row r="46" spans="1:14" ht="35.25" customHeight="1" x14ac:dyDescent="0.25">
      <c r="A46" s="225"/>
      <c r="B46" s="220" t="s">
        <v>162</v>
      </c>
      <c r="C46" s="8" t="s">
        <v>163</v>
      </c>
      <c r="D46" s="11">
        <v>0</v>
      </c>
      <c r="E46" s="15" t="s">
        <v>108</v>
      </c>
      <c r="F46" s="35" t="s">
        <v>164</v>
      </c>
      <c r="G46" s="15" t="s">
        <v>165</v>
      </c>
      <c r="H46" s="3"/>
      <c r="I46" s="2"/>
      <c r="J46" s="2"/>
      <c r="K46" s="2"/>
      <c r="L46" s="2"/>
      <c r="M46" s="3">
        <v>6000</v>
      </c>
      <c r="N46" s="3"/>
    </row>
    <row r="47" spans="1:14" ht="48" customHeight="1" x14ac:dyDescent="0.25">
      <c r="A47" s="225"/>
      <c r="B47" s="220"/>
      <c r="C47" s="8" t="s">
        <v>166</v>
      </c>
      <c r="D47" s="11">
        <v>0</v>
      </c>
      <c r="E47" s="15" t="s">
        <v>108</v>
      </c>
      <c r="F47" s="35" t="s">
        <v>164</v>
      </c>
      <c r="G47" s="15" t="s">
        <v>167</v>
      </c>
      <c r="H47" s="3"/>
      <c r="I47" s="2"/>
      <c r="J47" s="2"/>
      <c r="K47" s="2"/>
      <c r="L47" s="2"/>
      <c r="M47" s="3">
        <v>26</v>
      </c>
      <c r="N47" s="3" t="s">
        <v>168</v>
      </c>
    </row>
    <row r="48" spans="1:14" ht="30" x14ac:dyDescent="0.25">
      <c r="A48" s="225"/>
      <c r="B48" s="220"/>
      <c r="C48" s="8" t="s">
        <v>169</v>
      </c>
      <c r="D48" s="11">
        <v>0</v>
      </c>
      <c r="E48" s="15" t="s">
        <v>108</v>
      </c>
      <c r="F48" s="35" t="s">
        <v>164</v>
      </c>
      <c r="G48" s="15" t="s">
        <v>170</v>
      </c>
      <c r="H48" s="3"/>
      <c r="I48" s="2"/>
      <c r="J48" s="2"/>
      <c r="K48" s="2"/>
      <c r="M48" s="2" t="s">
        <v>171</v>
      </c>
      <c r="N48" s="3" t="s">
        <v>172</v>
      </c>
    </row>
    <row r="49" spans="1:14" ht="34.5" customHeight="1" x14ac:dyDescent="0.25">
      <c r="A49" s="225"/>
      <c r="B49" s="220" t="s">
        <v>173</v>
      </c>
      <c r="C49" s="8" t="s">
        <v>174</v>
      </c>
      <c r="D49" s="11">
        <v>0</v>
      </c>
      <c r="E49" s="15" t="s">
        <v>108</v>
      </c>
      <c r="F49" s="35"/>
      <c r="G49" s="15" t="s">
        <v>175</v>
      </c>
      <c r="H49" s="3"/>
      <c r="I49" s="2"/>
      <c r="J49" s="2"/>
      <c r="K49" s="2"/>
      <c r="L49" s="2"/>
      <c r="M49" s="3"/>
      <c r="N49" s="3"/>
    </row>
    <row r="50" spans="1:14" ht="37.5" customHeight="1" x14ac:dyDescent="0.25">
      <c r="A50" s="225"/>
      <c r="B50" s="220"/>
      <c r="C50" s="8" t="s">
        <v>176</v>
      </c>
      <c r="D50" s="11">
        <v>0</v>
      </c>
      <c r="E50" s="15" t="s">
        <v>108</v>
      </c>
      <c r="F50" s="35"/>
      <c r="G50" s="15" t="s">
        <v>175</v>
      </c>
      <c r="H50" s="3"/>
      <c r="I50" s="2"/>
      <c r="J50" s="2"/>
      <c r="K50" s="2"/>
      <c r="L50" s="2"/>
      <c r="M50" s="3"/>
      <c r="N50" s="3"/>
    </row>
    <row r="51" spans="1:14" ht="35.25" customHeight="1" x14ac:dyDescent="0.25">
      <c r="A51" s="225"/>
      <c r="B51" s="220"/>
      <c r="C51" s="8" t="s">
        <v>177</v>
      </c>
      <c r="D51" s="11">
        <v>0</v>
      </c>
      <c r="E51" s="15" t="s">
        <v>108</v>
      </c>
      <c r="F51" s="35"/>
      <c r="G51" s="15" t="s">
        <v>175</v>
      </c>
      <c r="H51" s="3"/>
      <c r="I51" s="2"/>
      <c r="J51" s="2"/>
      <c r="K51" s="2"/>
      <c r="L51" s="2"/>
      <c r="M51" s="3"/>
      <c r="N51" s="3"/>
    </row>
    <row r="52" spans="1:14" ht="24" customHeight="1" x14ac:dyDescent="0.25">
      <c r="A52" s="225"/>
      <c r="B52" s="220"/>
      <c r="C52" s="8" t="s">
        <v>178</v>
      </c>
      <c r="D52" s="11">
        <v>0</v>
      </c>
      <c r="E52" s="15" t="s">
        <v>108</v>
      </c>
      <c r="F52" s="35"/>
      <c r="G52" s="15" t="s">
        <v>175</v>
      </c>
      <c r="H52" s="3"/>
      <c r="I52" s="2"/>
      <c r="J52" s="2"/>
      <c r="K52" s="2"/>
      <c r="L52" s="2"/>
      <c r="M52" s="3"/>
      <c r="N52" s="3"/>
    </row>
    <row r="53" spans="1:14" ht="66" customHeight="1" x14ac:dyDescent="0.25">
      <c r="A53" s="225"/>
      <c r="B53" s="220"/>
      <c r="C53" s="8" t="s">
        <v>179</v>
      </c>
      <c r="D53" s="11">
        <v>0</v>
      </c>
      <c r="E53" s="15" t="s">
        <v>108</v>
      </c>
      <c r="F53" s="35"/>
      <c r="G53" s="15" t="s">
        <v>175</v>
      </c>
      <c r="H53" s="3"/>
      <c r="I53" s="2"/>
      <c r="J53" s="2"/>
      <c r="K53" s="2"/>
      <c r="L53" s="2"/>
      <c r="M53" s="3"/>
      <c r="N53" s="3"/>
    </row>
    <row r="54" spans="1:14" ht="35.25" customHeight="1" x14ac:dyDescent="0.25">
      <c r="A54" s="225"/>
      <c r="B54" s="220"/>
      <c r="C54" s="8" t="s">
        <v>180</v>
      </c>
      <c r="D54" s="11">
        <v>0</v>
      </c>
      <c r="E54" s="15" t="s">
        <v>108</v>
      </c>
      <c r="F54" s="35"/>
      <c r="G54" s="15" t="s">
        <v>175</v>
      </c>
      <c r="H54" s="3"/>
      <c r="I54" s="2"/>
      <c r="J54" s="2"/>
      <c r="K54" s="2"/>
      <c r="L54" s="2"/>
      <c r="M54" s="3"/>
      <c r="N54" s="3"/>
    </row>
    <row r="55" spans="1:14" ht="34.5" customHeight="1" x14ac:dyDescent="0.25">
      <c r="A55" s="225"/>
      <c r="B55" s="220"/>
      <c r="C55" s="8" t="s">
        <v>181</v>
      </c>
      <c r="D55" s="11">
        <v>0</v>
      </c>
      <c r="E55" s="15" t="s">
        <v>108</v>
      </c>
      <c r="F55" s="35"/>
      <c r="G55" s="15" t="s">
        <v>175</v>
      </c>
      <c r="H55" s="3"/>
      <c r="I55" s="2"/>
      <c r="J55" s="2"/>
      <c r="K55" s="2"/>
      <c r="L55" s="2"/>
      <c r="M55" s="3"/>
      <c r="N55" s="3"/>
    </row>
    <row r="56" spans="1:14" ht="24.75" customHeight="1" x14ac:dyDescent="0.25">
      <c r="A56" s="225"/>
      <c r="B56" s="3" t="s">
        <v>182</v>
      </c>
      <c r="C56" s="8" t="s">
        <v>183</v>
      </c>
      <c r="D56" s="11">
        <v>0</v>
      </c>
      <c r="E56" s="15" t="s">
        <v>108</v>
      </c>
      <c r="F56" s="35" t="s">
        <v>58</v>
      </c>
      <c r="G56" s="15" t="s">
        <v>184</v>
      </c>
      <c r="H56" s="3"/>
      <c r="I56" s="2"/>
      <c r="J56" s="2"/>
      <c r="K56" s="2"/>
      <c r="L56" s="2"/>
      <c r="M56" s="3"/>
      <c r="N56" s="3"/>
    </row>
    <row r="57" spans="1:14" ht="75" x14ac:dyDescent="0.25">
      <c r="A57" s="225"/>
      <c r="B57" s="220" t="s">
        <v>185</v>
      </c>
      <c r="C57" s="8" t="s">
        <v>186</v>
      </c>
      <c r="D57" s="11">
        <v>0</v>
      </c>
      <c r="E57" s="15" t="s">
        <v>108</v>
      </c>
      <c r="F57" s="35" t="s">
        <v>58</v>
      </c>
      <c r="G57" s="15"/>
      <c r="H57" s="3"/>
      <c r="I57" s="2"/>
      <c r="J57" s="2"/>
      <c r="K57" s="2"/>
      <c r="L57" s="2"/>
      <c r="M57" s="3">
        <v>237</v>
      </c>
      <c r="N57" s="8" t="s">
        <v>187</v>
      </c>
    </row>
    <row r="58" spans="1:14" ht="48.75" customHeight="1" x14ac:dyDescent="0.25">
      <c r="A58" s="225"/>
      <c r="B58" s="220"/>
      <c r="C58" s="8" t="s">
        <v>188</v>
      </c>
      <c r="D58" s="11">
        <v>0</v>
      </c>
      <c r="E58" s="15" t="s">
        <v>189</v>
      </c>
      <c r="F58" s="35" t="s">
        <v>58</v>
      </c>
      <c r="G58" s="15"/>
      <c r="H58" s="3"/>
      <c r="I58" s="2"/>
      <c r="J58" s="2"/>
      <c r="K58" s="2"/>
      <c r="L58" s="2"/>
      <c r="M58" s="3">
        <v>16000</v>
      </c>
      <c r="N58" s="8" t="s">
        <v>187</v>
      </c>
    </row>
    <row r="59" spans="1:14" ht="34.5" customHeight="1" x14ac:dyDescent="0.25">
      <c r="A59" s="225"/>
      <c r="B59" s="3" t="s">
        <v>190</v>
      </c>
      <c r="C59" s="8" t="s">
        <v>191</v>
      </c>
      <c r="D59" s="11">
        <v>0</v>
      </c>
      <c r="E59" s="15"/>
      <c r="F59" s="35"/>
      <c r="G59" s="15"/>
      <c r="H59" s="3"/>
      <c r="I59" s="2"/>
      <c r="J59" s="2"/>
      <c r="K59" s="2"/>
      <c r="L59" s="2"/>
      <c r="M59" s="3"/>
      <c r="N59" s="3"/>
    </row>
    <row r="60" spans="1:14" ht="68.25" customHeight="1" x14ac:dyDescent="0.25">
      <c r="A60" s="219" t="s">
        <v>19</v>
      </c>
      <c r="B60" s="220" t="s">
        <v>192</v>
      </c>
      <c r="C60" s="8" t="s">
        <v>193</v>
      </c>
      <c r="D60" s="8" t="s">
        <v>194</v>
      </c>
      <c r="E60" s="15" t="s">
        <v>195</v>
      </c>
      <c r="F60" s="35" t="s">
        <v>58</v>
      </c>
      <c r="G60" s="15" t="s">
        <v>196</v>
      </c>
      <c r="H60" s="41">
        <v>50</v>
      </c>
      <c r="I60" s="2"/>
      <c r="J60" s="2"/>
      <c r="K60" s="2"/>
      <c r="L60" s="2"/>
      <c r="M60" s="3"/>
      <c r="N60" s="3"/>
    </row>
    <row r="61" spans="1:14" ht="80.25" customHeight="1" x14ac:dyDescent="0.25">
      <c r="A61" s="219"/>
      <c r="B61" s="220"/>
      <c r="C61" s="8" t="s">
        <v>197</v>
      </c>
      <c r="D61" s="8" t="s">
        <v>198</v>
      </c>
      <c r="E61" s="15" t="s">
        <v>199</v>
      </c>
      <c r="F61" s="35"/>
      <c r="G61" s="15" t="s">
        <v>200</v>
      </c>
      <c r="H61" s="3"/>
      <c r="I61" s="2"/>
      <c r="J61" s="2"/>
      <c r="K61" s="2"/>
      <c r="L61" s="2"/>
      <c r="M61" s="3"/>
      <c r="N61" s="3"/>
    </row>
    <row r="62" spans="1:14" ht="68.25" customHeight="1" x14ac:dyDescent="0.25">
      <c r="A62" s="219"/>
      <c r="B62" s="220" t="s">
        <v>201</v>
      </c>
      <c r="C62" s="8" t="s">
        <v>202</v>
      </c>
      <c r="D62" s="8" t="s">
        <v>203</v>
      </c>
      <c r="E62" s="15"/>
      <c r="F62" s="35" t="s">
        <v>58</v>
      </c>
      <c r="G62" s="15" t="s">
        <v>204</v>
      </c>
      <c r="H62" s="3"/>
      <c r="I62" s="2"/>
      <c r="J62" s="2"/>
      <c r="K62" s="2"/>
      <c r="L62" s="2"/>
      <c r="M62" s="3"/>
      <c r="N62" s="3"/>
    </row>
    <row r="63" spans="1:14" ht="114" customHeight="1" x14ac:dyDescent="0.25">
      <c r="A63" s="219"/>
      <c r="B63" s="220"/>
      <c r="C63" s="8" t="s">
        <v>205</v>
      </c>
      <c r="D63" s="8" t="s">
        <v>206</v>
      </c>
      <c r="E63" s="15"/>
      <c r="F63" s="35"/>
      <c r="G63" s="15" t="s">
        <v>207</v>
      </c>
      <c r="H63" s="3"/>
      <c r="I63" s="2"/>
      <c r="J63" s="2"/>
      <c r="K63" s="2"/>
      <c r="L63" s="2"/>
      <c r="M63" s="3"/>
      <c r="N63" s="3"/>
    </row>
    <row r="64" spans="1:14" ht="51.75" customHeight="1" x14ac:dyDescent="0.25">
      <c r="A64" s="222" t="s">
        <v>22</v>
      </c>
      <c r="B64" s="3" t="s">
        <v>208</v>
      </c>
      <c r="C64" s="8" t="s">
        <v>209</v>
      </c>
      <c r="D64" s="16">
        <v>0</v>
      </c>
      <c r="E64" s="15" t="s">
        <v>108</v>
      </c>
      <c r="F64" s="35"/>
      <c r="G64" s="15"/>
      <c r="H64" s="3"/>
      <c r="I64" s="2"/>
      <c r="J64" s="2"/>
      <c r="K64" s="2"/>
      <c r="L64" s="2"/>
      <c r="M64" s="3"/>
      <c r="N64" s="3"/>
    </row>
    <row r="65" spans="1:14" ht="42.6" customHeight="1" x14ac:dyDescent="0.25">
      <c r="A65" s="222"/>
      <c r="B65" s="3" t="s">
        <v>210</v>
      </c>
      <c r="C65" s="8" t="s">
        <v>211</v>
      </c>
      <c r="D65" s="16">
        <v>0</v>
      </c>
      <c r="E65" s="15" t="s">
        <v>108</v>
      </c>
      <c r="F65" s="35"/>
      <c r="G65" s="15"/>
      <c r="H65" s="3"/>
      <c r="I65" s="2"/>
      <c r="J65" s="2"/>
      <c r="K65" s="2"/>
      <c r="L65" s="2"/>
      <c r="M65" s="3"/>
      <c r="N65" s="3"/>
    </row>
    <row r="66" spans="1:14" ht="69" customHeight="1" x14ac:dyDescent="0.25">
      <c r="A66" s="226" t="s">
        <v>27</v>
      </c>
      <c r="B66" s="220" t="s">
        <v>212</v>
      </c>
      <c r="C66" s="8" t="s">
        <v>213</v>
      </c>
      <c r="D66" s="39" t="s">
        <v>214</v>
      </c>
      <c r="E66" s="15"/>
      <c r="F66" s="35"/>
      <c r="G66" s="15"/>
      <c r="H66" s="3"/>
      <c r="I66" s="2"/>
      <c r="J66" s="2"/>
      <c r="K66" s="2"/>
      <c r="L66" s="2"/>
      <c r="M66" s="3"/>
      <c r="N66" s="3"/>
    </row>
    <row r="67" spans="1:14" ht="69.75" customHeight="1" x14ac:dyDescent="0.25">
      <c r="A67" s="226"/>
      <c r="B67" s="220"/>
      <c r="C67" s="8" t="s">
        <v>215</v>
      </c>
      <c r="D67" s="8" t="s">
        <v>216</v>
      </c>
      <c r="E67" s="15"/>
      <c r="F67" s="35"/>
      <c r="G67" s="15"/>
      <c r="H67" s="3"/>
      <c r="I67" s="2"/>
      <c r="J67" s="2"/>
      <c r="K67" s="2"/>
      <c r="L67" s="2"/>
      <c r="M67" s="3"/>
      <c r="N67" s="3"/>
    </row>
    <row r="68" spans="1:14" ht="45.75" customHeight="1" x14ac:dyDescent="0.25">
      <c r="A68" s="226"/>
      <c r="B68" s="220"/>
      <c r="C68" s="8" t="s">
        <v>217</v>
      </c>
      <c r="D68" s="31">
        <v>0</v>
      </c>
      <c r="E68" s="15" t="s">
        <v>218</v>
      </c>
      <c r="F68" s="35"/>
      <c r="G68" s="28" t="s">
        <v>219</v>
      </c>
      <c r="H68" s="3"/>
      <c r="I68" s="2"/>
      <c r="J68" s="2"/>
      <c r="K68" s="2"/>
      <c r="L68" s="2"/>
      <c r="M68" s="3"/>
      <c r="N68" s="3"/>
    </row>
    <row r="69" spans="1:14" ht="45.75" customHeight="1" x14ac:dyDescent="0.25">
      <c r="A69" s="226"/>
      <c r="B69" s="220"/>
      <c r="C69" s="8" t="s">
        <v>220</v>
      </c>
      <c r="D69" s="31">
        <v>0</v>
      </c>
      <c r="E69" s="15" t="s">
        <v>218</v>
      </c>
      <c r="F69" s="35"/>
      <c r="G69" s="28" t="s">
        <v>219</v>
      </c>
      <c r="H69" s="3"/>
      <c r="I69" s="2"/>
      <c r="J69" s="2"/>
      <c r="K69" s="2"/>
      <c r="L69" s="2"/>
      <c r="M69" s="3"/>
      <c r="N69" s="3"/>
    </row>
    <row r="70" spans="1:14" ht="34.5" customHeight="1" x14ac:dyDescent="0.25">
      <c r="A70" s="226"/>
      <c r="B70" s="220"/>
      <c r="C70" s="8" t="s">
        <v>221</v>
      </c>
      <c r="D70" s="8" t="s">
        <v>222</v>
      </c>
      <c r="E70" s="15"/>
      <c r="F70" s="35"/>
      <c r="G70" s="15"/>
      <c r="H70" s="3"/>
      <c r="I70" s="2"/>
      <c r="J70" s="2"/>
      <c r="K70" s="2"/>
      <c r="L70" s="2"/>
      <c r="M70" s="3"/>
      <c r="N70" s="3"/>
    </row>
    <row r="71" spans="1:14" ht="33.75" customHeight="1" x14ac:dyDescent="0.25">
      <c r="A71" s="226"/>
      <c r="B71" s="220"/>
      <c r="C71" s="8" t="s">
        <v>223</v>
      </c>
      <c r="D71" s="8" t="s">
        <v>224</v>
      </c>
      <c r="E71" s="15"/>
      <c r="F71" s="35"/>
      <c r="G71" s="15"/>
      <c r="H71" s="3"/>
      <c r="I71" s="2"/>
      <c r="J71" s="2"/>
      <c r="K71" s="2"/>
      <c r="L71" s="2"/>
      <c r="M71" s="3"/>
      <c r="N71" s="3"/>
    </row>
    <row r="72" spans="1:14" ht="51.75" customHeight="1" x14ac:dyDescent="0.25">
      <c r="A72" s="226"/>
      <c r="B72" s="220" t="s">
        <v>225</v>
      </c>
      <c r="C72" s="8" t="s">
        <v>226</v>
      </c>
      <c r="D72" s="16">
        <v>0</v>
      </c>
      <c r="E72" s="15" t="s">
        <v>227</v>
      </c>
      <c r="F72" s="35"/>
      <c r="G72" s="15"/>
      <c r="H72" s="3"/>
      <c r="I72" s="2"/>
      <c r="J72" s="2"/>
      <c r="K72" s="2"/>
      <c r="L72" s="2"/>
      <c r="M72" s="3"/>
      <c r="N72" s="3"/>
    </row>
    <row r="73" spans="1:14" ht="39.75" customHeight="1" x14ac:dyDescent="0.25">
      <c r="A73" s="226"/>
      <c r="B73" s="220"/>
      <c r="C73" s="8" t="s">
        <v>228</v>
      </c>
      <c r="D73" s="16">
        <v>0</v>
      </c>
      <c r="E73" s="15" t="s">
        <v>227</v>
      </c>
      <c r="F73" s="35"/>
      <c r="G73" s="15"/>
      <c r="H73" s="3"/>
      <c r="I73" s="2"/>
      <c r="J73" s="2"/>
      <c r="K73" s="2"/>
      <c r="L73" s="2"/>
      <c r="M73" s="3"/>
      <c r="N73" s="3"/>
    </row>
    <row r="74" spans="1:14" ht="42" customHeight="1" x14ac:dyDescent="0.25">
      <c r="A74" s="226"/>
      <c r="B74" s="220" t="s">
        <v>229</v>
      </c>
      <c r="C74" s="8" t="s">
        <v>230</v>
      </c>
      <c r="D74" s="16">
        <v>0</v>
      </c>
      <c r="E74" s="15" t="s">
        <v>231</v>
      </c>
      <c r="F74" s="35" t="s">
        <v>58</v>
      </c>
      <c r="G74" s="29" t="s">
        <v>232</v>
      </c>
      <c r="H74" s="28"/>
      <c r="I74" s="30"/>
      <c r="J74" s="2"/>
      <c r="K74" s="2"/>
      <c r="L74" s="2"/>
      <c r="M74" s="33" t="s">
        <v>233</v>
      </c>
      <c r="N74" s="3"/>
    </row>
    <row r="75" spans="1:14" ht="81" customHeight="1" x14ac:dyDescent="0.25">
      <c r="A75" s="226"/>
      <c r="B75" s="220"/>
      <c r="C75" s="8" t="s">
        <v>234</v>
      </c>
      <c r="D75" s="16">
        <v>0</v>
      </c>
      <c r="E75" s="15" t="s">
        <v>231</v>
      </c>
      <c r="F75" s="35" t="s">
        <v>58</v>
      </c>
      <c r="G75" s="29" t="s">
        <v>232</v>
      </c>
      <c r="H75" s="28"/>
      <c r="I75" s="30"/>
      <c r="J75" s="2"/>
      <c r="K75" s="2"/>
      <c r="L75" s="2"/>
      <c r="M75" s="33" t="s">
        <v>235</v>
      </c>
      <c r="N75" s="3"/>
    </row>
    <row r="76" spans="1:14" ht="33" customHeight="1" x14ac:dyDescent="0.25">
      <c r="A76" s="226"/>
      <c r="B76" s="220"/>
      <c r="C76" s="8" t="s">
        <v>236</v>
      </c>
      <c r="D76" s="16">
        <v>0</v>
      </c>
      <c r="E76" s="15" t="s">
        <v>231</v>
      </c>
      <c r="F76" s="35" t="s">
        <v>58</v>
      </c>
      <c r="G76" s="29" t="s">
        <v>232</v>
      </c>
      <c r="H76" s="28"/>
      <c r="I76" s="30"/>
      <c r="J76" s="2"/>
      <c r="K76" s="2"/>
      <c r="L76" s="2"/>
      <c r="M76" s="33" t="s">
        <v>237</v>
      </c>
      <c r="N76" s="3"/>
    </row>
    <row r="77" spans="1:14" ht="55.5" customHeight="1" x14ac:dyDescent="0.25">
      <c r="A77" s="226"/>
      <c r="B77" s="220"/>
      <c r="C77" s="8" t="s">
        <v>238</v>
      </c>
      <c r="D77" s="16">
        <v>0</v>
      </c>
      <c r="E77" s="15" t="s">
        <v>218</v>
      </c>
      <c r="F77" s="35" t="s">
        <v>58</v>
      </c>
      <c r="G77" s="29" t="s">
        <v>232</v>
      </c>
      <c r="H77" s="28"/>
      <c r="I77" s="2"/>
      <c r="J77" s="2"/>
      <c r="K77" s="2"/>
      <c r="L77" s="2"/>
      <c r="M77" s="33" t="s">
        <v>239</v>
      </c>
      <c r="N77" s="3"/>
    </row>
    <row r="78" spans="1:14" ht="55.5" customHeight="1" x14ac:dyDescent="0.25">
      <c r="A78" s="226"/>
      <c r="B78" s="220"/>
      <c r="C78" s="8" t="s">
        <v>240</v>
      </c>
      <c r="D78" s="16">
        <v>0</v>
      </c>
      <c r="E78" s="15" t="s">
        <v>218</v>
      </c>
      <c r="F78" s="35" t="s">
        <v>58</v>
      </c>
      <c r="G78" s="29" t="s">
        <v>232</v>
      </c>
      <c r="H78" s="28"/>
      <c r="I78" s="2"/>
      <c r="J78" s="2"/>
      <c r="K78" s="2"/>
      <c r="L78" s="2"/>
      <c r="M78" s="33" t="s">
        <v>241</v>
      </c>
      <c r="N78" s="3"/>
    </row>
    <row r="79" spans="1:14" ht="67.5" customHeight="1" x14ac:dyDescent="0.25">
      <c r="A79" s="226"/>
      <c r="B79" s="220" t="s">
        <v>242</v>
      </c>
      <c r="C79" s="8" t="s">
        <v>243</v>
      </c>
      <c r="D79" s="16">
        <v>0</v>
      </c>
      <c r="E79" s="15" t="s">
        <v>108</v>
      </c>
      <c r="F79" s="35" t="s">
        <v>58</v>
      </c>
      <c r="G79" s="27" t="s">
        <v>244</v>
      </c>
      <c r="H79" s="3"/>
      <c r="I79" s="2"/>
      <c r="J79" s="2"/>
      <c r="K79" s="2"/>
      <c r="L79" s="2"/>
      <c r="M79" s="33" t="s">
        <v>245</v>
      </c>
      <c r="N79" s="3"/>
    </row>
    <row r="80" spans="1:14" ht="69" customHeight="1" x14ac:dyDescent="0.25">
      <c r="A80" s="226"/>
      <c r="B80" s="220"/>
      <c r="C80" s="8" t="s">
        <v>246</v>
      </c>
      <c r="D80" s="16">
        <v>0</v>
      </c>
      <c r="E80" s="15" t="s">
        <v>247</v>
      </c>
      <c r="F80" s="35" t="s">
        <v>58</v>
      </c>
      <c r="G80" s="27" t="s">
        <v>244</v>
      </c>
      <c r="H80" s="31"/>
      <c r="I80" s="2"/>
      <c r="J80" s="2"/>
      <c r="K80" s="2"/>
      <c r="L80" s="2"/>
      <c r="M80" s="33" t="s">
        <v>248</v>
      </c>
      <c r="N80" s="3"/>
    </row>
    <row r="81" spans="1:14" ht="80.25" customHeight="1" x14ac:dyDescent="0.25">
      <c r="A81" s="226"/>
      <c r="B81" s="220"/>
      <c r="C81" s="8" t="s">
        <v>249</v>
      </c>
      <c r="D81" s="16">
        <v>0</v>
      </c>
      <c r="E81" s="15" t="s">
        <v>108</v>
      </c>
      <c r="F81" s="35" t="s">
        <v>58</v>
      </c>
      <c r="G81" s="27" t="s">
        <v>244</v>
      </c>
      <c r="H81" s="31"/>
      <c r="I81" s="2"/>
      <c r="J81" s="2"/>
      <c r="K81" s="2"/>
      <c r="L81" s="2"/>
      <c r="M81" s="33" t="s">
        <v>250</v>
      </c>
      <c r="N81" s="3"/>
    </row>
    <row r="82" spans="1:14" ht="81" customHeight="1" x14ac:dyDescent="0.25">
      <c r="A82" s="226"/>
      <c r="B82" s="220"/>
      <c r="C82" s="8" t="s">
        <v>251</v>
      </c>
      <c r="D82" s="16">
        <v>0</v>
      </c>
      <c r="E82" s="15" t="s">
        <v>108</v>
      </c>
      <c r="F82" s="35" t="s">
        <v>58</v>
      </c>
      <c r="G82" s="27" t="s">
        <v>244</v>
      </c>
      <c r="H82" s="31"/>
      <c r="I82" s="2"/>
      <c r="J82" s="2"/>
      <c r="K82" s="2"/>
      <c r="L82" s="2"/>
      <c r="M82" s="33" t="s">
        <v>237</v>
      </c>
      <c r="N82" s="3"/>
    </row>
    <row r="83" spans="1:14" ht="50.25" customHeight="1" x14ac:dyDescent="0.25">
      <c r="A83" s="226"/>
      <c r="B83" s="220"/>
      <c r="C83" s="8" t="s">
        <v>252</v>
      </c>
      <c r="D83" s="16">
        <v>0</v>
      </c>
      <c r="E83" s="15" t="s">
        <v>108</v>
      </c>
      <c r="F83" s="35" t="s">
        <v>58</v>
      </c>
      <c r="G83" s="27" t="s">
        <v>244</v>
      </c>
      <c r="H83" s="32"/>
      <c r="I83" s="2"/>
      <c r="J83" s="2"/>
      <c r="K83" s="2"/>
      <c r="L83" s="2"/>
      <c r="M83" s="33" t="s">
        <v>253</v>
      </c>
      <c r="N83" s="3"/>
    </row>
    <row r="84" spans="1:14" ht="68.25" customHeight="1" x14ac:dyDescent="0.25">
      <c r="A84" s="226"/>
      <c r="B84" s="220"/>
      <c r="C84" s="8" t="s">
        <v>254</v>
      </c>
      <c r="D84" s="16">
        <v>0</v>
      </c>
      <c r="E84" s="15" t="s">
        <v>247</v>
      </c>
      <c r="F84" s="35" t="s">
        <v>58</v>
      </c>
      <c r="G84" s="27" t="s">
        <v>244</v>
      </c>
      <c r="H84" s="32"/>
      <c r="I84" s="2"/>
      <c r="J84" s="2"/>
      <c r="K84" s="2"/>
      <c r="L84" s="2"/>
      <c r="M84" s="33" t="s">
        <v>255</v>
      </c>
      <c r="N84" s="3"/>
    </row>
    <row r="85" spans="1:14" ht="33" customHeight="1" x14ac:dyDescent="0.25">
      <c r="A85" s="226"/>
      <c r="B85" s="220" t="s">
        <v>256</v>
      </c>
      <c r="C85" s="8" t="s">
        <v>257</v>
      </c>
      <c r="D85" s="16">
        <v>0</v>
      </c>
      <c r="E85" s="15" t="s">
        <v>108</v>
      </c>
      <c r="F85" s="35" t="s">
        <v>58</v>
      </c>
      <c r="G85" s="17"/>
      <c r="H85" s="3"/>
      <c r="I85" s="2"/>
      <c r="J85" s="2"/>
      <c r="K85" s="2"/>
      <c r="L85" s="2"/>
      <c r="M85" s="18">
        <v>177</v>
      </c>
      <c r="N85" s="8" t="s">
        <v>187</v>
      </c>
    </row>
    <row r="86" spans="1:14" ht="34.5" customHeight="1" x14ac:dyDescent="0.25">
      <c r="A86" s="226"/>
      <c r="B86" s="220"/>
      <c r="C86" s="8" t="s">
        <v>258</v>
      </c>
      <c r="D86" s="16">
        <v>0</v>
      </c>
      <c r="E86" s="15" t="s">
        <v>108</v>
      </c>
      <c r="F86" s="35" t="s">
        <v>58</v>
      </c>
      <c r="G86" s="17"/>
      <c r="H86" s="3"/>
      <c r="I86" s="2"/>
      <c r="J86" s="2"/>
      <c r="K86" s="2"/>
      <c r="L86" s="2"/>
      <c r="M86" s="18">
        <v>15000</v>
      </c>
      <c r="N86" s="8" t="s">
        <v>187</v>
      </c>
    </row>
    <row r="87" spans="1:14" ht="36.75" customHeight="1" x14ac:dyDescent="0.25">
      <c r="A87" s="221" t="s">
        <v>31</v>
      </c>
      <c r="B87" s="3" t="s">
        <v>259</v>
      </c>
      <c r="C87" s="8" t="s">
        <v>260</v>
      </c>
      <c r="D87" s="16">
        <v>0</v>
      </c>
      <c r="E87" s="15" t="s">
        <v>108</v>
      </c>
      <c r="F87" s="35"/>
      <c r="G87" s="17"/>
      <c r="H87" s="3"/>
      <c r="I87" s="2"/>
      <c r="J87" s="2"/>
      <c r="K87" s="2"/>
      <c r="L87" s="2"/>
      <c r="M87" s="18"/>
      <c r="N87" s="3"/>
    </row>
    <row r="88" spans="1:14" ht="33.75" customHeight="1" x14ac:dyDescent="0.25">
      <c r="A88" s="221"/>
      <c r="B88" s="220" t="s">
        <v>261</v>
      </c>
      <c r="C88" s="8" t="s">
        <v>262</v>
      </c>
      <c r="D88" s="8" t="s">
        <v>263</v>
      </c>
      <c r="E88" s="15"/>
      <c r="F88" s="35" t="s">
        <v>164</v>
      </c>
      <c r="G88" s="17" t="s">
        <v>264</v>
      </c>
      <c r="H88" s="3"/>
      <c r="I88" s="2"/>
      <c r="J88" s="2"/>
      <c r="K88" s="2"/>
      <c r="L88" s="2"/>
      <c r="M88" s="18"/>
      <c r="N88" s="3"/>
    </row>
    <row r="89" spans="1:14" ht="71.25" customHeight="1" x14ac:dyDescent="0.25">
      <c r="A89" s="221"/>
      <c r="B89" s="220"/>
      <c r="C89" s="8" t="s">
        <v>265</v>
      </c>
      <c r="D89" s="8" t="s">
        <v>266</v>
      </c>
      <c r="E89" s="8"/>
      <c r="F89" s="35" t="s">
        <v>164</v>
      </c>
      <c r="G89" s="12" t="s">
        <v>267</v>
      </c>
      <c r="H89" s="3"/>
      <c r="I89" s="2"/>
      <c r="J89" s="2"/>
      <c r="K89" s="2"/>
      <c r="L89" s="2"/>
      <c r="M89" s="12" t="s">
        <v>268</v>
      </c>
      <c r="N89" s="8" t="s">
        <v>269</v>
      </c>
    </row>
    <row r="90" spans="1:14" ht="71.25" customHeight="1" x14ac:dyDescent="0.25">
      <c r="A90" s="219" t="s">
        <v>37</v>
      </c>
      <c r="B90" s="220" t="s">
        <v>270</v>
      </c>
      <c r="C90" s="26" t="s">
        <v>271</v>
      </c>
      <c r="D90" s="8" t="s">
        <v>272</v>
      </c>
      <c r="E90" s="15" t="s">
        <v>273</v>
      </c>
      <c r="F90" s="35" t="s">
        <v>58</v>
      </c>
      <c r="G90" s="17"/>
      <c r="H90" s="3"/>
      <c r="I90" s="2"/>
      <c r="J90" s="2"/>
      <c r="K90" s="2"/>
      <c r="L90" s="2"/>
      <c r="M90" s="12" t="s">
        <v>274</v>
      </c>
      <c r="N90" s="3"/>
    </row>
    <row r="91" spans="1:14" ht="186.75" customHeight="1" x14ac:dyDescent="0.25">
      <c r="A91" s="219"/>
      <c r="B91" s="220"/>
      <c r="C91" s="8" t="s">
        <v>275</v>
      </c>
      <c r="D91" s="8" t="s">
        <v>276</v>
      </c>
      <c r="E91" s="15" t="s">
        <v>277</v>
      </c>
      <c r="F91" s="35" t="s">
        <v>58</v>
      </c>
      <c r="G91" s="17"/>
      <c r="H91" s="3"/>
      <c r="I91" s="2"/>
      <c r="J91" s="2"/>
      <c r="K91" s="2"/>
      <c r="L91" s="2"/>
      <c r="M91" s="40" t="s">
        <v>278</v>
      </c>
      <c r="N91" s="3"/>
    </row>
    <row r="92" spans="1:14" ht="68.25" customHeight="1" x14ac:dyDescent="0.25">
      <c r="A92" s="219"/>
      <c r="B92" s="220"/>
      <c r="C92" s="8" t="s">
        <v>279</v>
      </c>
      <c r="D92" s="8" t="s">
        <v>280</v>
      </c>
      <c r="E92" s="15"/>
      <c r="F92" s="35" t="s">
        <v>58</v>
      </c>
      <c r="G92" s="17"/>
      <c r="H92" s="3"/>
      <c r="I92" s="2"/>
      <c r="J92" s="2"/>
      <c r="K92" s="2"/>
      <c r="L92" s="2"/>
      <c r="M92" s="40" t="s">
        <v>281</v>
      </c>
      <c r="N92" s="3"/>
    </row>
    <row r="93" spans="1:14" ht="37.5" customHeight="1" x14ac:dyDescent="0.25">
      <c r="A93" s="219"/>
      <c r="B93" s="8" t="s">
        <v>282</v>
      </c>
      <c r="C93" s="8" t="s">
        <v>283</v>
      </c>
      <c r="D93" s="16">
        <v>0</v>
      </c>
      <c r="E93" s="15" t="s">
        <v>284</v>
      </c>
      <c r="F93" s="35" t="s">
        <v>58</v>
      </c>
      <c r="G93" s="17"/>
      <c r="H93" s="3">
        <v>1</v>
      </c>
      <c r="I93" s="2"/>
      <c r="J93" s="2"/>
      <c r="K93" s="2"/>
      <c r="L93" s="2"/>
      <c r="M93" s="18"/>
      <c r="N93" s="3"/>
    </row>
    <row r="94" spans="1:14" ht="23.25" customHeight="1" x14ac:dyDescent="0.25">
      <c r="A94" s="228" t="s">
        <v>35</v>
      </c>
      <c r="B94" s="220" t="s">
        <v>285</v>
      </c>
      <c r="C94" s="3" t="s">
        <v>286</v>
      </c>
      <c r="D94" s="16">
        <v>0</v>
      </c>
      <c r="E94" s="15" t="s">
        <v>287</v>
      </c>
      <c r="F94" s="35" t="s">
        <v>164</v>
      </c>
      <c r="G94" s="17"/>
      <c r="H94" s="3"/>
      <c r="I94" s="2"/>
      <c r="J94" s="2"/>
      <c r="K94" s="2"/>
      <c r="L94" s="2"/>
      <c r="M94" s="18"/>
      <c r="N94" s="3"/>
    </row>
    <row r="95" spans="1:14" ht="129" customHeight="1" x14ac:dyDescent="0.25">
      <c r="A95" s="228"/>
      <c r="B95" s="220"/>
      <c r="C95" s="8" t="s">
        <v>288</v>
      </c>
      <c r="D95" s="8" t="s">
        <v>289</v>
      </c>
      <c r="E95" s="15" t="s">
        <v>290</v>
      </c>
      <c r="F95" s="35" t="s">
        <v>164</v>
      </c>
      <c r="G95" s="17" t="s">
        <v>291</v>
      </c>
      <c r="H95" s="3"/>
      <c r="I95" s="2"/>
      <c r="J95" s="2"/>
      <c r="K95" s="2"/>
      <c r="L95" s="2"/>
      <c r="M95" s="12" t="s">
        <v>292</v>
      </c>
      <c r="N95" s="3"/>
    </row>
    <row r="96" spans="1:14" ht="37.5" customHeight="1" x14ac:dyDescent="0.25">
      <c r="A96" s="228"/>
      <c r="B96" s="220"/>
      <c r="C96" s="8" t="s">
        <v>293</v>
      </c>
      <c r="D96" s="16">
        <v>0</v>
      </c>
      <c r="E96" s="15" t="s">
        <v>287</v>
      </c>
      <c r="F96" s="35"/>
      <c r="G96" s="17" t="s">
        <v>294</v>
      </c>
      <c r="H96" s="3"/>
      <c r="I96" s="2"/>
      <c r="J96" s="2"/>
      <c r="K96" s="2"/>
      <c r="L96" s="2"/>
      <c r="M96" s="18"/>
      <c r="N96" s="3"/>
    </row>
    <row r="97" spans="1:14" ht="38.25" customHeight="1" x14ac:dyDescent="0.25">
      <c r="A97" s="228"/>
      <c r="B97" s="220"/>
      <c r="C97" s="8" t="s">
        <v>295</v>
      </c>
      <c r="D97" s="16">
        <v>0</v>
      </c>
      <c r="E97" s="15" t="s">
        <v>287</v>
      </c>
      <c r="F97" s="35"/>
      <c r="G97" s="17" t="s">
        <v>296</v>
      </c>
      <c r="H97" s="3"/>
      <c r="I97" s="2"/>
      <c r="J97" s="2"/>
      <c r="K97" s="2"/>
      <c r="L97" s="2"/>
      <c r="M97" s="18"/>
      <c r="N97" s="3"/>
    </row>
    <row r="98" spans="1:14" ht="36.75" customHeight="1" x14ac:dyDescent="0.25">
      <c r="A98" s="227" t="s">
        <v>297</v>
      </c>
      <c r="B98" s="3" t="s">
        <v>298</v>
      </c>
      <c r="C98" s="8" t="s">
        <v>299</v>
      </c>
      <c r="D98" s="16">
        <v>0</v>
      </c>
      <c r="E98" s="15"/>
      <c r="F98" s="35" t="s">
        <v>58</v>
      </c>
      <c r="G98" s="17"/>
      <c r="H98" s="3"/>
      <c r="I98" s="2"/>
      <c r="J98" s="2"/>
      <c r="K98" s="2"/>
      <c r="L98" s="2"/>
      <c r="M98" s="18">
        <v>1</v>
      </c>
      <c r="N98" s="3"/>
    </row>
    <row r="99" spans="1:14" ht="19.5" customHeight="1" x14ac:dyDescent="0.25">
      <c r="A99" s="227"/>
      <c r="B99" s="220" t="s">
        <v>300</v>
      </c>
      <c r="C99" s="8" t="s">
        <v>301</v>
      </c>
      <c r="D99" s="16">
        <v>0</v>
      </c>
      <c r="E99" s="15"/>
      <c r="F99" s="35" t="s">
        <v>58</v>
      </c>
      <c r="G99" s="15"/>
      <c r="H99" s="3"/>
      <c r="I99" s="2"/>
      <c r="J99" s="2"/>
      <c r="K99" s="2"/>
      <c r="L99" s="2"/>
      <c r="M99" s="18">
        <v>1</v>
      </c>
      <c r="N99" s="3"/>
    </row>
    <row r="100" spans="1:14" ht="45" x14ac:dyDescent="0.25">
      <c r="A100" s="227"/>
      <c r="B100" s="220"/>
      <c r="C100" s="8" t="s">
        <v>302</v>
      </c>
      <c r="D100" s="16">
        <v>0</v>
      </c>
      <c r="E100" s="15"/>
      <c r="F100" s="35" t="s">
        <v>58</v>
      </c>
      <c r="G100" s="15"/>
      <c r="H100" s="3"/>
      <c r="I100" s="2"/>
      <c r="J100" s="2"/>
      <c r="K100" s="2"/>
      <c r="L100" s="2"/>
      <c r="M100" s="18">
        <v>1</v>
      </c>
      <c r="N100" s="3"/>
    </row>
    <row r="101" spans="1:14" ht="81" customHeight="1" x14ac:dyDescent="0.25">
      <c r="A101" s="227"/>
      <c r="B101" s="3" t="s">
        <v>303</v>
      </c>
      <c r="C101" s="8" t="s">
        <v>304</v>
      </c>
      <c r="D101" s="16">
        <v>0</v>
      </c>
      <c r="E101" s="15"/>
      <c r="F101" s="35" t="s">
        <v>58</v>
      </c>
      <c r="G101" s="15"/>
      <c r="H101" s="3"/>
      <c r="I101" s="2"/>
      <c r="J101" s="2"/>
      <c r="K101" s="2"/>
      <c r="L101" s="2"/>
      <c r="M101" s="18">
        <v>1</v>
      </c>
      <c r="N101" s="3"/>
    </row>
    <row r="102" spans="1:14" ht="22.5" customHeight="1" x14ac:dyDescent="0.25">
      <c r="A102" s="227"/>
      <c r="B102" s="3" t="s">
        <v>305</v>
      </c>
      <c r="C102" s="8" t="s">
        <v>306</v>
      </c>
      <c r="D102" s="16">
        <v>0</v>
      </c>
      <c r="E102" s="15"/>
      <c r="F102" s="35" t="s">
        <v>58</v>
      </c>
      <c r="G102" s="15"/>
      <c r="H102" s="3"/>
      <c r="I102" s="2"/>
      <c r="J102" s="2"/>
      <c r="K102" s="2"/>
      <c r="L102" s="2"/>
      <c r="M102" s="18">
        <v>1</v>
      </c>
      <c r="N102" s="3"/>
    </row>
    <row r="103" spans="1:14" ht="22.5" customHeight="1" x14ac:dyDescent="0.25">
      <c r="A103" s="227"/>
      <c r="B103" s="220" t="s">
        <v>307</v>
      </c>
      <c r="C103" s="3" t="s">
        <v>308</v>
      </c>
      <c r="D103" s="16">
        <v>0</v>
      </c>
      <c r="E103" s="15"/>
      <c r="F103" s="35" t="s">
        <v>58</v>
      </c>
      <c r="G103" s="15"/>
      <c r="H103" s="3"/>
      <c r="I103" s="2"/>
      <c r="J103" s="2"/>
      <c r="K103" s="2"/>
      <c r="L103" s="2"/>
      <c r="M103" s="18">
        <v>80</v>
      </c>
      <c r="N103" s="3"/>
    </row>
    <row r="104" spans="1:14" ht="22.5" customHeight="1" x14ac:dyDescent="0.25">
      <c r="A104" s="227"/>
      <c r="B104" s="220"/>
      <c r="C104" s="8" t="s">
        <v>309</v>
      </c>
      <c r="D104" s="16">
        <v>0</v>
      </c>
      <c r="E104" s="15"/>
      <c r="F104" s="35" t="s">
        <v>58</v>
      </c>
      <c r="G104" s="15"/>
      <c r="H104" s="3"/>
      <c r="I104" s="2"/>
      <c r="J104" s="2"/>
      <c r="K104" s="2"/>
      <c r="L104" s="2"/>
      <c r="M104" s="18">
        <v>40</v>
      </c>
      <c r="N104" s="3"/>
    </row>
    <row r="105" spans="1:14" ht="21" customHeight="1" x14ac:dyDescent="0.25">
      <c r="A105" s="227"/>
      <c r="B105" s="220"/>
      <c r="C105" s="8" t="s">
        <v>310</v>
      </c>
      <c r="D105" s="16">
        <v>0</v>
      </c>
      <c r="E105" s="15"/>
      <c r="F105" s="35" t="s">
        <v>58</v>
      </c>
      <c r="G105" s="15"/>
      <c r="H105" s="3"/>
      <c r="I105" s="2"/>
      <c r="J105" s="2"/>
      <c r="K105" s="2"/>
      <c r="L105" s="2"/>
      <c r="M105" s="18">
        <v>10</v>
      </c>
      <c r="N105" s="3"/>
    </row>
    <row r="106" spans="1:14" ht="37.5" customHeight="1" x14ac:dyDescent="0.25">
      <c r="A106" s="227"/>
      <c r="B106" s="220" t="s">
        <v>311</v>
      </c>
      <c r="C106" s="8" t="s">
        <v>312</v>
      </c>
      <c r="D106" s="16">
        <v>0</v>
      </c>
      <c r="E106" s="15"/>
      <c r="F106" s="35"/>
      <c r="G106" s="15"/>
      <c r="H106" s="3"/>
      <c r="I106" s="2">
        <v>1</v>
      </c>
      <c r="J106" s="2"/>
      <c r="K106" s="2"/>
      <c r="L106" s="2"/>
      <c r="M106" s="18"/>
      <c r="N106" s="3"/>
    </row>
    <row r="107" spans="1:14" ht="35.25" customHeight="1" x14ac:dyDescent="0.25">
      <c r="A107" s="227"/>
      <c r="B107" s="220"/>
      <c r="C107" s="8" t="s">
        <v>313</v>
      </c>
      <c r="D107" s="12"/>
      <c r="E107" s="15" t="s">
        <v>314</v>
      </c>
      <c r="F107" s="35"/>
      <c r="G107" s="15"/>
      <c r="H107" s="3"/>
      <c r="I107" s="2"/>
      <c r="J107" s="2"/>
      <c r="K107" s="2"/>
      <c r="L107" s="2"/>
      <c r="M107" s="18"/>
      <c r="N107" s="3"/>
    </row>
    <row r="108" spans="1:14" ht="37.5" customHeight="1" x14ac:dyDescent="0.25">
      <c r="A108" s="227"/>
      <c r="B108" s="220"/>
      <c r="C108" s="8" t="s">
        <v>315</v>
      </c>
      <c r="D108" s="12"/>
      <c r="E108" s="15" t="s">
        <v>316</v>
      </c>
      <c r="F108" s="35"/>
      <c r="G108" s="15"/>
      <c r="H108" s="3"/>
      <c r="I108" s="2"/>
      <c r="J108" s="2"/>
      <c r="K108" s="2"/>
      <c r="L108" s="2"/>
      <c r="M108" s="18"/>
      <c r="N108" s="3"/>
    </row>
    <row r="109" spans="1:14" ht="51.75" customHeight="1" x14ac:dyDescent="0.25">
      <c r="A109" s="227"/>
      <c r="B109" s="220" t="s">
        <v>317</v>
      </c>
      <c r="C109" s="8" t="s">
        <v>318</v>
      </c>
      <c r="D109" s="37">
        <v>0</v>
      </c>
      <c r="E109" s="15" t="s">
        <v>319</v>
      </c>
      <c r="F109" s="35"/>
      <c r="G109" s="15"/>
      <c r="H109" s="3"/>
      <c r="I109" s="2"/>
      <c r="J109" s="2"/>
      <c r="K109" s="2"/>
      <c r="L109" s="2"/>
      <c r="M109" s="38">
        <v>0.3</v>
      </c>
      <c r="N109" s="3"/>
    </row>
    <row r="110" spans="1:14" ht="77.25" customHeight="1" x14ac:dyDescent="0.25">
      <c r="A110" s="227"/>
      <c r="B110" s="220"/>
      <c r="C110" s="8" t="s">
        <v>320</v>
      </c>
      <c r="D110" s="12" t="s">
        <v>321</v>
      </c>
      <c r="E110" s="15" t="s">
        <v>319</v>
      </c>
      <c r="F110" s="35"/>
      <c r="G110" s="15"/>
      <c r="H110" s="3"/>
      <c r="I110" s="2"/>
      <c r="J110" s="2"/>
      <c r="K110" s="2"/>
      <c r="L110" s="2"/>
      <c r="M110" s="38">
        <v>0.3</v>
      </c>
      <c r="N110" s="3"/>
    </row>
    <row r="111" spans="1:14" ht="75.75" customHeight="1" x14ac:dyDescent="0.25">
      <c r="A111" s="227"/>
      <c r="B111" s="220"/>
      <c r="C111" s="8" t="s">
        <v>322</v>
      </c>
      <c r="D111" s="12" t="s">
        <v>321</v>
      </c>
      <c r="E111" s="15" t="s">
        <v>319</v>
      </c>
      <c r="F111" s="35"/>
      <c r="G111" s="15"/>
      <c r="H111" s="3"/>
      <c r="I111" s="2"/>
      <c r="J111" s="2"/>
      <c r="K111" s="2"/>
      <c r="L111" s="2"/>
      <c r="M111" s="38">
        <v>0.6</v>
      </c>
      <c r="N111" s="3"/>
    </row>
    <row r="112" spans="1:14" ht="51" customHeight="1" x14ac:dyDescent="0.25">
      <c r="A112" s="227"/>
      <c r="B112" s="220"/>
      <c r="C112" s="8" t="s">
        <v>323</v>
      </c>
      <c r="D112" s="37">
        <v>0</v>
      </c>
      <c r="E112" s="15" t="s">
        <v>319</v>
      </c>
      <c r="F112" s="35"/>
      <c r="G112" s="15"/>
      <c r="H112" s="3"/>
      <c r="I112" s="2"/>
      <c r="J112" s="2"/>
      <c r="K112" s="2"/>
      <c r="L112" s="2"/>
      <c r="M112" s="38">
        <v>0.3</v>
      </c>
      <c r="N112" s="3"/>
    </row>
    <row r="113" spans="1:14" ht="60" x14ac:dyDescent="0.25">
      <c r="A113" s="227"/>
      <c r="B113" s="220"/>
      <c r="C113" s="8" t="s">
        <v>324</v>
      </c>
      <c r="D113" s="37">
        <v>0</v>
      </c>
      <c r="E113" s="15" t="s">
        <v>325</v>
      </c>
      <c r="F113" s="35"/>
      <c r="G113" s="15"/>
      <c r="H113" s="3"/>
      <c r="I113" s="2"/>
      <c r="J113" s="2"/>
      <c r="K113" s="2"/>
      <c r="L113" s="2"/>
      <c r="M113" s="38">
        <v>0.3</v>
      </c>
      <c r="N113" s="3"/>
    </row>
    <row r="114" spans="1:14" ht="38.25" customHeight="1" x14ac:dyDescent="0.25">
      <c r="A114" s="227"/>
      <c r="B114" s="220"/>
      <c r="C114" s="8" t="s">
        <v>326</v>
      </c>
      <c r="D114" s="37">
        <v>0</v>
      </c>
      <c r="E114" s="15" t="s">
        <v>325</v>
      </c>
      <c r="F114" s="35"/>
      <c r="G114" s="15"/>
      <c r="H114" s="3"/>
      <c r="I114" s="2"/>
      <c r="J114" s="2"/>
      <c r="K114" s="2"/>
      <c r="L114" s="2"/>
      <c r="M114" s="38">
        <v>0.7</v>
      </c>
      <c r="N114" s="3"/>
    </row>
    <row r="115" spans="1:14" ht="36" customHeight="1" x14ac:dyDescent="0.25">
      <c r="A115" s="227"/>
      <c r="B115" s="220" t="s">
        <v>327</v>
      </c>
      <c r="C115" s="8" t="s">
        <v>328</v>
      </c>
      <c r="D115" s="16">
        <v>0</v>
      </c>
      <c r="E115" s="15"/>
      <c r="F115" s="35"/>
      <c r="G115" s="15"/>
      <c r="H115" s="3"/>
      <c r="I115" s="2"/>
      <c r="J115" s="2"/>
      <c r="K115" s="2"/>
      <c r="L115" s="2"/>
      <c r="M115" s="18"/>
      <c r="N115" s="3"/>
    </row>
    <row r="116" spans="1:14" ht="54" customHeight="1" x14ac:dyDescent="0.25">
      <c r="A116" s="227"/>
      <c r="B116" s="220"/>
      <c r="C116" s="8" t="s">
        <v>329</v>
      </c>
      <c r="D116" s="16">
        <v>0</v>
      </c>
      <c r="E116" s="15"/>
      <c r="F116" s="35"/>
      <c r="G116" s="15"/>
      <c r="H116" s="3"/>
      <c r="I116" s="2"/>
      <c r="J116" s="2"/>
      <c r="K116" s="2"/>
      <c r="L116" s="2"/>
      <c r="M116" s="18"/>
      <c r="N116" s="3"/>
    </row>
    <row r="117" spans="1:14" ht="67.5" customHeight="1" x14ac:dyDescent="0.25">
      <c r="A117" s="227"/>
      <c r="B117" s="220"/>
      <c r="C117" s="8" t="s">
        <v>330</v>
      </c>
      <c r="D117" s="16">
        <v>0</v>
      </c>
      <c r="E117" s="15"/>
      <c r="F117" s="35"/>
      <c r="G117" s="15"/>
      <c r="H117" s="3"/>
      <c r="I117" s="2"/>
      <c r="J117" s="2"/>
      <c r="K117" s="2"/>
      <c r="L117" s="2"/>
      <c r="M117" s="18"/>
      <c r="N117" s="3"/>
    </row>
    <row r="118" spans="1:14" ht="158.25" customHeight="1" x14ac:dyDescent="0.25">
      <c r="A118" s="227"/>
      <c r="B118" s="3" t="s">
        <v>331</v>
      </c>
      <c r="C118" s="8" t="s">
        <v>332</v>
      </c>
      <c r="D118" s="25" t="s">
        <v>333</v>
      </c>
      <c r="E118" s="15" t="s">
        <v>334</v>
      </c>
      <c r="F118" s="35" t="s">
        <v>58</v>
      </c>
      <c r="G118" s="15" t="s">
        <v>335</v>
      </c>
      <c r="H118" s="3"/>
      <c r="I118" s="2"/>
      <c r="J118" s="2"/>
      <c r="K118" s="2"/>
      <c r="L118" s="2"/>
      <c r="M118" s="34" t="s">
        <v>336</v>
      </c>
      <c r="N118" s="3"/>
    </row>
    <row r="119" spans="1:14" ht="38.25" customHeight="1" x14ac:dyDescent="0.25">
      <c r="A119" s="227"/>
      <c r="B119" s="220" t="s">
        <v>337</v>
      </c>
      <c r="C119" s="8" t="s">
        <v>338</v>
      </c>
      <c r="D119" s="8">
        <v>0</v>
      </c>
      <c r="E119" s="15" t="s">
        <v>339</v>
      </c>
      <c r="F119" s="35" t="s">
        <v>58</v>
      </c>
      <c r="G119" s="15" t="s">
        <v>340</v>
      </c>
      <c r="H119" s="3">
        <v>0</v>
      </c>
      <c r="I119" s="2">
        <v>250</v>
      </c>
      <c r="J119" s="2">
        <v>500</v>
      </c>
      <c r="K119" s="2">
        <v>750</v>
      </c>
      <c r="L119" s="2">
        <v>1000</v>
      </c>
      <c r="M119" s="18">
        <v>1000</v>
      </c>
      <c r="N119" s="3"/>
    </row>
    <row r="120" spans="1:14" ht="39" customHeight="1" x14ac:dyDescent="0.25">
      <c r="A120" s="227"/>
      <c r="B120" s="220"/>
      <c r="C120" s="8" t="s">
        <v>341</v>
      </c>
      <c r="D120" s="16">
        <v>0</v>
      </c>
      <c r="E120" s="15"/>
      <c r="F120" s="35"/>
      <c r="G120" s="15"/>
      <c r="H120" s="3"/>
      <c r="I120" s="2"/>
      <c r="J120" s="2"/>
      <c r="K120" s="2"/>
      <c r="L120" s="2"/>
      <c r="M120" s="18"/>
      <c r="N120" s="3"/>
    </row>
    <row r="121" spans="1:14" ht="60" x14ac:dyDescent="0.25">
      <c r="A121" s="227"/>
      <c r="B121" s="3" t="s">
        <v>342</v>
      </c>
      <c r="C121" s="8" t="s">
        <v>343</v>
      </c>
      <c r="D121" s="19"/>
      <c r="E121" s="15" t="s">
        <v>334</v>
      </c>
      <c r="F121" s="35"/>
      <c r="G121" s="15"/>
      <c r="H121" s="3"/>
      <c r="I121" s="2"/>
      <c r="J121" s="2"/>
      <c r="K121" s="2"/>
      <c r="L121" s="2"/>
      <c r="M121" s="18"/>
      <c r="N121" s="3"/>
    </row>
    <row r="122" spans="1:14" ht="34.5" customHeight="1" x14ac:dyDescent="0.25">
      <c r="A122" s="227"/>
      <c r="B122" s="220" t="s">
        <v>344</v>
      </c>
      <c r="C122" s="8" t="s">
        <v>345</v>
      </c>
      <c r="D122" s="12">
        <v>0</v>
      </c>
      <c r="E122" s="15" t="s">
        <v>339</v>
      </c>
      <c r="F122" s="35"/>
      <c r="G122" s="15"/>
      <c r="H122" s="3"/>
      <c r="I122" s="2" t="s">
        <v>346</v>
      </c>
      <c r="J122" s="2"/>
      <c r="K122" s="2"/>
      <c r="L122" s="2"/>
      <c r="M122" s="18"/>
      <c r="N122" s="3"/>
    </row>
    <row r="123" spans="1:14" ht="65.25" customHeight="1" x14ac:dyDescent="0.25">
      <c r="A123" s="227"/>
      <c r="B123" s="220"/>
      <c r="C123" s="8" t="s">
        <v>347</v>
      </c>
      <c r="D123" s="12"/>
      <c r="E123" s="15" t="s">
        <v>348</v>
      </c>
      <c r="F123" s="35"/>
      <c r="G123" s="15"/>
      <c r="H123" s="3"/>
      <c r="I123" s="2"/>
      <c r="J123" s="2"/>
      <c r="K123" s="2"/>
      <c r="L123" s="2"/>
      <c r="M123" s="18"/>
      <c r="N123" s="3"/>
    </row>
    <row r="124" spans="1:14" ht="50.25" customHeight="1" x14ac:dyDescent="0.25">
      <c r="A124" s="227"/>
      <c r="B124" s="220"/>
      <c r="C124" s="8" t="s">
        <v>349</v>
      </c>
      <c r="D124" s="12"/>
      <c r="E124" s="15" t="s">
        <v>339</v>
      </c>
      <c r="F124" s="35"/>
      <c r="G124" s="15"/>
      <c r="H124" s="3"/>
      <c r="I124" s="2"/>
      <c r="J124" s="2"/>
      <c r="K124" s="2"/>
      <c r="L124" s="2"/>
      <c r="M124" s="18"/>
      <c r="N124" s="3"/>
    </row>
    <row r="125" spans="1:14" ht="48.75" customHeight="1" x14ac:dyDescent="0.25">
      <c r="A125" s="227"/>
      <c r="B125" s="220"/>
      <c r="C125" s="8" t="s">
        <v>350</v>
      </c>
      <c r="D125" s="12"/>
      <c r="E125" s="15" t="s">
        <v>339</v>
      </c>
      <c r="F125" s="35"/>
      <c r="G125" s="15"/>
      <c r="H125" s="3"/>
      <c r="I125" s="2"/>
      <c r="J125" s="2"/>
      <c r="K125" s="2"/>
      <c r="L125" s="2"/>
      <c r="M125" s="18"/>
      <c r="N125" s="3"/>
    </row>
    <row r="126" spans="1:14" ht="22.5" customHeight="1" x14ac:dyDescent="0.25">
      <c r="A126" s="227"/>
      <c r="B126" s="220" t="s">
        <v>351</v>
      </c>
      <c r="C126" s="8" t="s">
        <v>352</v>
      </c>
      <c r="D126" s="16">
        <v>0</v>
      </c>
      <c r="E126" s="15"/>
      <c r="F126" s="35"/>
      <c r="G126" s="15"/>
      <c r="H126" s="3"/>
      <c r="I126" s="2"/>
      <c r="J126" s="2"/>
      <c r="K126" s="2"/>
      <c r="L126" s="2"/>
      <c r="M126" s="18">
        <v>1</v>
      </c>
      <c r="N126" s="3"/>
    </row>
    <row r="127" spans="1:14" ht="20.25" customHeight="1" x14ac:dyDescent="0.25">
      <c r="A127" s="227"/>
      <c r="B127" s="220"/>
      <c r="C127" s="8" t="s">
        <v>353</v>
      </c>
      <c r="D127" s="16">
        <v>0</v>
      </c>
      <c r="E127" s="15"/>
      <c r="F127" s="35"/>
      <c r="G127" s="15"/>
      <c r="H127" s="3"/>
      <c r="I127" s="2"/>
      <c r="J127" s="2"/>
      <c r="K127" s="2"/>
      <c r="L127" s="2"/>
      <c r="M127" s="18">
        <v>1</v>
      </c>
      <c r="N127" s="3"/>
    </row>
    <row r="128" spans="1:14" ht="20.25" customHeight="1" x14ac:dyDescent="0.25">
      <c r="A128" s="227"/>
      <c r="B128" s="220"/>
      <c r="C128" s="12" t="s">
        <v>354</v>
      </c>
      <c r="D128" s="16">
        <v>0</v>
      </c>
      <c r="E128" s="15"/>
      <c r="F128" s="35"/>
      <c r="G128" s="15"/>
      <c r="H128" s="3"/>
      <c r="I128" s="2"/>
      <c r="J128" s="2"/>
      <c r="K128" s="2"/>
      <c r="L128" s="2"/>
      <c r="M128" s="18" t="s">
        <v>355</v>
      </c>
      <c r="N128" s="3"/>
    </row>
    <row r="129" spans="1:14" ht="20.25" customHeight="1" x14ac:dyDescent="0.25">
      <c r="A129" s="227"/>
      <c r="B129" s="220" t="s">
        <v>356</v>
      </c>
      <c r="C129" s="12" t="s">
        <v>357</v>
      </c>
      <c r="D129" s="16">
        <v>0</v>
      </c>
      <c r="E129" s="15"/>
      <c r="F129" s="35"/>
      <c r="G129" s="15"/>
      <c r="H129" s="3">
        <v>9</v>
      </c>
      <c r="I129" s="2"/>
      <c r="J129" s="2"/>
      <c r="K129" s="2"/>
      <c r="L129" s="2"/>
      <c r="M129" s="18"/>
      <c r="N129" s="3"/>
    </row>
    <row r="130" spans="1:14" ht="21.75" customHeight="1" x14ac:dyDescent="0.25">
      <c r="A130" s="227"/>
      <c r="B130" s="220"/>
      <c r="C130" s="12" t="s">
        <v>358</v>
      </c>
      <c r="D130" s="16">
        <v>0</v>
      </c>
      <c r="E130" s="15"/>
      <c r="F130" s="35"/>
      <c r="G130" s="15"/>
      <c r="H130" s="3"/>
      <c r="I130" s="2"/>
      <c r="J130" s="2"/>
      <c r="K130" s="2"/>
      <c r="L130" s="2"/>
      <c r="M130" s="18"/>
      <c r="N130" s="3"/>
    </row>
    <row r="131" spans="1:14" ht="21.75" customHeight="1" x14ac:dyDescent="0.25">
      <c r="A131" s="227"/>
      <c r="B131" s="220"/>
      <c r="C131" s="12" t="s">
        <v>359</v>
      </c>
      <c r="D131" s="16">
        <v>0</v>
      </c>
      <c r="E131" s="15"/>
      <c r="F131" s="35"/>
      <c r="G131" s="15"/>
      <c r="H131" s="3"/>
      <c r="I131" s="2"/>
      <c r="J131" s="2"/>
      <c r="K131" s="2"/>
      <c r="L131" s="2"/>
      <c r="M131" s="18"/>
      <c r="N131" s="3"/>
    </row>
    <row r="132" spans="1:14" ht="21" customHeight="1" x14ac:dyDescent="0.25">
      <c r="A132" s="227"/>
      <c r="B132" s="220"/>
      <c r="C132" s="12" t="s">
        <v>360</v>
      </c>
      <c r="D132" s="16">
        <v>0</v>
      </c>
      <c r="E132" s="15"/>
      <c r="F132" s="35"/>
      <c r="G132" s="15"/>
      <c r="H132" s="3"/>
      <c r="I132" s="2"/>
      <c r="J132" s="2"/>
      <c r="K132" s="2"/>
      <c r="L132" s="2"/>
      <c r="M132" s="18"/>
      <c r="N132" s="3"/>
    </row>
    <row r="133" spans="1:14" ht="21.75" customHeight="1" x14ac:dyDescent="0.25">
      <c r="A133" s="227"/>
      <c r="B133" s="220"/>
      <c r="C133" s="18" t="s">
        <v>361</v>
      </c>
      <c r="D133" s="16">
        <v>0</v>
      </c>
      <c r="E133" s="15"/>
      <c r="F133" s="35"/>
      <c r="G133" s="15"/>
      <c r="H133" s="3"/>
      <c r="I133" s="2"/>
      <c r="J133" s="2"/>
      <c r="K133" s="2"/>
      <c r="L133" s="2"/>
      <c r="M133" s="18"/>
      <c r="N133" s="3"/>
    </row>
    <row r="139" spans="1:14" x14ac:dyDescent="0.25">
      <c r="E139" s="13" t="s">
        <v>58</v>
      </c>
    </row>
    <row r="140" spans="1:14" x14ac:dyDescent="0.25">
      <c r="E140" s="13" t="s">
        <v>164</v>
      </c>
    </row>
  </sheetData>
  <autoFilter ref="A1:N133" xr:uid="{00000000-0009-0000-0000-000001000000}"/>
  <mergeCells count="46">
    <mergeCell ref="A98:A133"/>
    <mergeCell ref="B94:B97"/>
    <mergeCell ref="A94:A97"/>
    <mergeCell ref="B99:B100"/>
    <mergeCell ref="B103:B105"/>
    <mergeCell ref="B106:B108"/>
    <mergeCell ref="B109:B114"/>
    <mergeCell ref="B115:B117"/>
    <mergeCell ref="B119:B120"/>
    <mergeCell ref="B122:B125"/>
    <mergeCell ref="B126:B128"/>
    <mergeCell ref="B129:B133"/>
    <mergeCell ref="B90:B92"/>
    <mergeCell ref="A90:A93"/>
    <mergeCell ref="B66:B71"/>
    <mergeCell ref="B74:B78"/>
    <mergeCell ref="B72:B73"/>
    <mergeCell ref="B79:B84"/>
    <mergeCell ref="B85:B86"/>
    <mergeCell ref="A66:A86"/>
    <mergeCell ref="B88:B89"/>
    <mergeCell ref="A87:A89"/>
    <mergeCell ref="A64:A65"/>
    <mergeCell ref="B40:B41"/>
    <mergeCell ref="B37:B39"/>
    <mergeCell ref="B42:B44"/>
    <mergeCell ref="A37:A44"/>
    <mergeCell ref="B46:B48"/>
    <mergeCell ref="B49:B55"/>
    <mergeCell ref="B57:B58"/>
    <mergeCell ref="A45:A59"/>
    <mergeCell ref="B60:B61"/>
    <mergeCell ref="B62:B63"/>
    <mergeCell ref="A60:A63"/>
    <mergeCell ref="A12:A36"/>
    <mergeCell ref="B3:B4"/>
    <mergeCell ref="B5:B6"/>
    <mergeCell ref="B8:B9"/>
    <mergeCell ref="A2:A11"/>
    <mergeCell ref="B12:B13"/>
    <mergeCell ref="B14:B16"/>
    <mergeCell ref="B17:B22"/>
    <mergeCell ref="B23:B24"/>
    <mergeCell ref="B25:B26"/>
    <mergeCell ref="B28:B31"/>
    <mergeCell ref="B32:B35"/>
  </mergeCells>
  <dataValidations count="1">
    <dataValidation type="list" allowBlank="1" showInputMessage="1" showErrorMessage="1" sqref="F2:F133" xr:uid="{00000000-0002-0000-0100-000000000000}">
      <formula1>$E$139:$E$140</formula1>
    </dataValidation>
  </dataValidations>
  <hyperlinks>
    <hyperlink ref="E4" r:id="rId1" xr:uid="{00000000-0004-0000-0100-000000000000}"/>
    <hyperlink ref="E3" r:id="rId2" xr:uid="{00000000-0004-0000-0100-00000100000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c84d6c-8fa0-45bd-8cfc-d3e197c409ed" xsi:nil="true"/>
    <lcf76f155ced4ddcb4097134ff3c332f xmlns="4a4f68e9-3f33-45b9-a085-f2832c45a1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56F75422AC03479FB5B603D029EB12" ma:contentTypeVersion="16" ma:contentTypeDescription="Utwórz nowy dokument." ma:contentTypeScope="" ma:versionID="d99eeac9d5b0687e7d7339e1afbeb6db">
  <xsd:schema xmlns:xsd="http://www.w3.org/2001/XMLSchema" xmlns:xs="http://www.w3.org/2001/XMLSchema" xmlns:p="http://schemas.microsoft.com/office/2006/metadata/properties" xmlns:ns2="4a4f68e9-3f33-45b9-a085-f2832c45a180" xmlns:ns3="b1c84d6c-8fa0-45bd-8cfc-d3e197c409ed" targetNamespace="http://schemas.microsoft.com/office/2006/metadata/properties" ma:root="true" ma:fieldsID="c872a4dcce464d9207d7c8bf5bc4d865" ns2:_="" ns3:_="">
    <xsd:import namespace="4a4f68e9-3f33-45b9-a085-f2832c45a180"/>
    <xsd:import namespace="b1c84d6c-8fa0-45bd-8cfc-d3e197c40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f68e9-3f33-45b9-a085-f2832c45a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e835e703-0ab1-479c-86ae-40704161a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84d6c-8fa0-45bd-8cfc-d3e197c40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2463e4-4bdf-4158-8911-90c7514e3e82}" ma:internalName="TaxCatchAll" ma:showField="CatchAllData" ma:web="b1c84d6c-8fa0-45bd-8cfc-d3e197c40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7A733-CE6C-4578-A380-4F2B141FBC4C}">
  <ds:schemaRefs>
    <ds:schemaRef ds:uri="http://purl.org/dc/dcmitype/"/>
    <ds:schemaRef ds:uri="http://purl.org/dc/terms/"/>
    <ds:schemaRef ds:uri="b1c84d6c-8fa0-45bd-8cfc-d3e197c409e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4f68e9-3f33-45b9-a085-f2832c45a18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C928AE-14E9-40AA-9240-E61B8B10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5A4222-19E2-40FD-B783-030C1A509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f68e9-3f33-45b9-a085-f2832c45a180"/>
    <ds:schemaRef ds:uri="b1c84d6c-8fa0-45bd-8cfc-d3e197c40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realizacja wskaźników WPT 2024 </vt:lpstr>
      <vt:lpstr>Arkusz1</vt:lpstr>
      <vt:lpstr>Wskaźniki KPT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Sułek Martyna</dc:creator>
  <cp:keywords/>
  <dc:description/>
  <cp:lastModifiedBy>Katarzyna Ślęzak-Nowacka</cp:lastModifiedBy>
  <cp:revision/>
  <cp:lastPrinted>2026-04-23T12:02:32Z</cp:lastPrinted>
  <dcterms:created xsi:type="dcterms:W3CDTF">2022-02-15T08:29:20Z</dcterms:created>
  <dcterms:modified xsi:type="dcterms:W3CDTF">2026-04-29T11:30:00Z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0x0101009656F75422AC03479FB5B603D029EB12</vt:lpwstr>
  </property>
  <property fmtid="{D5CDD505-2E9C-101B-9397-08002B2CF9AE}" pid="3" name="MediaServiceImageTags">
    <vt:lpwstr/>
  </property>
</Properties>
</file>