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IV_ 2023" sheetId="78" r:id="rId14"/>
    <sheet name="Eksport_I-IV_ 2023" sheetId="77" r:id="rId15"/>
    <sheet name="Import_I-IV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'Eksport_I-IV_ 2023'!$K$6:$N$42</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'Import_I-IV_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H596" i="36"/>
  <c r="C596" i="36"/>
  <c r="Z595" i="36"/>
  <c r="W595" i="36"/>
  <c r="V595" i="36"/>
  <c r="S595" i="36"/>
  <c r="R595" i="36"/>
  <c r="Q595" i="36"/>
  <c r="P595" i="36"/>
  <c r="M595" i="36"/>
  <c r="L595" i="36"/>
  <c r="K595" i="36"/>
  <c r="J595" i="36"/>
  <c r="I595" i="36"/>
  <c r="H595" i="36"/>
  <c r="C595" i="36"/>
  <c r="Z594" i="36"/>
  <c r="W594" i="36"/>
  <c r="V594" i="36"/>
  <c r="S594" i="36"/>
  <c r="R594" i="36"/>
  <c r="Q594" i="36"/>
  <c r="P594" i="36"/>
  <c r="M594" i="36"/>
  <c r="L594" i="36"/>
  <c r="K594" i="36"/>
  <c r="J594" i="36"/>
  <c r="I594" i="36"/>
  <c r="H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H592" i="36"/>
  <c r="G592" i="36"/>
  <c r="C592" i="36"/>
  <c r="Z591" i="36"/>
  <c r="W591" i="36"/>
  <c r="V591" i="36"/>
  <c r="S591" i="36"/>
  <c r="R591" i="36"/>
  <c r="Q591" i="36"/>
  <c r="P591" i="36"/>
  <c r="M591" i="36"/>
  <c r="L591" i="36"/>
  <c r="K591" i="36"/>
  <c r="J591" i="36"/>
  <c r="I591" i="36"/>
  <c r="H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<sst xmlns="http://schemas.openxmlformats.org/spreadsheetml/2006/main" count="7393" uniqueCount="545">
  <si>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</si>
  <si>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</si>
  <si>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</si>
  <si>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</si>
  <si>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</si>
  <si>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</si>
  <si>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</si>
  <si>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</si>
  <si>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</si>
  <si>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</si>
  <si>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</si>
  <si>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</si>
  <si>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</si>
  <si>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</si>
  <si>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</si>
  <si>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</si>
  <si>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</si>
  <si>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</si>
  <si>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</si>
  <si>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</si>
  <si>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</si>
  <si>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</si>
  <si>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</si>
  <si>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</si>
  <si>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</si>
  <si>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</si>
  <si>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</si>
  <si>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</si>
  <si>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</si>
  <si>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</si>
  <si>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</si>
  <si>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</si>
  <si>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</si>
  <si>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</si>
  <si>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</si>
  <si>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</si>
  <si>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</si>
  <si>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</si>
  <si>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</si>
  <si>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</si>
  <si>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</si>
  <si>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</si>
  <si>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</si>
  <si>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</si>
  <si>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</si>
  <si>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</si>
  <si>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</si>
  <si>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</si>
  <si>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</si>
  <si>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</si>
  <si>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</si>
  <si>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</si>
  <si>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</si>
  <si>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</si>
  <si>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</si>
  <si>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</si>
  <si>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</si>
  <si>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</si>
  <si>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</si>
  <si>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</si>
  <si>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</si>
  <si>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</si>
  <si>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</si>
  <si>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</si>
  <si>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</si>
  <si>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</si>
  <si>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</si>
  <si>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</si>
  <si>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</si>
  <si>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</si>
  <si>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</si>
  <si>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</si>
  <si>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</si>
  <si>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</si>
  <si>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</si>
  <si>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</si>
  <si>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</si>
  <si>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</si>
  <si>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</si>
  <si>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</si>
  <si>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</si>
  <si>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</si>
  <si>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</si>
  <si>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</si>
  <si>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</si>
  <si>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</si>
  <si>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</si>
  <si>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</si>
  <si>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</si>
  <si>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</si>
  <si>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</si>
  <si>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</si>
  <si>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</si>
  <si>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</si>
  <si>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</si>
  <si>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</si>
  <si>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</si>
  <si>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</si>
  <si>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</si>
  <si>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</si>
  <si>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</si>
  <si>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</si>
  <si>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</si>
  <si>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</si>
  <si>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</si>
  <si>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</si>
  <si>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</si>
  <si>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</si>
  <si>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</si>
  <si>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</si>
  <si>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</si>
  <si>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</si>
  <si>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</si>
  <si>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</si>
  <si>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</si>
  <si>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</si>
  <si>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</si>
  <si>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</si>
  <si>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</si>
  <si>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</si>
  <si>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</si>
  <si>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</si>
  <si>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</si>
  <si>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</si>
  <si>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</si>
  <si>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</si>
  <si>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</si>
  <si>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</si>
  <si>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</si>
  <si>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</si>
  <si>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</si>
  <si>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</si>
  <si>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</si>
  <si>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</si>
  <si>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</si>
  <si>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</si>
  <si>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</si>
  <si>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</si>
  <si>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</si>
  <si>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</si>
  <si>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</si>
  <si>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</si>
  <si>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</si>
  <si>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</si>
  <si>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</si>
  <si>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</si>
  <si>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</si>
  <si>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</si>
  <si>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</si>
  <si>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</si>
  <si>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</si>
  <si>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</si>
  <si>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</si>
  <si>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</si>
  <si>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</si>
  <si>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</si>
  <si>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</si>
  <si>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</si>
  <si>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</si>
  <si>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</si>
  <si>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</si>
  <si>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</si>
  <si>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</si>
  <si>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</si>
  <si>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</si>
  <si>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</si>
  <si>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</si>
  <si>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</si>
  <si>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</si>
  <si>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</si>
  <si>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</si>
  <si>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</si>
  <si>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</si>
  <si>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</si>
  <si>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</si>
  <si>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</si>
  <si>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</si>
  <si>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</si>
  <si>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</si>
  <si>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</si>
  <si>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</si>
  <si>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</si>
  <si>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</si>
  <si>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</si>
  <si>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</si>
  <si>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</si>
  <si>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</si>
  <si>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</si>
  <si>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</si>
  <si>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</si>
  <si>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</si>
  <si>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</si>
  <si>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</si>
  <si>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</si>
  <si>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</si>
  <si>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</si>
  <si>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</si>
  <si>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</si>
  <si>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</si>
  <si>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</si>
  <si>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</si>
  <si>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</si>
  <si>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</si>
  <si>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</si>
  <si>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</si>
  <si>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</si>
  <si>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</si>
  <si>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</si>
  <si>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</si>
  <si>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</si>
  <si>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</si>
  <si>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</si>
  <si>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</si>
  <si>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</si>
  <si>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</si>
  <si>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</si>
  <si>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</si>
  <si>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</si>
  <si>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</si>
  <si>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</si>
  <si>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</si>
  <si>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</si>
  <si>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</si>
  <si>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</si>
  <si>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</si>
  <si>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</si>
  <si>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</si>
  <si>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</si>
  <si>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</si>
  <si>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</si>
  <si>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</si>
  <si>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</si>
  <si>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</si>
  <si>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</si>
  <si>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</si>
  <si>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</si>
  <si>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</si>
  <si>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</si>
  <si>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</si>
  <si>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</si>
  <si>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</si>
  <si>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</si>
  <si>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</si>
  <si>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</si>
  <si>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</si>
  <si>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</si>
  <si>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</si>
  <si>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</si>
  <si>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</si>
  <si>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</si>
  <si>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</si>
  <si>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</si>
  <si>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</si>
  <si>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</si>
  <si>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</si>
  <si>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</si>
  <si>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</si>
  <si>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</si>
  <si>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</si>
  <si>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</si>
  <si>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</si>
  <si>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</si>
  <si>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</si>
  <si>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</si>
  <si>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</si>
  <si>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</si>
  <si>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</si>
  <si>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</si>
  <si>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</si>
  <si>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</si>
  <si>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</si>
  <si>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</si>
  <si>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</si>
  <si>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</si>
  <si>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</si>
  <si>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</si>
  <si>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</si>
  <si>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</si>
  <si>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</si>
  <si>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</si>
  <si>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</si>
  <si>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</si>
  <si>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</si>
  <si>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</si>
  <si>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</si>
  <si>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</si>
  <si>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</si>
  <si>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</si>
  <si>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</si>
  <si>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</si>
  <si>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</si>
  <si>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</si>
  <si>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</si>
  <si>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</si>
  <si>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</si>
  <si>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</si>
  <si>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</si>
  <si>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</si>
  <si>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</si>
  <si>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</si>
  <si>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</si>
  <si>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</si>
  <si>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</si>
  <si>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</si>
  <si>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</si>
  <si>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</si>
  <si>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</si>
  <si>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</si>
  <si>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</si>
  <si>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</si>
  <si>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</si>
  <si>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</si>
  <si>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</si>
  <si>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</si>
  <si>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</si>
  <si>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</si>
  <si>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</si>
  <si>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</si>
  <si>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</si>
  <si>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</si>
  <si>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</si>
  <si>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</si>
  <si>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</si>
  <si>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</si>
  <si>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</si>
  <si>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</si>
  <si>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</si>
  <si>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</si>
  <si>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</si>
  <si>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</si>
  <si>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</si>
  <si>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</si>
  <si>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</si>
  <si>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</si>
  <si>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</si>
  <si>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</si>
  <si>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</si>
  <si>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</si>
  <si>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</si>
  <si>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</si>
  <si>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</si>
  <si>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</si>
  <si>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</si>
  <si>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</si>
  <si>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</si>
  <si>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</si>
  <si>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</si>
  <si>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</si>
  <si>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</si>
  <si>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</si>
  <si>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</si>
  <si>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</si>
  <si>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</si>
  <si>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</si>
  <si>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</si>
  <si>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</si>
  <si>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</si>
  <si>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</si>
  <si>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</si>
  <si>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</si>
  <si>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</si>
  <si>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</si>
  <si>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</si>
  <si>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</si>
  <si>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</si>
  <si>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</si>
  <si>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</si>
  <si>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</si>
  <si>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</si>
  <si>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</si>
  <si>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</si>
  <si>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</si>
  <si>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</si>
  <si>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</si>
  <si>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</si>
  <si>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</si>
  <si>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</si>
  <si>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</si>
  <si>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</si>
  <si>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</si>
  <si>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</si>
  <si>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</si>
  <si>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</si>
  <si>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</si>
  <si>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</si>
  <si>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</si>
  <si>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</si>
  <si>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</si>
  <si>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</si>
  <si>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</si>
  <si>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</si>
  <si>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</si>
  <si>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</si>
  <si>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</si>
  <si>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</si>
  <si>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</si>
  <si>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</si>
  <si>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</si>
  <si>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</si>
  <si>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</si>
  <si>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</si>
  <si>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</si>
  <si>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</si>
  <si>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</si>
  <si>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</si>
  <si>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</si>
  <si>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</si>
  <si>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</si>
  <si>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</si>
  <si>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</si>
  <si>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</si>
  <si>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</si>
  <si>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</si>
  <si>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</si>
  <si>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</si>
  <si>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</si>
  <si>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</si>
  <si>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</si>
  <si>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</si>
  <si>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</si>
  <si>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</si>
  <si>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</si>
  <si>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</si>
  <si>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</si>
  <si>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</si>
  <si>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</si>
  <si>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</si>
  <si>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</si>
  <si>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</si>
  <si>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</si>
  <si>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</si>
  <si>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</si>
  <si>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</si>
  <si>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</si>
  <si>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</si>
  <si>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</si>
  <si>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</si>
  <si>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</si>
  <si>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</si>
  <si>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</si>
  <si>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</si>
  <si>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</si>
  <si>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</si>
  <si>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</si>
  <si>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</si>
  <si>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</si>
  <si>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</si>
  <si>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</si>
  <si>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</si>
  <si>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</si>
  <si>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</si>
  <si>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</si>
  <si>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</si>
  <si>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</si>
  <si>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</si>
  <si>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</si>
  <si>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</si>
  <si>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</si>
  <si>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</si>
  <si>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</si>
  <si>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</si>
  <si>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</si>
  <si>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</si>
  <si>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</si>
  <si>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</si>
  <si>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</si>
  <si>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</si>
  <si>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</si>
  <si>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</si>
  <si>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</si>
  <si>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</si>
  <si>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</si>
  <si>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</si>
  <si>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</si>
  <si>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</si>
  <si>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</si>
  <si>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</si>
  <si>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</si>
  <si>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</si>
  <si>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</si>
  <si>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</si>
  <si>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</si>
  <si>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</si>
  <si>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</si>
  <si>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</si>
  <si>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</si>
  <si>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</si>
  <si>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</si>
  <si>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</si>
  <si>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</si>
  <si>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</si>
  <si>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</si>
  <si>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</si>
  <si>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</si>
  <si>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</si>
  <si>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</si>
  <si>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</si>
  <si>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</si>
  <si>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</si>
  <si>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</si>
  <si>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</si>
  <si>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</si>
  <si>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</si>
  <si>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</si>
  <si>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</si>
  <si>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</si>
  <si>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</si>
  <si>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</si>
  <si>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</si>
  <si>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</si>
  <si>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</si>
  <si>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</si>
  <si>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</si>
  <si>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</si>
  <si>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</si>
  <si>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</si>
  <si>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Brazylia</t>
  </si>
  <si>
    <t>Nowa Zelandia</t>
  </si>
  <si>
    <t>nld</t>
  </si>
  <si>
    <t>08.06.2023</t>
  </si>
  <si>
    <t>Prices not received : EL</t>
  </si>
  <si>
    <t>Week 22</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</si>
  <si>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IV  2023 r.</t>
    </r>
    <r>
      <rPr>
        <b/>
        <sz val="14"/>
        <color indexed="8"/>
        <rFont val="Calibri"/>
        <family val="2"/>
        <charset val="238"/>
        <scheme val="minor"/>
      </rPr>
      <t xml:space="preserve"> (dane wstępne)</t>
    </r>
  </si>
  <si>
    <t>OKRES: I - IV 2023 r. (wstępne) - ważniejsze państwa</t>
  </si>
  <si>
    <t>Turcja</t>
  </si>
  <si>
    <t>I-IV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</si>
  <si>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I-IV 2023 r. (dane wstępne) </t>
    </r>
    <r>
      <rPr>
        <b/>
        <sz val="11"/>
        <rFont val="Calibri"/>
        <family val="2"/>
        <charset val="238"/>
        <scheme val="minor"/>
      </rPr>
      <t xml:space="preserve">w porównaniu do I - IV 2022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</si>
  <si>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I-IV 2023 r.</t>
    </r>
    <r>
      <rPr>
        <b/>
        <sz val="14"/>
        <color indexed="8"/>
        <rFont val="Calibri"/>
        <family val="2"/>
        <charset val="238"/>
        <scheme val="minor"/>
      </rPr>
      <t xml:space="preserve"> (dane wstępne)</t>
    </r>
  </si>
  <si>
    <t>OKRES: I-IV 2023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</si>
  <si>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I-IV 2023 r. (dane wstępne)  </t>
    </r>
    <r>
      <rPr>
        <b/>
        <sz val="11"/>
        <rFont val="Calibri"/>
        <family val="2"/>
        <charset val="238"/>
        <scheme val="minor"/>
      </rPr>
      <t>w porównaniu do I-IV 2022 r.  (</t>
    </r>
    <r>
      <rPr>
        <i/>
        <sz val="11"/>
        <rFont val="Calibri"/>
        <family val="2"/>
        <charset val="238"/>
        <scheme val="minor"/>
      </rPr>
      <t>wg wstępnych danych Min. Finansów</t>
    </r>
    <r>
      <rPr>
        <b/>
        <sz val="11"/>
        <rFont val="Calibri"/>
        <family val="2"/>
        <charset val="238"/>
        <scheme val="minor"/>
      </rPr>
      <t>).</t>
    </r>
  </si>
  <si>
    <t>I-IV  2023 r. (wstępne)</t>
  </si>
  <si>
    <t>I-IV 2022 r.</t>
  </si>
  <si>
    <t>zm. w stos. do  I-IV 2022 r. (%)</t>
  </si>
  <si>
    <t>zm. w stos. do I-IV 2022 r. (%)</t>
  </si>
  <si>
    <t>25.06.2023</t>
  </si>
  <si>
    <r>
      <t>Tablica 6. Średnie ceny sprzedaży netto (bez VAT) elementów mięsa wołowego (kraj) wg makroregionów:</t>
    </r>
    <r>
      <rPr>
        <b/>
        <sz val="14"/>
        <color rgb="FF0000FF"/>
        <rFont val="Calibri"/>
        <family val="2"/>
        <charset val="238"/>
        <scheme val="minor"/>
      </rPr>
      <t xml:space="preserve"> 26.06 - 02.07.2023 r.</t>
    </r>
  </si>
  <si>
    <t>02.07.2023</t>
  </si>
  <si>
    <r>
      <t>Tablica 5. Ceny sprzedaży netto (bez VAT) ćwierci wołowych (zagranica):</t>
    </r>
    <r>
      <rPr>
        <b/>
        <sz val="14"/>
        <color rgb="FF0000FF"/>
        <rFont val="Calibri"/>
        <family val="2"/>
        <charset val="238"/>
        <scheme val="minor"/>
      </rPr>
      <t xml:space="preserve"> 26.06 - 02.07.2023 r.</t>
    </r>
  </si>
  <si>
    <r>
      <t>Tablica 7. Średnie ceny sprzedaży netto (bez VAT) elementów mięsa wołowego (zagranica):</t>
    </r>
    <r>
      <rPr>
        <b/>
        <sz val="14"/>
        <color rgb="FF0000FF"/>
        <rFont val="Calibri"/>
        <family val="2"/>
        <charset val="238"/>
        <scheme val="minor"/>
      </rPr>
      <t xml:space="preserve"> 26.06 - 02.07.2023 r.</t>
    </r>
  </si>
  <si>
    <t>NR 26/2023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</si>
  <si>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- 16 284 sztuk.</t>
    </r>
  </si>
  <si>
    <t>07 lipca 2023r.</t>
  </si>
  <si>
    <t>26 czerwca - 02 lipca 2023 r.</t>
  </si>
  <si>
    <t>26.06.2023 - 02.07.2023</t>
  </si>
  <si>
    <r>
      <t>Tablica 9. Średnie ceny zakupu mięsa wołowego płacone przez podmioty handlu detalicznego w okresie:</t>
    </r>
    <r>
      <rPr>
        <b/>
        <sz val="16"/>
        <color rgb="FF0000FF"/>
        <rFont val="Calibri"/>
        <family val="2"/>
        <charset val="238"/>
        <scheme val="minor"/>
      </rPr>
      <t xml:space="preserve"> 26.06 - 02.07.2023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</si>
</sst>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
      <b/>
      <u/>
      <sz val="12"/>
      <color indexed="8"/>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0">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xf numFmtId="0" fontId="8" fillId="0" borderId="0"/>
  </cellStyleXfs>
  <cellXfs count="1786">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22" xfId="0" applyNumberFormat="1" applyFont="1" applyFill="1" applyBorder="1" applyAlignment="1">
      <alignment horizontal="center"/>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0" xfId="0" applyFont="1" applyAlignment="1">
      <alignment vertical="center"/>
    </xf>
    <xf numFmtId="0" fontId="178" fillId="0" borderId="0" xfId="0" quotePrefix="1" applyFont="1" applyAlignment="1">
      <alignment vertical="center"/>
    </xf>
    <xf numFmtId="0" fontId="178" fillId="0" borderId="0" xfId="0" applyFont="1" applyAlignment="1">
      <alignment vertical="center"/>
    </xf>
    <xf numFmtId="0" fontId="176" fillId="0" borderId="1" xfId="0" applyFont="1" applyBorder="1" applyAlignment="1">
      <alignment horizontal="centerContinuous" vertical="center"/>
    </xf>
    <xf numFmtId="0" fontId="176" fillId="0" borderId="12" xfId="0" applyFont="1" applyFill="1" applyBorder="1" applyAlignment="1">
      <alignment horizontal="center" vertical="center" wrapText="1"/>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0" fillId="0" borderId="0" xfId="0" applyAlignment="1">
      <alignment vertical="center"/>
    </xf>
    <xf numFmtId="0" fontId="165" fillId="0" borderId="0" xfId="0" applyFont="1" applyAlignment="1">
      <alignment horizontal="right"/>
    </xf>
    <xf numFmtId="179" fontId="151" fillId="0" borderId="0" xfId="0" applyNumberFormat="1" applyFont="1" applyAlignment="1">
      <alignment horizontal="right"/>
    </xf>
    <xf numFmtId="0" fontId="165" fillId="0" borderId="0" xfId="0" applyFont="1" applyAlignment="1">
      <alignment horizontal="right" vertical="top"/>
    </xf>
    <xf numFmtId="179" fontId="151" fillId="0" borderId="0" xfId="0" applyNumberFormat="1" applyFont="1" applyAlignment="1">
      <alignment horizontal="right" vertical="top"/>
    </xf>
    <xf numFmtId="0" fontId="141" fillId="62" borderId="0" xfId="0" applyFont="1" applyFill="1" applyAlignment="1">
      <alignment horizontal="center" vertical="center"/>
    </xf>
    <xf numFmtId="0" fontId="128" fillId="0" borderId="0" xfId="0" applyFont="1" applyAlignment="1">
      <alignment vertical="center"/>
    </xf>
    <xf numFmtId="0" fontId="128" fillId="59" borderId="0" xfId="0" applyFont="1" applyFill="1" applyAlignment="1">
      <alignment horizontal="center" vertical="center"/>
    </xf>
    <xf numFmtId="0" fontId="128" fillId="59" borderId="0" xfId="0" applyFont="1" applyFill="1" applyAlignment="1">
      <alignment vertical="center"/>
    </xf>
    <xf numFmtId="0" fontId="130" fillId="59" borderId="0" xfId="0" applyFont="1" applyFill="1" applyAlignment="1">
      <alignment vertical="center"/>
    </xf>
    <xf numFmtId="0" fontId="129" fillId="62" borderId="0" xfId="0" quotePrefix="1" applyFont="1" applyFill="1" applyAlignment="1">
      <alignment horizontal="center" vertical="center"/>
    </xf>
    <xf numFmtId="0" fontId="132" fillId="62" borderId="0" xfId="0" applyFont="1" applyFill="1" applyAlignment="1" applyProtection="1">
      <alignment horizontal="center"/>
      <protection locked="0"/>
    </xf>
    <xf numFmtId="0" fontId="133" fillId="62" borderId="0" xfId="0" applyFont="1" applyFill="1" applyAlignment="1" applyProtection="1">
      <alignment horizontal="center"/>
      <protection locked="0"/>
    </xf>
    <xf numFmtId="0" fontId="132" fillId="62" borderId="0" xfId="0" applyFont="1" applyFill="1" applyAlignment="1">
      <alignment horizontal="center"/>
    </xf>
    <xf numFmtId="0" fontId="129" fillId="62" borderId="0" xfId="0" applyFont="1" applyFill="1" applyAlignment="1" applyProtection="1">
      <alignment horizontal="center"/>
      <protection locked="0"/>
    </xf>
    <xf numFmtId="0" fontId="132" fillId="62" borderId="0" xfId="0" applyFont="1" applyFill="1" applyAlignment="1" applyProtection="1">
      <alignment horizontal="center" vertical="top"/>
      <protection locked="0"/>
    </xf>
    <xf numFmtId="0" fontId="133" fillId="62" borderId="0" xfId="0" applyFont="1" applyFill="1" applyAlignment="1" applyProtection="1">
      <alignment horizontal="center" vertical="top"/>
      <protection locked="0"/>
    </xf>
    <xf numFmtId="0" fontId="132" fillId="59" borderId="0" xfId="0" applyFont="1" applyFill="1" applyAlignment="1" applyProtection="1">
      <alignment horizontal="center" vertical="center"/>
      <protection locked="0"/>
    </xf>
    <xf numFmtId="0" fontId="132" fillId="62" borderId="0" xfId="0" applyFont="1" applyFill="1" applyAlignment="1">
      <alignment horizontal="center" vertical="top"/>
    </xf>
    <xf numFmtId="0" fontId="129" fillId="62" borderId="0" xfId="0" applyFont="1" applyFill="1" applyAlignment="1" applyProtection="1">
      <alignment horizontal="center" vertical="top"/>
      <protection locked="0"/>
    </xf>
    <xf numFmtId="2" fontId="132" fillId="59" borderId="2" xfId="0" applyNumberFormat="1" applyFont="1" applyFill="1" applyBorder="1" applyAlignment="1" applyProtection="1">
      <alignment horizontal="center" vertical="center"/>
      <protection locked="0"/>
    </xf>
    <xf numFmtId="2" fontId="132" fillId="59" borderId="3" xfId="0" applyNumberFormat="1" applyFont="1" applyFill="1" applyBorder="1" applyAlignment="1" applyProtection="1">
      <alignment horizontal="center" vertical="center"/>
      <protection locked="0"/>
    </xf>
    <xf numFmtId="2" fontId="132" fillId="59" borderId="3" xfId="0" applyNumberFormat="1" applyFont="1" applyFill="1" applyBorder="1" applyAlignment="1">
      <alignment horizontal="center" vertical="center"/>
    </xf>
    <xf numFmtId="2" fontId="132" fillId="62" borderId="3" xfId="0" applyNumberFormat="1" applyFont="1" applyFill="1" applyBorder="1" applyAlignment="1" applyProtection="1">
      <alignment horizontal="center" vertical="center"/>
      <protection locked="0"/>
    </xf>
    <xf numFmtId="2" fontId="131" fillId="62" borderId="2" xfId="0" applyNumberFormat="1" applyFont="1" applyFill="1" applyBorder="1" applyAlignment="1">
      <alignment horizontal="center" vertical="center"/>
    </xf>
    <xf numFmtId="2" fontId="132" fillId="59" borderId="0" xfId="0" applyNumberFormat="1" applyFont="1" applyFill="1" applyAlignment="1" applyProtection="1">
      <alignment horizontal="center" vertical="center"/>
      <protection locked="0"/>
    </xf>
    <xf numFmtId="2" fontId="131" fillId="59" borderId="0" xfId="0" applyNumberFormat="1" applyFont="1" applyFill="1" applyAlignment="1">
      <alignment horizontal="center" vertical="center"/>
    </xf>
    <xf numFmtId="10" fontId="136" fillId="59" borderId="33" xfId="0" applyNumberFormat="1" applyFont="1" applyFill="1" applyBorder="1" applyAlignment="1">
      <alignment horizontal="center" vertical="center"/>
    </xf>
    <xf numFmtId="0" fontId="132" fillId="59" borderId="0" xfId="0" applyFont="1" applyFill="1" applyAlignment="1">
      <alignment horizontal="center" vertical="center"/>
    </xf>
    <xf numFmtId="169" fontId="128" fillId="59" borderId="0" xfId="0" applyNumberFormat="1" applyFont="1" applyFill="1" applyAlignment="1">
      <alignment horizontal="center" vertical="center"/>
    </xf>
    <xf numFmtId="0" fontId="132" fillId="62" borderId="0" xfId="0" applyFont="1" applyFill="1" applyAlignment="1" applyProtection="1">
      <alignment horizontal="center" vertical="center"/>
      <protection locked="0"/>
    </xf>
    <xf numFmtId="0" fontId="128" fillId="62" borderId="0" xfId="0" applyFont="1" applyFill="1" applyAlignment="1">
      <alignment horizontal="center" vertical="center"/>
    </xf>
    <xf numFmtId="0" fontId="132" fillId="62" borderId="0" xfId="0" applyFont="1" applyFill="1" applyAlignment="1">
      <alignment horizontal="center" vertical="center"/>
    </xf>
    <xf numFmtId="0" fontId="131" fillId="62" borderId="36" xfId="0" applyFont="1" applyFill="1" applyBorder="1" applyAlignment="1" applyProtection="1">
      <alignment horizontal="center" vertical="center"/>
      <protection locked="0"/>
    </xf>
    <xf numFmtId="2" fontId="132" fillId="59" borderId="96" xfId="0" applyNumberFormat="1" applyFont="1" applyFill="1" applyBorder="1" applyAlignment="1">
      <alignment horizontal="center" vertical="center"/>
    </xf>
    <xf numFmtId="2" fontId="132" fillId="59" borderId="97" xfId="0" applyNumberFormat="1" applyFont="1" applyFill="1" applyBorder="1" applyAlignment="1">
      <alignment horizontal="center" vertical="center"/>
    </xf>
    <xf numFmtId="2" fontId="132" fillId="62" borderId="97" xfId="0" applyNumberFormat="1" applyFont="1" applyFill="1" applyBorder="1" applyAlignment="1">
      <alignment horizontal="center" vertical="center"/>
    </xf>
    <xf numFmtId="169" fontId="132" fillId="59" borderId="0" xfId="0" applyNumberFormat="1" applyFont="1" applyFill="1" applyAlignment="1" applyProtection="1">
      <alignment horizontal="center" vertical="center"/>
      <protection locked="0"/>
    </xf>
    <xf numFmtId="2" fontId="132" fillId="62" borderId="99" xfId="0" applyNumberFormat="1" applyFont="1" applyFill="1" applyBorder="1" applyAlignment="1">
      <alignment horizontal="center" vertical="center"/>
    </xf>
    <xf numFmtId="0" fontId="128" fillId="59" borderId="0" xfId="0" applyFont="1" applyFill="1"/>
    <xf numFmtId="0" fontId="128" fillId="0" borderId="0" xfId="0" applyFont="1"/>
    <xf numFmtId="0" fontId="131" fillId="62" borderId="38" xfId="0" applyFont="1" applyFill="1" applyBorder="1" applyAlignment="1" applyProtection="1">
      <alignment horizontal="center" vertical="center"/>
      <protection locked="0"/>
    </xf>
    <xf numFmtId="2" fontId="132" fillId="59" borderId="100" xfId="0" applyNumberFormat="1" applyFont="1" applyFill="1" applyBorder="1" applyAlignment="1">
      <alignment horizontal="center" vertical="center"/>
    </xf>
    <xf numFmtId="2" fontId="132" fillId="59" borderId="101" xfId="0" applyNumberFormat="1" applyFont="1" applyFill="1" applyBorder="1" applyAlignment="1">
      <alignment horizontal="center" vertical="center"/>
    </xf>
    <xf numFmtId="2" fontId="132" fillId="62" borderId="101" xfId="0" applyNumberFormat="1" applyFont="1" applyFill="1" applyBorder="1" applyAlignment="1">
      <alignment horizontal="center" vertical="center"/>
    </xf>
    <xf numFmtId="2" fontId="132" fillId="62" borderId="103" xfId="0" applyNumberFormat="1" applyFont="1" applyFill="1" applyBorder="1" applyAlignment="1">
      <alignment horizontal="center" vertical="center"/>
    </xf>
    <xf numFmtId="2" fontId="132" fillId="62" borderId="104" xfId="0" applyNumberFormat="1" applyFont="1" applyFill="1" applyBorder="1" applyAlignment="1">
      <alignment horizontal="center" vertical="center"/>
    </xf>
    <xf numFmtId="2" fontId="132" fillId="59" borderId="100" xfId="0" applyNumberFormat="1" applyFont="1" applyFill="1" applyBorder="1" applyAlignment="1" applyProtection="1">
      <alignment horizontal="center" vertical="center"/>
      <protection locked="0"/>
    </xf>
    <xf numFmtId="2" fontId="132" fillId="59" borderId="101" xfId="0" applyNumberFormat="1" applyFont="1" applyFill="1" applyBorder="1" applyAlignment="1" applyProtection="1">
      <alignment horizontal="center" vertical="center"/>
      <protection locked="0"/>
    </xf>
    <xf numFmtId="2" fontId="132" fillId="62" borderId="101" xfId="0" applyNumberFormat="1" applyFont="1" applyFill="1" applyBorder="1" applyAlignment="1" applyProtection="1">
      <alignment horizontal="center" vertical="center"/>
      <protection locked="0"/>
    </xf>
    <xf numFmtId="169" fontId="132" fillId="59" borderId="0" xfId="0" applyNumberFormat="1" applyFont="1" applyFill="1" applyAlignment="1">
      <alignment horizontal="center" vertical="center"/>
    </xf>
    <xf numFmtId="0" fontId="131" fillId="62" borderId="40" xfId="0" applyFont="1" applyFill="1" applyBorder="1" applyAlignment="1" applyProtection="1">
      <alignment horizontal="center" vertical="center"/>
      <protection locked="0"/>
    </xf>
    <xf numFmtId="2" fontId="132" fillId="59" borderId="105" xfId="0" applyNumberFormat="1" applyFont="1" applyFill="1" applyBorder="1" applyAlignment="1">
      <alignment horizontal="center" vertical="center"/>
    </xf>
    <xf numFmtId="2" fontId="132" fillId="59" borderId="106" xfId="0" applyNumberFormat="1" applyFont="1" applyFill="1" applyBorder="1" applyAlignment="1">
      <alignment horizontal="center" vertical="center"/>
    </xf>
    <xf numFmtId="2" fontId="132" fillId="62" borderId="106" xfId="0" applyNumberFormat="1" applyFont="1" applyFill="1" applyBorder="1" applyAlignment="1">
      <alignment horizontal="center" vertical="center"/>
    </xf>
    <xf numFmtId="2" fontId="132" fillId="62" borderId="108" xfId="0" applyNumberFormat="1" applyFont="1" applyFill="1" applyBorder="1" applyAlignment="1">
      <alignment horizontal="center" vertical="center"/>
    </xf>
    <xf numFmtId="0" fontId="129" fillId="0" borderId="0" xfId="0" applyFont="1" applyAlignment="1" applyProtection="1">
      <alignment horizontal="left" vertical="center"/>
      <protection locked="0"/>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6" fillId="0" borderId="15"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3" fontId="178" fillId="0" borderId="12" xfId="0" applyNumberFormat="1" applyFont="1" applyBorder="1" applyAlignment="1">
      <alignment horizontal="right"/>
    </xf>
    <xf numFmtId="0" fontId="180" fillId="0" borderId="0" xfId="239" applyFont="1" applyBorder="1" applyAlignment="1">
      <alignment horizontal="left" vertical="center"/>
    </xf>
    <xf numFmtId="0" fontId="209" fillId="0" borderId="0"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76" fillId="0" borderId="41" xfId="0" applyFont="1" applyBorder="1" applyAlignment="1">
      <alignment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178" fontId="151" fillId="0" borderId="0" xfId="0" applyNumberFormat="1" applyFont="1" applyAlignment="1">
      <alignment horizontal="right" vertical="center"/>
    </xf>
    <xf numFmtId="0" fontId="141" fillId="62" borderId="0" xfId="0" applyFont="1" applyFill="1" applyAlignment="1">
      <alignment horizontal="center" vertical="center"/>
    </xf>
    <xf numFmtId="0" fontId="131" fillId="59" borderId="2" xfId="0" applyFont="1" applyFill="1" applyBorder="1" applyAlignment="1" applyProtection="1">
      <alignment horizontal="center" vertical="center"/>
      <protection locked="0"/>
    </xf>
    <xf numFmtId="0" fontId="131" fillId="59" borderId="3" xfId="0" applyFont="1" applyFill="1" applyBorder="1" applyAlignment="1" applyProtection="1">
      <alignment horizontal="center" vertical="center"/>
      <protection locked="0"/>
    </xf>
    <xf numFmtId="0" fontId="131" fillId="59" borderId="4" xfId="0" applyFont="1" applyFill="1" applyBorder="1" applyAlignment="1" applyProtection="1">
      <alignment horizontal="center" vertical="center"/>
      <protection locked="0"/>
    </xf>
    <xf numFmtId="0" fontId="131" fillId="59" borderId="2" xfId="0" applyFont="1" applyFill="1" applyBorder="1" applyAlignment="1">
      <alignment horizontal="center" vertical="center"/>
    </xf>
    <xf numFmtId="0" fontId="131" fillId="59" borderId="3" xfId="0" applyFont="1" applyFill="1" applyBorder="1" applyAlignment="1">
      <alignment horizontal="center" vertical="center"/>
    </xf>
    <xf numFmtId="0" fontId="131" fillId="59" borderId="4" xfId="0" applyFont="1" applyFill="1" applyBorder="1" applyAlignment="1">
      <alignment horizontal="center" vertical="center"/>
    </xf>
    <xf numFmtId="0" fontId="132" fillId="62" borderId="0" xfId="0" applyFont="1" applyFill="1" applyAlignment="1" applyProtection="1">
      <alignment horizontal="center" vertical="center"/>
      <protection locked="0"/>
    </xf>
    <xf numFmtId="0" fontId="132" fillId="62" borderId="41" xfId="0" applyFont="1" applyFill="1" applyBorder="1" applyAlignment="1" applyProtection="1">
      <alignment horizontal="center" vertical="center"/>
      <protection locked="0"/>
    </xf>
    <xf numFmtId="0" fontId="132" fillId="62" borderId="33" xfId="0" applyFont="1" applyFill="1" applyBorder="1" applyAlignment="1" applyProtection="1">
      <alignment horizontal="center" vertical="center"/>
      <protection locked="0"/>
    </xf>
    <xf numFmtId="0" fontId="132" fillId="62" borderId="0" xfId="0" applyFont="1" applyFill="1" applyAlignment="1">
      <alignment horizontal="center" vertical="center"/>
    </xf>
    <xf numFmtId="0" fontId="132" fillId="62" borderId="41" xfId="0"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4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19050</xdr:colOff>
      <xdr:row>0</xdr:row>
      <xdr:rowOff>0</xdr:rowOff>
    </xdr:from>
    <xdr:to>
      <xdr:col>21</xdr:col>
      <xdr:colOff>568266</xdr:colOff>
      <xdr:row>22</xdr:row>
      <xdr:rowOff>66675</xdr:rowOff>
    </xdr:to>
    <xdr:pic>
      <xdr:nvPicPr>
        <xdr:cNvPr id="3" name="Obraz 2"/>
        <xdr:cNvPicPr>
          <a:picLocks noChangeAspect="1"/>
        </xdr:cNvPicPr>
      </xdr:nvPicPr>
      <xdr:blipFill>
        <a:blip xmlns:r="http://schemas.openxmlformats.org/officeDocument/2006/relationships" r:embed="rId2"/>
        <a:stretch>
          <a:fillRect/>
        </a:stretch>
      </xdr:blipFill>
      <xdr:spPr>
        <a:xfrm>
          <a:off x="6724650" y="0"/>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4" name="Obraz 3"/>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13" name="Obraz 12"/>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18" sqref="F18"/>
    </sheetView>
  </sheetViews>
  <sheetFormatPr defaultRowHeight="12.75"/>
  <cols>
    <col min="1" max="1" width="7.85546875" style="1064" customWidth="1"/>
    <col min="2" max="2" width="19.28515625" style="1064" customWidth="1"/>
    <col min="3" max="3" width="19.85546875" style="1064" customWidth="1"/>
    <col min="4" max="4" width="21" style="1064" customWidth="1"/>
    <col min="5" max="5" width="14.7109375" style="1064" customWidth="1"/>
    <col min="6" max="6" width="13.42578125" style="1064" customWidth="1"/>
    <col min="7" max="10" width="9.140625" style="1064"/>
    <col min="11" max="11" width="17.85546875" style="1064" customWidth="1"/>
    <col min="12" max="16384" width="9.140625" style="1064"/>
  </cols>
  <sheetData>
    <row r="1" spans="2:36" ht="15" customHeight="1">
      <c r="B1" s="3"/>
      <c r="C1" s="3"/>
      <c r="D1" s="3"/>
      <c r="E1" s="3"/>
      <c r="F1" s="3"/>
      <c r="G1" s="1065"/>
      <c r="L1" s="1066"/>
      <c r="M1" s="1066"/>
      <c r="N1" s="1066"/>
      <c r="O1" s="1066"/>
      <c r="P1" s="1066"/>
      <c r="Q1" s="1066"/>
      <c r="R1" s="1066"/>
      <c r="S1" s="1066"/>
      <c r="T1" s="1066"/>
    </row>
    <row r="2" spans="2:36">
      <c r="B2" s="1226"/>
      <c r="C2" s="1226"/>
      <c r="D2" s="1226"/>
      <c r="E2" s="1227"/>
      <c r="F2" s="1227"/>
      <c r="G2" s="1065"/>
      <c r="L2" s="1066"/>
      <c r="M2" s="1066"/>
      <c r="N2" s="1066"/>
      <c r="O2" s="1066"/>
      <c r="P2" s="1066"/>
      <c r="Q2" s="1066"/>
      <c r="R2" s="1066"/>
      <c r="S2" s="1066"/>
      <c r="T2" s="1066"/>
      <c r="AI2" s="1067"/>
      <c r="AJ2" s="1067"/>
    </row>
    <row r="3" spans="2:36" ht="19.5" customHeight="1">
      <c r="B3" s="1226"/>
      <c r="C3" s="1226"/>
      <c r="D3" s="1228" t="s">
        <v>427</v>
      </c>
      <c r="E3" s="1227"/>
      <c r="F3" s="1227"/>
      <c r="G3" s="1068"/>
      <c r="H3" s="1066"/>
      <c r="I3" s="1066"/>
      <c r="J3" s="1066"/>
      <c r="K3" s="1066"/>
      <c r="L3" s="1066"/>
      <c r="M3" s="1066"/>
      <c r="N3" s="1066"/>
      <c r="O3" s="1066"/>
      <c r="P3" s="1066"/>
      <c r="Q3" s="1066"/>
      <c r="R3" s="1066"/>
      <c r="S3" s="1066"/>
      <c r="T3" s="1066"/>
      <c r="AI3" s="1067"/>
      <c r="AJ3" s="1067"/>
    </row>
    <row r="4" spans="2:36" ht="15.75">
      <c r="B4" s="1226"/>
      <c r="C4" s="1226"/>
      <c r="D4" s="1228" t="s">
        <v>495</v>
      </c>
      <c r="E4" s="1227"/>
      <c r="F4" s="1227"/>
      <c r="G4" s="1068"/>
      <c r="H4" s="1069"/>
      <c r="I4" s="1066"/>
      <c r="J4" s="1066"/>
      <c r="K4" s="1066"/>
      <c r="L4" s="1066"/>
      <c r="M4" s="1066"/>
      <c r="N4" s="1066"/>
      <c r="O4" s="1066"/>
      <c r="P4" s="1066"/>
      <c r="Q4" s="1066"/>
      <c r="R4" s="1066"/>
      <c r="S4" s="1066"/>
      <c r="T4" s="1066"/>
    </row>
    <row r="5" spans="2:36" ht="17.25">
      <c r="B5" s="1226"/>
      <c r="C5" s="1226"/>
      <c r="D5" s="1229" t="s">
        <v>480</v>
      </c>
      <c r="E5" s="1226"/>
      <c r="F5" s="1227"/>
      <c r="G5" s="1068"/>
      <c r="H5" s="1069"/>
      <c r="I5" s="1066"/>
      <c r="J5" s="1066"/>
      <c r="K5" s="1066"/>
      <c r="L5" s="1066"/>
      <c r="M5" s="1066"/>
      <c r="N5" s="1066"/>
      <c r="O5" s="1066"/>
      <c r="P5" s="1066"/>
      <c r="Q5" s="1066"/>
      <c r="R5" s="1066"/>
      <c r="S5" s="1066"/>
      <c r="T5" s="1066"/>
    </row>
    <row r="6" spans="2:36" ht="18" customHeight="1">
      <c r="B6" s="1227"/>
      <c r="C6" s="1227"/>
      <c r="D6" s="1227"/>
      <c r="E6" s="1227"/>
      <c r="F6" s="1227"/>
      <c r="G6" s="1068"/>
      <c r="H6" s="1069"/>
      <c r="I6" s="1066"/>
      <c r="J6" s="1066"/>
      <c r="K6" s="1066"/>
      <c r="L6" s="1066"/>
      <c r="M6" s="1066"/>
      <c r="N6" s="1066"/>
      <c r="O6" s="1066"/>
      <c r="P6" s="1066"/>
      <c r="Q6" s="1066"/>
      <c r="R6" s="1066"/>
      <c r="S6" s="1066"/>
      <c r="T6" s="1066"/>
    </row>
    <row r="7" spans="2:36" ht="16.5" customHeight="1">
      <c r="B7" s="1231" t="s">
        <v>0</v>
      </c>
      <c r="C7" s="1096"/>
      <c r="D7" s="1096"/>
      <c r="E7" s="1066"/>
      <c r="F7" s="1066"/>
      <c r="G7" s="1068"/>
      <c r="H7" s="1066"/>
      <c r="I7" s="1066"/>
      <c r="J7" s="1066"/>
      <c r="K7" s="1066"/>
      <c r="L7" s="1066"/>
      <c r="M7" s="1066"/>
      <c r="N7" s="1066"/>
      <c r="O7" s="1066"/>
      <c r="P7" s="1066"/>
      <c r="Q7" s="1066"/>
      <c r="R7" s="1066"/>
      <c r="S7" s="1066"/>
      <c r="T7" s="1066"/>
    </row>
    <row r="8" spans="2:36" ht="23.25" customHeight="1">
      <c r="B8" s="1230"/>
      <c r="C8" s="1096"/>
      <c r="D8" s="1096"/>
      <c r="E8" s="1066"/>
      <c r="F8" s="1066"/>
      <c r="G8" s="1068"/>
      <c r="H8" s="1066"/>
      <c r="I8" s="1066"/>
      <c r="J8" s="1066"/>
      <c r="K8" s="1066"/>
      <c r="L8" s="1066"/>
      <c r="M8" s="1066"/>
      <c r="N8" s="1066"/>
      <c r="O8" s="1066"/>
      <c r="P8" s="1066"/>
      <c r="Q8" s="1066"/>
      <c r="R8" s="1066"/>
      <c r="S8" s="1066"/>
      <c r="T8" s="1066"/>
    </row>
    <row r="9" spans="2:36" s="1065" customFormat="1" ht="33" customHeight="1">
      <c r="B9" s="1070" t="s">
        <v>48</v>
      </c>
      <c r="C9" s="1071"/>
      <c r="D9" s="1071"/>
      <c r="E9" s="1071"/>
      <c r="F9" s="1068"/>
      <c r="G9" s="1068"/>
      <c r="H9" s="1068"/>
      <c r="I9" s="1068"/>
      <c r="J9" s="1068"/>
      <c r="K9" s="1068"/>
      <c r="L9" s="1068"/>
      <c r="M9" s="1068"/>
      <c r="N9" s="1068"/>
      <c r="O9" s="1068"/>
      <c r="P9" s="1068"/>
      <c r="Q9" s="1068"/>
      <c r="R9" s="1068"/>
      <c r="S9" s="1068"/>
      <c r="T9" s="1068"/>
    </row>
    <row r="10" spans="2:36" s="1065" customFormat="1" ht="23.25" customHeight="1">
      <c r="B10" s="1072"/>
      <c r="C10" s="1068"/>
      <c r="D10" s="1068"/>
      <c r="E10" s="1068"/>
      <c r="F10" s="1068"/>
      <c r="G10" s="1068"/>
      <c r="H10" s="1068"/>
      <c r="I10" s="1068"/>
      <c r="J10" s="1068"/>
      <c r="K10" s="1068"/>
      <c r="L10" s="1068"/>
      <c r="M10" s="1068"/>
      <c r="N10" s="1068"/>
      <c r="O10" s="1068"/>
      <c r="P10" s="1068"/>
      <c r="Q10" s="1068"/>
      <c r="R10" s="1068"/>
      <c r="S10" s="1068"/>
      <c r="T10" s="1068"/>
    </row>
    <row r="11" spans="2:36">
      <c r="B11" s="1066"/>
      <c r="C11" s="1066"/>
      <c r="D11" s="1066"/>
      <c r="E11" s="1066"/>
      <c r="F11" s="1066"/>
      <c r="G11" s="1068"/>
      <c r="H11" s="1066"/>
      <c r="I11" s="1066"/>
      <c r="J11" s="1066"/>
      <c r="K11" s="1066"/>
      <c r="L11" s="1066"/>
      <c r="M11" s="1066"/>
      <c r="N11" s="1066"/>
      <c r="O11" s="1066"/>
      <c r="P11" s="1066"/>
      <c r="Q11" s="1066"/>
      <c r="R11" s="1066"/>
      <c r="S11" s="1066"/>
      <c r="T11" s="1066"/>
    </row>
    <row r="12" spans="2:36" ht="23.25">
      <c r="B12" s="1073" t="s">
        <v>539</v>
      </c>
      <c r="C12" s="1074"/>
      <c r="D12" s="1075"/>
      <c r="E12" s="1076" t="s">
        <v>541</v>
      </c>
      <c r="F12" s="1077"/>
      <c r="G12" s="1078"/>
      <c r="Q12" s="1066"/>
      <c r="R12" s="1066"/>
      <c r="S12" s="1066"/>
      <c r="T12" s="1066"/>
    </row>
    <row r="13" spans="2:36">
      <c r="B13" s="1066"/>
      <c r="C13" s="1066"/>
      <c r="D13" s="1066"/>
      <c r="E13" s="1066"/>
      <c r="F13" s="1066"/>
      <c r="G13" s="1068"/>
      <c r="H13" s="1066"/>
      <c r="I13" s="1066"/>
      <c r="J13" s="1066"/>
      <c r="K13" s="1066"/>
      <c r="L13" s="1066"/>
      <c r="M13" s="1066"/>
      <c r="N13" s="1066"/>
      <c r="O13" s="1066"/>
      <c r="P13" s="1066"/>
      <c r="Q13" s="1066"/>
      <c r="R13" s="1066"/>
      <c r="S13" s="1066"/>
      <c r="T13" s="1066"/>
    </row>
    <row r="14" spans="2:36">
      <c r="B14" s="1066"/>
      <c r="C14" s="1066"/>
      <c r="D14" s="1066"/>
      <c r="E14" s="1066"/>
      <c r="F14" s="1066"/>
      <c r="G14" s="1068"/>
      <c r="H14" s="1066"/>
      <c r="I14" s="1066"/>
      <c r="J14" s="1066"/>
      <c r="K14" s="1066"/>
      <c r="L14" s="1066"/>
      <c r="M14" s="1066"/>
      <c r="N14" s="1066"/>
      <c r="O14" s="1066"/>
      <c r="P14" s="1066"/>
      <c r="Q14" s="1066"/>
      <c r="R14" s="1066"/>
      <c r="S14" s="1066"/>
      <c r="T14" s="1066"/>
    </row>
    <row r="15" spans="2:36" ht="18.75">
      <c r="B15" s="1232" t="s">
        <v>481</v>
      </c>
      <c r="C15" s="1233"/>
      <c r="D15" s="1235" t="s">
        <v>542</v>
      </c>
      <c r="E15" s="1236"/>
      <c r="F15" s="1233"/>
      <c r="G15" s="1234"/>
      <c r="H15" s="1066"/>
      <c r="I15" s="1066"/>
      <c r="J15" s="1066"/>
      <c r="K15" s="1066"/>
      <c r="L15" s="1066"/>
      <c r="M15" s="1066"/>
      <c r="N15" s="1066"/>
      <c r="O15" s="1066"/>
      <c r="P15" s="1066"/>
      <c r="Q15" s="1066"/>
      <c r="R15" s="1066"/>
      <c r="S15" s="1066"/>
      <c r="T15" s="1066"/>
    </row>
    <row r="16" spans="2:36" ht="15">
      <c r="B16" s="1079"/>
      <c r="C16" s="1079"/>
      <c r="D16" s="1079"/>
      <c r="E16" s="1079"/>
      <c r="F16" s="1079"/>
      <c r="G16" s="1068"/>
      <c r="H16" s="1066"/>
      <c r="I16" s="1066"/>
      <c r="J16" s="1066"/>
      <c r="K16" s="1066"/>
      <c r="L16" s="1066"/>
      <c r="M16" s="1066"/>
      <c r="N16" s="1066"/>
      <c r="O16" s="1066"/>
      <c r="P16" s="1066"/>
      <c r="Q16" s="1066"/>
      <c r="R16" s="1066"/>
      <c r="S16" s="1066"/>
      <c r="T16" s="1066"/>
    </row>
    <row r="17" spans="2:20" ht="15">
      <c r="B17" s="1066" t="s">
        <v>496</v>
      </c>
      <c r="C17" s="1066"/>
      <c r="D17" s="1066"/>
      <c r="E17" s="1066"/>
      <c r="F17" s="1079"/>
      <c r="G17" s="1066"/>
      <c r="H17" s="1066"/>
      <c r="I17" s="1066"/>
      <c r="J17" s="1066"/>
      <c r="K17" s="1066"/>
      <c r="L17" s="1066"/>
      <c r="M17" s="1066"/>
      <c r="N17" s="1066"/>
      <c r="O17" s="1066"/>
      <c r="P17" s="1066"/>
      <c r="Q17" s="1066"/>
      <c r="R17" s="1066"/>
      <c r="S17" s="1066"/>
      <c r="T17" s="1066"/>
    </row>
    <row r="18" spans="2:20" ht="15">
      <c r="B18" s="1066" t="s">
        <v>1</v>
      </c>
      <c r="C18" s="1066"/>
      <c r="D18" s="1066"/>
      <c r="E18" s="1066"/>
      <c r="F18" s="1079"/>
      <c r="G18" s="1066"/>
      <c r="H18" s="1066"/>
      <c r="I18" s="1066"/>
      <c r="J18" s="1066"/>
      <c r="K18" s="1066"/>
      <c r="L18" s="1066"/>
      <c r="M18" s="1066"/>
      <c r="N18" s="1066"/>
      <c r="O18" s="1066"/>
      <c r="P18" s="1066"/>
      <c r="Q18" s="1066"/>
      <c r="R18" s="1066"/>
      <c r="S18" s="1066"/>
      <c r="T18" s="1066"/>
    </row>
    <row r="19" spans="2:20" ht="15">
      <c r="B19" s="1081" t="s">
        <v>493</v>
      </c>
      <c r="C19" s="1081"/>
      <c r="D19" s="1081"/>
      <c r="E19" s="1081"/>
      <c r="F19" s="1080"/>
      <c r="G19" s="1081"/>
      <c r="H19" s="1081"/>
      <c r="I19" s="1081"/>
      <c r="J19" s="1081"/>
      <c r="K19" s="1066"/>
      <c r="L19" s="1066"/>
      <c r="M19" s="1066"/>
      <c r="N19" s="1066"/>
      <c r="O19" s="1066"/>
      <c r="P19" s="1066"/>
      <c r="Q19" s="1066"/>
      <c r="R19" s="1066"/>
      <c r="S19" s="1066"/>
      <c r="T19" s="1066"/>
    </row>
    <row r="20" spans="2:20" ht="15">
      <c r="B20" s="1081" t="s">
        <v>494</v>
      </c>
      <c r="C20" s="1081"/>
      <c r="D20" s="1081"/>
      <c r="E20" s="1081"/>
      <c r="F20" s="1079"/>
      <c r="G20" s="1066"/>
      <c r="H20" s="1066"/>
      <c r="I20" s="1066"/>
      <c r="J20" s="1066"/>
      <c r="K20" s="1066"/>
      <c r="L20" s="1066"/>
      <c r="M20" s="1066"/>
      <c r="N20" s="1066"/>
      <c r="O20" s="1066"/>
      <c r="P20" s="1066"/>
      <c r="Q20" s="1066"/>
      <c r="R20" s="1066"/>
      <c r="S20" s="1066"/>
      <c r="T20" s="1066"/>
    </row>
    <row r="21" spans="2:20" ht="15">
      <c r="B21" s="1066" t="s">
        <v>2</v>
      </c>
      <c r="C21" s="1066"/>
      <c r="D21" s="1066"/>
      <c r="E21" s="1066"/>
      <c r="F21" s="1079"/>
      <c r="G21" s="1066"/>
      <c r="H21" s="1066"/>
      <c r="I21" s="1066"/>
      <c r="J21" s="1066"/>
      <c r="K21" s="1066"/>
      <c r="L21" s="1066"/>
      <c r="M21" s="1066"/>
      <c r="N21" s="1066"/>
      <c r="O21" s="1066"/>
      <c r="P21" s="1066"/>
      <c r="Q21" s="1066"/>
      <c r="R21" s="1066"/>
      <c r="S21" s="1066"/>
      <c r="T21" s="1066"/>
    </row>
    <row r="22" spans="2:20" ht="15">
      <c r="B22" s="1066" t="s">
        <v>3</v>
      </c>
      <c r="C22" s="1066"/>
      <c r="D22" s="1066"/>
      <c r="E22" s="1066"/>
      <c r="F22" s="1079"/>
      <c r="G22" s="1066"/>
      <c r="H22" s="1066"/>
      <c r="I22" s="1066"/>
      <c r="J22" s="1066"/>
      <c r="K22" s="1066"/>
      <c r="L22" s="1066"/>
      <c r="M22" s="1066"/>
      <c r="N22" s="1066"/>
      <c r="O22" s="1066"/>
      <c r="P22" s="1066"/>
      <c r="Q22" s="1066"/>
      <c r="R22" s="1066"/>
      <c r="S22" s="1066"/>
      <c r="T22" s="1066"/>
    </row>
    <row r="23" spans="2:20" ht="15">
      <c r="B23" s="1079"/>
      <c r="C23" s="1079"/>
      <c r="D23" s="1079"/>
      <c r="E23" s="1079"/>
      <c r="F23" s="1079"/>
      <c r="G23" s="1066"/>
      <c r="H23" s="1066"/>
      <c r="I23" s="1066"/>
      <c r="J23" s="1066"/>
      <c r="K23" s="1066"/>
      <c r="L23" s="1066"/>
      <c r="M23" s="1066"/>
      <c r="N23" s="1066"/>
      <c r="O23" s="1066"/>
      <c r="P23" s="1066"/>
      <c r="Q23" s="1066"/>
      <c r="R23" s="1066"/>
      <c r="S23" s="1066"/>
      <c r="T23" s="1066"/>
    </row>
    <row r="24" spans="2:20" ht="15">
      <c r="B24" s="1079"/>
      <c r="C24" s="1082"/>
      <c r="D24" s="1079"/>
      <c r="E24" s="1079"/>
      <c r="F24" s="1079"/>
      <c r="G24" s="1066"/>
      <c r="H24" s="1066"/>
      <c r="I24" s="1066"/>
      <c r="J24" s="1066"/>
      <c r="K24" s="1066"/>
      <c r="L24" s="1066"/>
      <c r="M24" s="1066"/>
      <c r="N24" s="1066"/>
      <c r="O24" s="1066"/>
      <c r="P24" s="1066"/>
      <c r="Q24" s="1066"/>
      <c r="R24" s="1066"/>
      <c r="S24" s="1066"/>
      <c r="T24" s="1066"/>
    </row>
    <row r="25" spans="2:20" ht="15">
      <c r="B25" s="1079"/>
      <c r="C25" s="1082"/>
      <c r="D25" s="1079"/>
      <c r="E25" s="1079"/>
      <c r="F25" s="1079"/>
      <c r="G25" s="1066"/>
      <c r="H25" s="1066"/>
      <c r="I25" s="1066"/>
      <c r="J25" s="1066"/>
      <c r="K25" s="1066"/>
      <c r="L25" s="1066"/>
      <c r="M25" s="1066"/>
      <c r="N25" s="1066"/>
      <c r="O25" s="1066"/>
      <c r="P25" s="1066"/>
      <c r="Q25" s="1066"/>
      <c r="R25" s="1066"/>
      <c r="S25" s="1066"/>
      <c r="T25" s="1066"/>
    </row>
    <row r="26" spans="2:20" ht="15">
      <c r="B26" s="1080" t="s">
        <v>482</v>
      </c>
      <c r="C26" s="1079"/>
      <c r="D26" s="1079"/>
      <c r="E26" s="1079"/>
      <c r="F26" s="1079"/>
      <c r="G26" s="1066"/>
      <c r="H26" s="1066"/>
      <c r="I26" s="1066"/>
      <c r="J26" s="1066"/>
      <c r="K26" s="1066"/>
      <c r="L26" s="1066"/>
      <c r="M26" s="1066"/>
      <c r="N26" s="1066"/>
      <c r="O26" s="1066"/>
      <c r="P26" s="1066"/>
      <c r="Q26" s="1066"/>
      <c r="R26" s="1066"/>
      <c r="S26" s="1066"/>
      <c r="T26" s="1066"/>
    </row>
    <row r="27" spans="2:20" ht="15">
      <c r="B27" s="1080" t="s">
        <v>487</v>
      </c>
      <c r="C27" s="1080"/>
      <c r="D27" s="1080"/>
      <c r="E27" s="1080"/>
      <c r="F27" s="1080"/>
      <c r="G27" s="1081"/>
      <c r="H27" s="1081"/>
      <c r="I27" s="1081"/>
      <c r="J27" s="1081"/>
      <c r="K27" s="1066"/>
      <c r="L27" s="1066"/>
      <c r="M27" s="1066"/>
      <c r="N27" s="1066"/>
      <c r="O27" s="1066"/>
      <c r="P27" s="1066"/>
      <c r="Q27" s="1066"/>
      <c r="R27" s="1066"/>
      <c r="S27" s="1066"/>
      <c r="T27" s="1066"/>
    </row>
    <row r="28" spans="2:20" ht="15">
      <c r="B28" s="1079" t="s">
        <v>483</v>
      </c>
      <c r="C28" s="1090" t="s">
        <v>513</v>
      </c>
      <c r="D28" s="1079"/>
      <c r="E28" s="1079"/>
      <c r="F28" s="1079"/>
      <c r="G28" s="1066"/>
      <c r="H28" s="1066"/>
      <c r="I28" s="1066"/>
      <c r="J28" s="1066"/>
      <c r="K28" s="1066"/>
      <c r="L28" s="1066"/>
      <c r="M28" s="1066"/>
      <c r="N28" s="1066"/>
      <c r="O28" s="1066"/>
      <c r="P28" s="1066"/>
      <c r="Q28" s="1066"/>
      <c r="R28" s="1066"/>
      <c r="S28" s="1066"/>
      <c r="T28" s="1066"/>
    </row>
    <row r="29" spans="2:20" ht="15">
      <c r="B29" s="1079" t="s">
        <v>497</v>
      </c>
      <c r="C29" s="1079"/>
      <c r="D29" s="1079"/>
      <c r="E29" s="1079"/>
      <c r="F29" s="1079"/>
      <c r="G29" s="1066"/>
      <c r="H29" s="1066"/>
      <c r="I29" s="1066"/>
      <c r="J29" s="1066"/>
      <c r="K29" s="1066"/>
      <c r="L29" s="1066"/>
      <c r="M29" s="1066"/>
      <c r="N29" s="1066"/>
      <c r="O29" s="1066"/>
      <c r="P29" s="1066"/>
      <c r="Q29" s="1066"/>
      <c r="R29" s="1066"/>
      <c r="S29" s="1066"/>
      <c r="T29" s="1066"/>
    </row>
    <row r="30" spans="2:20" ht="15">
      <c r="B30" s="1079"/>
      <c r="C30" s="1079"/>
      <c r="D30" s="1079"/>
      <c r="E30" s="1079"/>
      <c r="F30" s="1079"/>
      <c r="G30" s="1066"/>
      <c r="H30" s="1066"/>
      <c r="I30" s="1066"/>
      <c r="J30" s="1066"/>
      <c r="K30" s="1066"/>
      <c r="L30" s="1066"/>
      <c r="M30" s="1066"/>
      <c r="N30" s="1066"/>
      <c r="O30" s="1066"/>
      <c r="P30" s="1066"/>
      <c r="Q30" s="1066"/>
      <c r="R30" s="1066"/>
      <c r="S30" s="1066"/>
      <c r="T30" s="1066"/>
    </row>
    <row r="31" spans="2:20" ht="15">
      <c r="B31" s="1083" t="s">
        <v>484</v>
      </c>
      <c r="C31" s="1084"/>
      <c r="D31" s="1084"/>
      <c r="E31" s="1084"/>
      <c r="F31" s="1084"/>
      <c r="G31" s="1085"/>
      <c r="H31" s="1085"/>
      <c r="I31" s="1085"/>
      <c r="J31" s="1085"/>
      <c r="K31" s="1085"/>
      <c r="L31" s="1085"/>
      <c r="M31" s="1085"/>
      <c r="N31" s="1085"/>
      <c r="O31" s="1085"/>
      <c r="P31" s="1085"/>
      <c r="Q31" s="1066"/>
      <c r="R31" s="1066"/>
      <c r="S31" s="1066"/>
      <c r="T31" s="1066"/>
    </row>
    <row r="32" spans="2:20" ht="15">
      <c r="B32" s="1086" t="s">
        <v>485</v>
      </c>
      <c r="C32" s="1084"/>
      <c r="D32" s="1084"/>
      <c r="E32" s="1084"/>
      <c r="F32" s="1084"/>
      <c r="G32" s="1085"/>
      <c r="H32" s="1085"/>
      <c r="I32" s="1085"/>
      <c r="J32" s="1085"/>
      <c r="K32" s="1085"/>
      <c r="L32" s="1085"/>
      <c r="M32" s="1085"/>
      <c r="N32" s="1085"/>
      <c r="O32" s="1085"/>
      <c r="P32" s="1085"/>
      <c r="Q32" s="1066"/>
      <c r="R32" s="1066"/>
      <c r="S32" s="1066"/>
      <c r="T32" s="1066"/>
    </row>
    <row r="33" spans="2:20" ht="15.75">
      <c r="B33" s="1086" t="s">
        <v>486</v>
      </c>
      <c r="C33" s="1079"/>
      <c r="D33" s="1079"/>
      <c r="E33" s="1079"/>
      <c r="F33" s="1079"/>
      <c r="G33" s="1066"/>
      <c r="H33" s="1066"/>
      <c r="I33" s="1066"/>
      <c r="J33" s="1066"/>
      <c r="K33" s="1066"/>
      <c r="L33" s="1066"/>
      <c r="M33" s="1066"/>
      <c r="N33" s="1087"/>
      <c r="O33" s="1066"/>
      <c r="P33" s="1066"/>
      <c r="Q33" s="1066"/>
      <c r="R33" s="1066"/>
      <c r="S33" s="1066"/>
      <c r="T33" s="1066"/>
    </row>
    <row r="34" spans="2:20" ht="15.75">
      <c r="B34" s="1079"/>
      <c r="C34" s="1079"/>
      <c r="D34" s="1079"/>
      <c r="E34" s="1079"/>
      <c r="F34" s="1079"/>
      <c r="G34" s="1066"/>
      <c r="H34" s="1066"/>
      <c r="I34" s="1066"/>
      <c r="J34" s="1066"/>
      <c r="K34" s="1066"/>
      <c r="L34" s="1066"/>
      <c r="M34" s="1066"/>
      <c r="N34" s="1087"/>
      <c r="O34" s="1066"/>
      <c r="P34" s="1066"/>
      <c r="Q34" s="1066"/>
      <c r="R34" s="1066"/>
      <c r="S34" s="1066"/>
      <c r="T34" s="1066"/>
    </row>
    <row r="35" spans="2:20" ht="15.75">
      <c r="B35" s="1066"/>
      <c r="C35" s="1066"/>
      <c r="D35" s="1066"/>
      <c r="E35" s="1066"/>
      <c r="F35" s="1066"/>
      <c r="G35" s="1066"/>
      <c r="H35" s="1066"/>
      <c r="I35" s="1066"/>
      <c r="J35" s="1066"/>
      <c r="K35" s="1066"/>
      <c r="L35" s="1066"/>
      <c r="M35" s="1066"/>
      <c r="N35" s="1087"/>
      <c r="O35" s="1066"/>
      <c r="P35" s="1066"/>
      <c r="Q35" s="1066"/>
      <c r="R35" s="1066"/>
      <c r="S35" s="1066"/>
      <c r="T35" s="1066"/>
    </row>
    <row r="36" spans="2:20" ht="15.75">
      <c r="B36" s="1066"/>
      <c r="C36" s="1066"/>
      <c r="D36" s="1066"/>
      <c r="E36" s="1066"/>
      <c r="F36" s="1066"/>
      <c r="G36" s="1066"/>
      <c r="H36" s="1066"/>
      <c r="I36" s="1066"/>
      <c r="J36" s="1066"/>
      <c r="K36" s="1066"/>
      <c r="L36" s="1066"/>
      <c r="M36" s="1066"/>
      <c r="N36" s="1087"/>
      <c r="O36" s="1066"/>
      <c r="P36" s="1066"/>
      <c r="Q36" s="1066"/>
      <c r="R36" s="1066"/>
      <c r="S36" s="1066"/>
      <c r="T36" s="1066"/>
    </row>
    <row r="37" spans="2:20" ht="15.75">
      <c r="B37" s="1088"/>
      <c r="C37" s="1088"/>
      <c r="D37" s="1088"/>
      <c r="E37" s="1088"/>
      <c r="F37" s="1088"/>
      <c r="G37" s="1088"/>
      <c r="H37" s="1088"/>
      <c r="I37" s="1088"/>
      <c r="J37" s="1088"/>
      <c r="K37" s="1088"/>
      <c r="N37" s="1089"/>
    </row>
    <row r="38" spans="2:20" ht="15.75">
      <c r="B38" s="1088"/>
      <c r="C38" s="1088"/>
      <c r="D38" s="1088"/>
      <c r="E38" s="1088"/>
      <c r="F38" s="1088"/>
      <c r="G38" s="1088"/>
      <c r="H38" s="1088"/>
      <c r="I38" s="1088"/>
      <c r="J38" s="1088"/>
      <c r="K38" s="1088"/>
      <c r="N38" s="1089"/>
    </row>
    <row r="39" spans="2:20">
      <c r="B39" s="1088"/>
      <c r="C39" s="1088"/>
      <c r="D39" s="1088"/>
      <c r="E39" s="1088"/>
      <c r="F39" s="1088"/>
      <c r="G39" s="1088"/>
      <c r="H39" s="1088"/>
      <c r="I39" s="1088"/>
      <c r="J39" s="1088"/>
      <c r="K39" s="1088"/>
    </row>
    <row r="40" spans="2:20">
      <c r="B40" s="1088"/>
      <c r="C40" s="1088"/>
      <c r="D40" s="1088"/>
      <c r="E40" s="1088"/>
      <c r="F40" s="1088"/>
      <c r="G40" s="1088"/>
      <c r="H40" s="1088"/>
      <c r="I40" s="1088"/>
      <c r="J40" s="1088"/>
      <c r="K40" s="1088"/>
    </row>
    <row r="41" spans="2:20">
      <c r="B41" s="1088"/>
      <c r="C41" s="1088"/>
      <c r="D41" s="1088"/>
      <c r="E41" s="1088"/>
      <c r="F41" s="1088"/>
      <c r="G41" s="1088"/>
      <c r="H41" s="1088"/>
      <c r="I41" s="1088"/>
      <c r="J41" s="1088"/>
      <c r="K41" s="1088"/>
    </row>
    <row r="42" spans="2:20">
      <c r="B42" s="1088"/>
      <c r="C42" s="1088"/>
      <c r="D42" s="1088"/>
      <c r="E42" s="1088"/>
      <c r="F42" s="1088"/>
      <c r="G42" s="1088"/>
      <c r="H42" s="1088"/>
      <c r="I42" s="1088"/>
      <c r="J42" s="1088"/>
      <c r="K42" s="1088"/>
    </row>
    <row r="43" spans="2:20">
      <c r="B43" s="1088"/>
      <c r="C43" s="1088"/>
      <c r="D43" s="1088"/>
      <c r="E43" s="1088"/>
      <c r="F43" s="1088"/>
      <c r="G43" s="1088"/>
      <c r="H43" s="1088"/>
      <c r="I43" s="1088"/>
      <c r="J43" s="1088"/>
      <c r="K43" s="108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K6" sqref="K6"/>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06" t="s">
        <v>433</v>
      </c>
      <c r="B1" s="1606"/>
      <c r="C1" s="1606"/>
      <c r="D1" s="1606"/>
      <c r="E1" s="1606"/>
      <c r="F1" s="1606"/>
      <c r="G1" s="471"/>
      <c r="H1" s="471"/>
    </row>
    <row r="2" spans="1:8" ht="18.75" customHeight="1" thickBot="1">
      <c r="A2" s="1118"/>
      <c r="B2" s="1117"/>
      <c r="C2" s="1117"/>
      <c r="D2" s="1117"/>
      <c r="E2" s="1117"/>
      <c r="F2" s="1117"/>
    </row>
    <row r="3" spans="1:8" ht="27" customHeight="1">
      <c r="A3" s="1602" t="s">
        <v>53</v>
      </c>
      <c r="B3" s="1602" t="s">
        <v>90</v>
      </c>
      <c r="C3" s="1607" t="s">
        <v>59</v>
      </c>
      <c r="D3" s="1608"/>
      <c r="E3" s="1609"/>
      <c r="F3" s="1604" t="s">
        <v>91</v>
      </c>
      <c r="G3" s="1605"/>
      <c r="H3" s="3"/>
    </row>
    <row r="4" spans="1:8" ht="32.25" customHeight="1" thickBot="1">
      <c r="A4" s="1603"/>
      <c r="B4" s="1603"/>
      <c r="C4" s="901">
        <v>45109</v>
      </c>
      <c r="D4" s="902">
        <v>45102</v>
      </c>
      <c r="E4" s="903">
        <v>44745</v>
      </c>
      <c r="F4" s="904" t="s">
        <v>277</v>
      </c>
      <c r="G4" s="905" t="s">
        <v>92</v>
      </c>
      <c r="H4" s="3"/>
    </row>
    <row r="5" spans="1:8" ht="29.25" customHeight="1">
      <c r="A5" s="906" t="s">
        <v>96</v>
      </c>
      <c r="B5" s="907" t="s">
        <v>261</v>
      </c>
      <c r="C5" s="908">
        <v>876.29</v>
      </c>
      <c r="D5" s="909">
        <v>856.83</v>
      </c>
      <c r="E5" s="910">
        <v>750.24</v>
      </c>
      <c r="F5" s="1092">
        <v>2.2711623075755893</v>
      </c>
      <c r="G5" s="1208">
        <v>16.801290253785449</v>
      </c>
      <c r="H5" s="3"/>
    </row>
    <row r="6" spans="1:8" ht="28.5" customHeight="1" thickBot="1">
      <c r="A6" s="911" t="s">
        <v>97</v>
      </c>
      <c r="B6" s="912" t="s">
        <v>261</v>
      </c>
      <c r="C6" s="913">
        <v>1201.19</v>
      </c>
      <c r="D6" s="914">
        <v>1223.21</v>
      </c>
      <c r="E6" s="915">
        <v>1009.95</v>
      </c>
      <c r="F6" s="1093">
        <v>-1.8001814896869699</v>
      </c>
      <c r="G6" s="1094">
        <v>18.935590870835188</v>
      </c>
      <c r="H6" s="3"/>
    </row>
    <row r="7" spans="1:8" ht="32.25" customHeight="1" thickBot="1">
      <c r="A7" s="916" t="s">
        <v>93</v>
      </c>
      <c r="B7" s="917" t="s">
        <v>94</v>
      </c>
      <c r="C7" s="913" t="s">
        <v>200</v>
      </c>
      <c r="D7" s="918" t="s">
        <v>200</v>
      </c>
      <c r="E7" s="919" t="s">
        <v>200</v>
      </c>
      <c r="F7" s="1093" t="s">
        <v>73</v>
      </c>
      <c r="G7" s="1094" t="s">
        <v>73</v>
      </c>
      <c r="H7" s="3"/>
    </row>
    <row r="8" spans="1:8" s="3" customFormat="1" ht="15.75">
      <c r="A8" s="601"/>
      <c r="B8" s="602"/>
      <c r="D8" s="580"/>
      <c r="E8" s="581"/>
      <c r="F8" s="582"/>
      <c r="G8" s="582"/>
    </row>
    <row r="9" spans="1:8" ht="19.5" customHeight="1">
      <c r="A9" s="1222" t="s">
        <v>38</v>
      </c>
      <c r="B9" s="1096"/>
      <c r="C9" s="3"/>
      <c r="E9" s="3"/>
      <c r="F9" s="3"/>
      <c r="G9" s="3"/>
      <c r="H9" s="3"/>
    </row>
    <row r="10" spans="1:8">
      <c r="A10" s="1223" t="s">
        <v>492</v>
      </c>
      <c r="B10" s="1096"/>
      <c r="C10" s="3"/>
      <c r="E10" s="3"/>
      <c r="F10" s="3"/>
      <c r="G10" s="3"/>
      <c r="H10" s="3"/>
    </row>
    <row r="11" spans="1:8" ht="15">
      <c r="A11" s="1224"/>
      <c r="B11" s="109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10" sqref="E10"/>
    </sheetView>
  </sheetViews>
  <sheetFormatPr defaultColWidth="9.140625" defaultRowHeight="12.75"/>
  <cols>
    <col min="1" max="1" width="19.7109375" style="1096" customWidth="1"/>
    <col min="2" max="2" width="38.85546875" style="1096" bestFit="1" customWidth="1"/>
    <col min="3" max="3" width="16" style="1096" bestFit="1" customWidth="1"/>
    <col min="4" max="4" width="15.7109375" style="1096" customWidth="1"/>
    <col min="5" max="5" width="11.42578125" style="1096" customWidth="1"/>
    <col min="6" max="6" width="26.7109375" style="1096" customWidth="1"/>
    <col min="7" max="8" width="10.28515625" style="1096" bestFit="1" customWidth="1"/>
    <col min="9" max="9" width="11.28515625" style="1096" bestFit="1" customWidth="1"/>
    <col min="10" max="16384" width="9.140625" style="1096"/>
  </cols>
  <sheetData>
    <row r="1" spans="1:14" ht="27.75" customHeight="1">
      <c r="A1" s="1109" t="s">
        <v>544</v>
      </c>
      <c r="B1" s="1110"/>
      <c r="C1" s="1110"/>
      <c r="D1" s="1110"/>
      <c r="E1" s="1110"/>
      <c r="F1" s="1111"/>
      <c r="G1" s="1111"/>
      <c r="H1" s="1111"/>
      <c r="I1" s="1111"/>
      <c r="J1" s="1111"/>
      <c r="K1" s="1111"/>
      <c r="L1" s="1111"/>
      <c r="M1" s="1111"/>
      <c r="N1" s="1111"/>
    </row>
    <row r="2" spans="1:14" ht="21">
      <c r="A2" s="1112" t="s">
        <v>428</v>
      </c>
      <c r="B2" s="1110"/>
      <c r="C2" s="1110"/>
      <c r="D2" s="1110"/>
      <c r="E2" s="1110"/>
      <c r="F2" s="1111"/>
      <c r="G2" s="1111"/>
      <c r="H2" s="1111"/>
      <c r="I2" s="1111"/>
      <c r="J2" s="1111"/>
      <c r="K2" s="1111"/>
      <c r="L2" s="1111"/>
      <c r="M2" s="1111"/>
      <c r="N2" s="1111"/>
    </row>
    <row r="3" spans="1:14" ht="25.5" customHeight="1">
      <c r="A3" s="1217"/>
      <c r="B3" s="1113"/>
      <c r="C3" s="1114"/>
      <c r="D3" s="1114"/>
      <c r="E3" s="1114"/>
      <c r="F3" s="1114"/>
      <c r="G3" s="1114"/>
      <c r="H3" s="1114"/>
    </row>
    <row r="4" spans="1:14" ht="34.5" customHeight="1" thickBot="1">
      <c r="A4" s="1099"/>
      <c r="B4" s="1118"/>
    </row>
    <row r="5" spans="1:14" ht="24.95" customHeight="1">
      <c r="B5" s="1610" t="s">
        <v>95</v>
      </c>
      <c r="C5" s="1612" t="s">
        <v>429</v>
      </c>
      <c r="D5" s="1612"/>
      <c r="E5" s="1613" t="s">
        <v>430</v>
      </c>
      <c r="F5" s="1115"/>
    </row>
    <row r="6" spans="1:14" ht="24.95" customHeight="1" thickBot="1">
      <c r="B6" s="1611"/>
      <c r="C6" s="1286">
        <v>45109</v>
      </c>
      <c r="D6" s="1287">
        <v>45102</v>
      </c>
      <c r="E6" s="1614"/>
    </row>
    <row r="7" spans="1:14" ht="24.95" customHeight="1" thickBot="1">
      <c r="B7" s="1615" t="s">
        <v>446</v>
      </c>
      <c r="C7" s="1616"/>
      <c r="D7" s="1616"/>
      <c r="E7" s="1617"/>
    </row>
    <row r="8" spans="1:14" ht="24.95" customHeight="1">
      <c r="B8" s="1270" t="s">
        <v>476</v>
      </c>
      <c r="C8" s="1271" t="s">
        <v>200</v>
      </c>
      <c r="D8" s="1272" t="s">
        <v>200</v>
      </c>
      <c r="E8" s="1273" t="s">
        <v>73</v>
      </c>
    </row>
    <row r="9" spans="1:14" ht="24.95" customHeight="1">
      <c r="B9" s="1274" t="s">
        <v>447</v>
      </c>
      <c r="C9" s="1275">
        <v>35.33</v>
      </c>
      <c r="D9" s="1276">
        <v>36.24</v>
      </c>
      <c r="E9" s="1277">
        <v>-2.5110375275938299</v>
      </c>
    </row>
    <row r="10" spans="1:14" ht="24.95" customHeight="1" thickBot="1">
      <c r="B10" s="1278" t="s">
        <v>448</v>
      </c>
      <c r="C10" s="1279">
        <v>24.62</v>
      </c>
      <c r="D10" s="1280">
        <v>25.61</v>
      </c>
      <c r="E10" s="1281">
        <v>-3.86567746973838</v>
      </c>
    </row>
    <row r="11" spans="1:14" ht="25.5" customHeight="1" thickBot="1">
      <c r="B11" s="1615" t="s">
        <v>449</v>
      </c>
      <c r="C11" s="1616"/>
      <c r="D11" s="1616"/>
      <c r="E11" s="1617"/>
    </row>
    <row r="12" spans="1:14" ht="20.25" customHeight="1" thickBot="1">
      <c r="B12" s="1282" t="s">
        <v>447</v>
      </c>
      <c r="C12" s="1283">
        <v>35.79</v>
      </c>
      <c r="D12" s="1284">
        <v>34.520000000000003</v>
      </c>
      <c r="E12" s="1285">
        <v>3.6790266512166698</v>
      </c>
    </row>
    <row r="13" spans="1:14" ht="15.75">
      <c r="B13" s="111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332"/>
      <c r="E1" s="1332"/>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333"/>
      <c r="E2" s="1333"/>
      <c r="F2" s="823"/>
      <c r="G2" s="823"/>
      <c r="H2" s="823"/>
      <c r="I2" s="823"/>
      <c r="J2" s="823"/>
      <c r="K2" s="823"/>
      <c r="L2" s="823"/>
      <c r="M2" s="823"/>
      <c r="N2" s="823"/>
      <c r="O2" s="823"/>
      <c r="P2" s="823"/>
      <c r="Q2" s="823"/>
      <c r="R2" s="823"/>
      <c r="S2" s="823"/>
      <c r="T2" s="823"/>
      <c r="U2" s="823"/>
      <c r="V2" s="823"/>
      <c r="W2" s="823"/>
      <c r="X2" s="823"/>
      <c r="Y2" s="823"/>
      <c r="Z2" s="741"/>
      <c r="AA2" s="824" t="s">
        <v>519</v>
      </c>
      <c r="AD2" s="743"/>
      <c r="AF2" s="744"/>
    </row>
    <row r="3" spans="1:35" s="739" customFormat="1" ht="15" customHeight="1">
      <c r="A3" s="745"/>
      <c r="B3" s="746"/>
      <c r="C3" s="747"/>
      <c r="D3" s="1334"/>
      <c r="E3" s="1334"/>
      <c r="F3" s="747"/>
      <c r="G3" s="747"/>
      <c r="H3" s="747"/>
      <c r="I3" s="747"/>
      <c r="J3" s="747"/>
      <c r="K3" s="747"/>
      <c r="L3" s="747"/>
      <c r="M3" s="747"/>
      <c r="N3" s="747"/>
      <c r="Y3" s="748"/>
      <c r="Z3" s="749"/>
      <c r="AA3" s="750"/>
    </row>
    <row r="4" spans="1:35" ht="15">
      <c r="A4" s="745"/>
      <c r="Y4" s="1618">
        <v>22</v>
      </c>
      <c r="Z4" s="1618"/>
      <c r="AA4" s="1618"/>
    </row>
    <row r="5" spans="1:35" ht="15.75">
      <c r="A5" s="825" t="s">
        <v>520</v>
      </c>
      <c r="B5" s="751"/>
      <c r="C5" s="751"/>
      <c r="D5" s="751"/>
      <c r="E5" s="751"/>
      <c r="F5" s="751"/>
      <c r="G5" s="751"/>
      <c r="H5" s="751"/>
      <c r="I5" s="751"/>
      <c r="J5" s="751"/>
      <c r="Y5" s="1350"/>
      <c r="Z5" s="1351" t="s">
        <v>422</v>
      </c>
      <c r="AA5" s="1352">
        <v>45075</v>
      </c>
      <c r="AE5" s="3"/>
      <c r="AF5" s="3"/>
      <c r="AG5" s="3"/>
      <c r="AH5" s="3"/>
      <c r="AI5" s="3"/>
    </row>
    <row r="6" spans="1:35">
      <c r="Y6" s="1350"/>
      <c r="Z6" s="1353" t="s">
        <v>423</v>
      </c>
      <c r="AA6" s="1354">
        <v>45081</v>
      </c>
      <c r="AE6" s="3"/>
      <c r="AF6" s="3"/>
      <c r="AG6" s="3"/>
      <c r="AH6" s="3"/>
      <c r="AI6" s="3"/>
    </row>
    <row r="7" spans="1:35" s="751" customFormat="1" ht="15.75">
      <c r="A7" s="1619" t="s">
        <v>424</v>
      </c>
      <c r="B7" s="1619"/>
      <c r="C7" s="1619"/>
      <c r="D7" s="1619"/>
      <c r="E7" s="1619"/>
      <c r="F7" s="1619"/>
      <c r="G7" s="1619"/>
      <c r="H7" s="1619"/>
      <c r="I7" s="1619"/>
      <c r="J7" s="1619"/>
      <c r="K7" s="1619"/>
      <c r="L7" s="1619"/>
      <c r="M7" s="1619"/>
      <c r="N7" s="1619"/>
      <c r="O7" s="1619"/>
      <c r="P7" s="1619"/>
      <c r="Q7" s="1619"/>
      <c r="R7" s="1619"/>
      <c r="S7" s="1619"/>
      <c r="T7" s="1619"/>
      <c r="U7" s="1619"/>
      <c r="V7" s="1619"/>
      <c r="W7" s="1619"/>
      <c r="X7" s="1619"/>
      <c r="Y7" s="1619"/>
      <c r="Z7" s="1619"/>
      <c r="AA7" s="1355"/>
      <c r="AB7" s="1356"/>
      <c r="AC7" s="1356"/>
      <c r="AD7" s="1356"/>
      <c r="AE7" s="3"/>
      <c r="AF7" s="3"/>
      <c r="AG7" s="3"/>
      <c r="AH7" s="3"/>
      <c r="AI7" s="3"/>
    </row>
    <row r="8" spans="1:35" s="751" customFormat="1" ht="15.75">
      <c r="A8" s="1619" t="s">
        <v>425</v>
      </c>
      <c r="B8" s="1619"/>
      <c r="C8" s="1619"/>
      <c r="D8" s="1619"/>
      <c r="E8" s="1619"/>
      <c r="F8" s="1619"/>
      <c r="G8" s="1619"/>
      <c r="H8" s="1619"/>
      <c r="I8" s="1619"/>
      <c r="J8" s="1619"/>
      <c r="K8" s="1619"/>
      <c r="L8" s="1619"/>
      <c r="M8" s="1619"/>
      <c r="N8" s="1619"/>
      <c r="O8" s="1619"/>
      <c r="P8" s="1619"/>
      <c r="Q8" s="1619"/>
      <c r="R8" s="1619"/>
      <c r="S8" s="1619"/>
      <c r="T8" s="1619"/>
      <c r="U8" s="1619"/>
      <c r="V8" s="1619"/>
      <c r="W8" s="1619"/>
      <c r="X8" s="1619"/>
      <c r="Y8" s="1619"/>
      <c r="Z8" s="1619"/>
      <c r="AA8" s="1355"/>
      <c r="AB8" s="1356"/>
      <c r="AC8" s="1356"/>
      <c r="AD8" s="1356"/>
      <c r="AE8" s="3"/>
      <c r="AF8" s="3"/>
      <c r="AG8" s="3"/>
      <c r="AH8" s="3"/>
      <c r="AI8" s="3"/>
    </row>
    <row r="9" spans="1:35" s="751" customFormat="1" ht="13.5" thickBot="1">
      <c r="A9" s="1357"/>
      <c r="B9" s="1357"/>
      <c r="C9" s="1358"/>
      <c r="D9" s="1358"/>
      <c r="E9" s="1358"/>
      <c r="F9" s="1358"/>
      <c r="G9" s="1358"/>
      <c r="H9" s="1359"/>
      <c r="I9" s="1358"/>
      <c r="J9" s="1358"/>
      <c r="K9" s="1358"/>
      <c r="L9" s="1358"/>
      <c r="M9" s="1358"/>
      <c r="N9" s="1358"/>
      <c r="O9" s="1358"/>
      <c r="P9" s="1358"/>
      <c r="Q9" s="1358"/>
      <c r="R9" s="1358"/>
      <c r="S9" s="1358"/>
      <c r="T9" s="1358"/>
      <c r="U9" s="1358"/>
      <c r="V9" s="1358"/>
      <c r="W9" s="1358"/>
      <c r="X9" s="1358"/>
      <c r="Y9" s="1358"/>
      <c r="Z9" s="1357"/>
      <c r="AA9" s="1357"/>
      <c r="AB9" s="1356"/>
      <c r="AC9" s="1356"/>
      <c r="AD9" s="1356"/>
      <c r="AE9" s="3"/>
      <c r="AF9" s="3"/>
      <c r="AG9" s="3"/>
      <c r="AH9" s="3"/>
      <c r="AI9" s="3"/>
    </row>
    <row r="10" spans="1:35" s="751" customFormat="1" ht="13.5" thickBot="1">
      <c r="A10" s="1360" t="s">
        <v>310</v>
      </c>
      <c r="B10" s="1357"/>
      <c r="C10" s="1620" t="s">
        <v>362</v>
      </c>
      <c r="D10" s="1621"/>
      <c r="E10" s="1621"/>
      <c r="F10" s="1621"/>
      <c r="G10" s="1621"/>
      <c r="H10" s="1622"/>
      <c r="I10" s="1358"/>
      <c r="J10" s="1620" t="s">
        <v>363</v>
      </c>
      <c r="K10" s="1621"/>
      <c r="L10" s="1621"/>
      <c r="M10" s="1621"/>
      <c r="N10" s="1621"/>
      <c r="O10" s="1622"/>
      <c r="P10" s="1358"/>
      <c r="Q10" s="1620" t="s">
        <v>364</v>
      </c>
      <c r="R10" s="1621"/>
      <c r="S10" s="1621"/>
      <c r="T10" s="1621"/>
      <c r="U10" s="1621"/>
      <c r="V10" s="1622"/>
      <c r="W10" s="1358"/>
      <c r="X10" s="1623" t="s">
        <v>365</v>
      </c>
      <c r="Y10" s="1624"/>
      <c r="Z10" s="1624"/>
      <c r="AA10" s="1625"/>
      <c r="AB10" s="1356"/>
      <c r="AC10" s="1356"/>
      <c r="AD10" s="1356"/>
      <c r="AE10" s="3"/>
      <c r="AF10" s="3"/>
      <c r="AG10" s="3"/>
      <c r="AH10" s="3"/>
      <c r="AI10" s="3"/>
    </row>
    <row r="11" spans="1:35" s="751" customFormat="1" ht="12" customHeight="1">
      <c r="A11" s="1357"/>
      <c r="B11" s="1357"/>
      <c r="C11" s="1626" t="s">
        <v>311</v>
      </c>
      <c r="D11" s="1626" t="s">
        <v>312</v>
      </c>
      <c r="E11" s="1626" t="s">
        <v>313</v>
      </c>
      <c r="F11" s="1626" t="s">
        <v>314</v>
      </c>
      <c r="G11" s="1361" t="s">
        <v>357</v>
      </c>
      <c r="H11" s="1362"/>
      <c r="I11" s="1358"/>
      <c r="J11" s="1628" t="s">
        <v>315</v>
      </c>
      <c r="K11" s="1628" t="s">
        <v>316</v>
      </c>
      <c r="L11" s="1628" t="s">
        <v>317</v>
      </c>
      <c r="M11" s="1628" t="s">
        <v>314</v>
      </c>
      <c r="N11" s="1361" t="s">
        <v>357</v>
      </c>
      <c r="O11" s="1361"/>
      <c r="P11" s="1358"/>
      <c r="Q11" s="1626" t="s">
        <v>311</v>
      </c>
      <c r="R11" s="1626" t="s">
        <v>312</v>
      </c>
      <c r="S11" s="1626" t="s">
        <v>313</v>
      </c>
      <c r="T11" s="1626" t="s">
        <v>314</v>
      </c>
      <c r="U11" s="1361" t="s">
        <v>357</v>
      </c>
      <c r="V11" s="1362"/>
      <c r="W11" s="1358"/>
      <c r="X11" s="1629" t="s">
        <v>318</v>
      </c>
      <c r="Y11" s="1363" t="s">
        <v>319</v>
      </c>
      <c r="Z11" s="1361" t="s">
        <v>357</v>
      </c>
      <c r="AA11" s="1361"/>
      <c r="AB11" s="1356"/>
      <c r="AC11" s="1356"/>
      <c r="AD11" s="1356"/>
      <c r="AE11" s="3"/>
      <c r="AF11" s="3"/>
      <c r="AG11" s="3"/>
      <c r="AH11" s="3"/>
      <c r="AI11" s="3"/>
    </row>
    <row r="12" spans="1:35" s="751" customFormat="1" ht="12" customHeight="1" thickBot="1">
      <c r="A12" s="1364" t="s">
        <v>358</v>
      </c>
      <c r="B12" s="1357"/>
      <c r="C12" s="1627"/>
      <c r="D12" s="1627"/>
      <c r="E12" s="1627"/>
      <c r="F12" s="1627"/>
      <c r="G12" s="1365" t="s">
        <v>359</v>
      </c>
      <c r="H12" s="1366" t="s">
        <v>320</v>
      </c>
      <c r="I12" s="1367"/>
      <c r="J12" s="1627"/>
      <c r="K12" s="1627"/>
      <c r="L12" s="1627"/>
      <c r="M12" s="1627"/>
      <c r="N12" s="1365" t="s">
        <v>359</v>
      </c>
      <c r="O12" s="1366" t="s">
        <v>320</v>
      </c>
      <c r="P12" s="1357"/>
      <c r="Q12" s="1627"/>
      <c r="R12" s="1627"/>
      <c r="S12" s="1627"/>
      <c r="T12" s="1627"/>
      <c r="U12" s="1365" t="s">
        <v>359</v>
      </c>
      <c r="V12" s="1366" t="s">
        <v>320</v>
      </c>
      <c r="W12" s="1357"/>
      <c r="X12" s="1630"/>
      <c r="Y12" s="1368" t="s">
        <v>321</v>
      </c>
      <c r="Z12" s="1365" t="s">
        <v>359</v>
      </c>
      <c r="AA12" s="1365" t="s">
        <v>320</v>
      </c>
      <c r="AB12" s="1356"/>
      <c r="AC12" s="1356"/>
      <c r="AD12" s="1356"/>
      <c r="AE12" s="1356"/>
    </row>
    <row r="13" spans="1:35" s="751" customFormat="1" ht="15.75" thickBot="1">
      <c r="A13" s="1369" t="s">
        <v>360</v>
      </c>
      <c r="B13" s="1357"/>
      <c r="C13" s="1370">
        <v>489.86700000000002</v>
      </c>
      <c r="D13" s="1371">
        <v>481.85700000000003</v>
      </c>
      <c r="E13" s="1372"/>
      <c r="F13" s="1373">
        <v>485.79599999999999</v>
      </c>
      <c r="G13" s="752">
        <v>-4.7459999999999809</v>
      </c>
      <c r="H13" s="753">
        <v>-9.6750125371527496E-3</v>
      </c>
      <c r="I13" s="1367"/>
      <c r="J13" s="1370">
        <v>407.31400000000002</v>
      </c>
      <c r="K13" s="1371">
        <v>525.66899999999998</v>
      </c>
      <c r="L13" s="1372">
        <v>543.875</v>
      </c>
      <c r="M13" s="1373">
        <v>533.77700000000004</v>
      </c>
      <c r="N13" s="752">
        <v>-2.5099999999999909</v>
      </c>
      <c r="O13" s="753">
        <v>-4.6803297488098305E-3</v>
      </c>
      <c r="P13" s="1357"/>
      <c r="Q13" s="1370">
        <v>517.92499999999995</v>
      </c>
      <c r="R13" s="1371">
        <v>518.173</v>
      </c>
      <c r="S13" s="1372"/>
      <c r="T13" s="1373">
        <v>510.18099999999998</v>
      </c>
      <c r="U13" s="752">
        <v>-5.7080000000000268</v>
      </c>
      <c r="V13" s="753">
        <v>-1.1064395635495328E-2</v>
      </c>
      <c r="W13" s="1357"/>
      <c r="X13" s="1374">
        <v>496.1653</v>
      </c>
      <c r="Y13" s="784">
        <v>223.0959082733813</v>
      </c>
      <c r="Z13" s="752">
        <v>-4.5962000000000103</v>
      </c>
      <c r="AA13" s="753">
        <v>-9.1784212644143714E-3</v>
      </c>
      <c r="AB13" s="1356"/>
      <c r="AC13" s="1356"/>
      <c r="AD13" s="1356"/>
      <c r="AE13" s="1356"/>
      <c r="AF13" s="754"/>
    </row>
    <row r="14" spans="1:35" s="751" customFormat="1" ht="2.1" customHeight="1">
      <c r="A14" s="1375"/>
      <c r="B14" s="1357"/>
      <c r="C14" s="1375"/>
      <c r="D14" s="1358"/>
      <c r="E14" s="1358"/>
      <c r="F14" s="1358"/>
      <c r="G14" s="1358"/>
      <c r="H14" s="755"/>
      <c r="I14" s="1358"/>
      <c r="J14" s="1358"/>
      <c r="K14" s="1358"/>
      <c r="L14" s="1358"/>
      <c r="M14" s="1358"/>
      <c r="N14" s="1358"/>
      <c r="O14" s="756"/>
      <c r="P14" s="1357"/>
      <c r="Q14" s="1375"/>
      <c r="R14" s="1358"/>
      <c r="S14" s="1358"/>
      <c r="T14" s="1358"/>
      <c r="U14" s="1358"/>
      <c r="V14" s="755"/>
      <c r="W14" s="1357"/>
      <c r="X14" s="1376"/>
      <c r="Y14" s="1377"/>
      <c r="Z14" s="1375"/>
      <c r="AA14" s="1375"/>
      <c r="AB14" s="1356"/>
      <c r="AC14" s="1356"/>
      <c r="AD14" s="1356"/>
      <c r="AE14" s="1356"/>
    </row>
    <row r="15" spans="1:35" s="751" customFormat="1" ht="2.85" customHeight="1">
      <c r="A15" s="1378"/>
      <c r="B15" s="1357"/>
      <c r="C15" s="1378"/>
      <c r="D15" s="1378"/>
      <c r="E15" s="1378"/>
      <c r="F15" s="1378"/>
      <c r="G15" s="757"/>
      <c r="H15" s="758"/>
      <c r="I15" s="1378"/>
      <c r="J15" s="1378"/>
      <c r="K15" s="1378"/>
      <c r="L15" s="1378"/>
      <c r="M15" s="1378"/>
      <c r="N15" s="1378"/>
      <c r="O15" s="759"/>
      <c r="P15" s="1378"/>
      <c r="Q15" s="1378"/>
      <c r="R15" s="1378"/>
      <c r="S15" s="1378"/>
      <c r="T15" s="1378"/>
      <c r="U15" s="757"/>
      <c r="V15" s="758"/>
      <c r="W15" s="1378"/>
      <c r="X15" s="1378"/>
      <c r="Y15" s="1378"/>
      <c r="Z15" s="1379"/>
      <c r="AA15" s="1379"/>
      <c r="AB15" s="1356"/>
      <c r="AC15" s="1356"/>
      <c r="AD15" s="1356"/>
      <c r="AE15" s="1356"/>
    </row>
    <row r="16" spans="1:35" s="751" customFormat="1" ht="13.5" thickBot="1">
      <c r="A16" s="1378"/>
      <c r="B16" s="1357"/>
      <c r="C16" s="1380" t="s">
        <v>322</v>
      </c>
      <c r="D16" s="1380" t="s">
        <v>323</v>
      </c>
      <c r="E16" s="1380" t="s">
        <v>324</v>
      </c>
      <c r="F16" s="1380" t="s">
        <v>325</v>
      </c>
      <c r="G16" s="1380"/>
      <c r="H16" s="760"/>
      <c r="I16" s="1358"/>
      <c r="J16" s="1380" t="s">
        <v>322</v>
      </c>
      <c r="K16" s="1380" t="s">
        <v>323</v>
      </c>
      <c r="L16" s="1380" t="s">
        <v>324</v>
      </c>
      <c r="M16" s="1380" t="s">
        <v>325</v>
      </c>
      <c r="N16" s="1381"/>
      <c r="O16" s="761"/>
      <c r="P16" s="1358"/>
      <c r="Q16" s="1380" t="s">
        <v>322</v>
      </c>
      <c r="R16" s="1380" t="s">
        <v>323</v>
      </c>
      <c r="S16" s="1380" t="s">
        <v>324</v>
      </c>
      <c r="T16" s="1380" t="s">
        <v>325</v>
      </c>
      <c r="U16" s="1380"/>
      <c r="V16" s="760"/>
      <c r="W16" s="1357"/>
      <c r="X16" s="1382" t="s">
        <v>318</v>
      </c>
      <c r="Y16" s="1358"/>
      <c r="Z16" s="1379"/>
      <c r="AA16" s="1379"/>
      <c r="AB16" s="1356"/>
      <c r="AC16" s="1356"/>
      <c r="AD16" s="1356"/>
      <c r="AE16" s="1356"/>
    </row>
    <row r="17" spans="1:31" s="751" customFormat="1">
      <c r="A17" s="1383" t="s">
        <v>326</v>
      </c>
      <c r="B17" s="1357"/>
      <c r="C17" s="1384">
        <v>499.91759999999999</v>
      </c>
      <c r="D17" s="1385">
        <v>448.53800000000001</v>
      </c>
      <c r="E17" s="1385" t="s">
        <v>372</v>
      </c>
      <c r="F17" s="1386">
        <v>493.29719999999998</v>
      </c>
      <c r="G17" s="762">
        <v>-0.21230000000002747</v>
      </c>
      <c r="H17" s="763">
        <v>-4.3018422137774959E-4</v>
      </c>
      <c r="I17" s="1387"/>
      <c r="J17" s="1384" t="s">
        <v>372</v>
      </c>
      <c r="K17" s="1385" t="s">
        <v>372</v>
      </c>
      <c r="L17" s="1385" t="s">
        <v>372</v>
      </c>
      <c r="M17" s="1386" t="s">
        <v>372</v>
      </c>
      <c r="N17" s="762"/>
      <c r="O17" s="763"/>
      <c r="P17" s="1357"/>
      <c r="Q17" s="1384" t="s">
        <v>372</v>
      </c>
      <c r="R17" s="1385" t="s">
        <v>372</v>
      </c>
      <c r="S17" s="1385" t="s">
        <v>372</v>
      </c>
      <c r="T17" s="1386" t="s">
        <v>372</v>
      </c>
      <c r="U17" s="762" t="s">
        <v>372</v>
      </c>
      <c r="V17" s="764" t="s">
        <v>372</v>
      </c>
      <c r="W17" s="1357"/>
      <c r="X17" s="1388">
        <v>493.29719999999998</v>
      </c>
      <c r="Y17" s="1389"/>
      <c r="Z17" s="765">
        <v>-0.21230000000002747</v>
      </c>
      <c r="AA17" s="764">
        <v>-4.3018422137774959E-4</v>
      </c>
      <c r="AB17" s="1390"/>
      <c r="AC17" s="1390"/>
      <c r="AD17" s="1390"/>
      <c r="AE17" s="1390"/>
    </row>
    <row r="18" spans="1:31" s="751" customFormat="1">
      <c r="A18" s="1391" t="s">
        <v>327</v>
      </c>
      <c r="B18" s="1357"/>
      <c r="C18" s="1392" t="s">
        <v>372</v>
      </c>
      <c r="D18" s="1393">
        <v>494.26490000000001</v>
      </c>
      <c r="E18" s="1393" t="s">
        <v>372</v>
      </c>
      <c r="F18" s="1394">
        <v>494.26490000000001</v>
      </c>
      <c r="G18" s="766"/>
      <c r="H18" s="767">
        <v>0</v>
      </c>
      <c r="I18" s="1387"/>
      <c r="J18" s="1392" t="s">
        <v>372</v>
      </c>
      <c r="K18" s="1393" t="s">
        <v>372</v>
      </c>
      <c r="L18" s="1393" t="s">
        <v>372</v>
      </c>
      <c r="M18" s="1394" t="s">
        <v>372</v>
      </c>
      <c r="N18" s="766" t="s">
        <v>372</v>
      </c>
      <c r="O18" s="768" t="s">
        <v>372</v>
      </c>
      <c r="P18" s="1357"/>
      <c r="Q18" s="1392" t="s">
        <v>372</v>
      </c>
      <c r="R18" s="1393" t="s">
        <v>372</v>
      </c>
      <c r="S18" s="1393" t="s">
        <v>372</v>
      </c>
      <c r="T18" s="1394" t="s">
        <v>372</v>
      </c>
      <c r="U18" s="766" t="s">
        <v>372</v>
      </c>
      <c r="V18" s="768" t="s">
        <v>372</v>
      </c>
      <c r="W18" s="1357"/>
      <c r="X18" s="1395">
        <v>494.26490000000001</v>
      </c>
      <c r="Y18" s="1358"/>
      <c r="Z18" s="769" t="s">
        <v>372</v>
      </c>
      <c r="AA18" s="768" t="s">
        <v>372</v>
      </c>
      <c r="AB18" s="1390"/>
      <c r="AC18" s="1390"/>
      <c r="AD18" s="1390"/>
      <c r="AE18" s="1390"/>
    </row>
    <row r="19" spans="1:31" s="751" customFormat="1">
      <c r="A19" s="1391" t="s">
        <v>328</v>
      </c>
      <c r="B19" s="1357"/>
      <c r="C19" s="1392">
        <v>441.53070000000002</v>
      </c>
      <c r="D19" s="1393">
        <v>451.42700000000002</v>
      </c>
      <c r="E19" s="1393">
        <v>449.37720000000002</v>
      </c>
      <c r="F19" s="1394">
        <v>448.1447</v>
      </c>
      <c r="G19" s="766">
        <v>-0.23959999999999582</v>
      </c>
      <c r="H19" s="767">
        <v>-5.3436304527165746E-4</v>
      </c>
      <c r="I19" s="1387"/>
      <c r="J19" s="1392" t="s">
        <v>372</v>
      </c>
      <c r="K19" s="1393" t="s">
        <v>372</v>
      </c>
      <c r="L19" s="1393" t="s">
        <v>372</v>
      </c>
      <c r="M19" s="1394" t="s">
        <v>372</v>
      </c>
      <c r="N19" s="766" t="s">
        <v>372</v>
      </c>
      <c r="O19" s="768" t="s">
        <v>372</v>
      </c>
      <c r="P19" s="1357"/>
      <c r="Q19" s="1392" t="s">
        <v>372</v>
      </c>
      <c r="R19" s="1393" t="s">
        <v>511</v>
      </c>
      <c r="S19" s="1393" t="s">
        <v>511</v>
      </c>
      <c r="T19" s="1394" t="s">
        <v>511</v>
      </c>
      <c r="U19" s="766" t="s">
        <v>372</v>
      </c>
      <c r="V19" s="768" t="s">
        <v>372</v>
      </c>
      <c r="W19" s="1357"/>
      <c r="X19" s="1395" t="s">
        <v>511</v>
      </c>
      <c r="Y19" s="1358"/>
      <c r="Z19" s="769" t="s">
        <v>372</v>
      </c>
      <c r="AA19" s="768" t="s">
        <v>372</v>
      </c>
      <c r="AB19" s="1390"/>
      <c r="AC19" s="1390"/>
      <c r="AD19" s="1390"/>
      <c r="AE19" s="1390"/>
    </row>
    <row r="20" spans="1:31" s="751" customFormat="1">
      <c r="A20" s="1391" t="s">
        <v>329</v>
      </c>
      <c r="B20" s="1357"/>
      <c r="C20" s="1392" t="s">
        <v>372</v>
      </c>
      <c r="D20" s="1393">
        <v>459.18180000000001</v>
      </c>
      <c r="E20" s="1393">
        <v>442.22910000000002</v>
      </c>
      <c r="F20" s="1394">
        <v>448.50920000000002</v>
      </c>
      <c r="G20" s="766">
        <v>-4.4124999999999659</v>
      </c>
      <c r="H20" s="767">
        <v>-9.7423020358705648E-3</v>
      </c>
      <c r="I20" s="1387"/>
      <c r="J20" s="1392" t="s">
        <v>372</v>
      </c>
      <c r="K20" s="1393" t="s">
        <v>372</v>
      </c>
      <c r="L20" s="1393" t="s">
        <v>372</v>
      </c>
      <c r="M20" s="1394" t="s">
        <v>372</v>
      </c>
      <c r="N20" s="766" t="s">
        <v>372</v>
      </c>
      <c r="O20" s="768" t="s">
        <v>372</v>
      </c>
      <c r="P20" s="1357"/>
      <c r="Q20" s="1392" t="s">
        <v>372</v>
      </c>
      <c r="R20" s="1393">
        <v>483.44260000000003</v>
      </c>
      <c r="S20" s="1393">
        <v>501.32889999999998</v>
      </c>
      <c r="T20" s="1394">
        <v>496.94600000000003</v>
      </c>
      <c r="U20" s="766">
        <v>0.47660000000001901</v>
      </c>
      <c r="V20" s="768">
        <v>9.5997860089669373E-4</v>
      </c>
      <c r="W20" s="1357"/>
      <c r="X20" s="1396">
        <v>481.89600000000002</v>
      </c>
      <c r="Y20" s="1357"/>
      <c r="Z20" s="769">
        <v>-1.0424999999999613</v>
      </c>
      <c r="AA20" s="768">
        <v>-2.1586599535965423E-3</v>
      </c>
      <c r="AB20" s="1390"/>
      <c r="AC20" s="1390"/>
      <c r="AD20" s="1390"/>
      <c r="AE20" s="1390"/>
    </row>
    <row r="21" spans="1:31" s="751" customFormat="1">
      <c r="A21" s="1391" t="s">
        <v>330</v>
      </c>
      <c r="B21" s="1357"/>
      <c r="C21" s="1392">
        <v>443.3295</v>
      </c>
      <c r="D21" s="1393">
        <v>458.4085</v>
      </c>
      <c r="E21" s="1393" t="s">
        <v>372</v>
      </c>
      <c r="F21" s="1394">
        <v>450.5865</v>
      </c>
      <c r="G21" s="766">
        <v>-5.7755000000000223</v>
      </c>
      <c r="H21" s="767">
        <v>-1.2655523466020391E-2</v>
      </c>
      <c r="I21" s="1387"/>
      <c r="J21" s="1392" t="s">
        <v>372</v>
      </c>
      <c r="K21" s="1393" t="s">
        <v>372</v>
      </c>
      <c r="L21" s="1393" t="s">
        <v>372</v>
      </c>
      <c r="M21" s="1394" t="s">
        <v>372</v>
      </c>
      <c r="N21" s="766" t="s">
        <v>372</v>
      </c>
      <c r="O21" s="768" t="s">
        <v>372</v>
      </c>
      <c r="P21" s="1357"/>
      <c r="Q21" s="1392" t="s">
        <v>372</v>
      </c>
      <c r="R21" s="1393" t="s">
        <v>372</v>
      </c>
      <c r="S21" s="1393" t="s">
        <v>372</v>
      </c>
      <c r="T21" s="1394" t="s">
        <v>372</v>
      </c>
      <c r="U21" s="766" t="s">
        <v>372</v>
      </c>
      <c r="V21" s="768" t="s">
        <v>372</v>
      </c>
      <c r="W21" s="1357"/>
      <c r="X21" s="1396">
        <v>450.5865</v>
      </c>
      <c r="Y21" s="1358"/>
      <c r="Z21" s="769">
        <v>-5.7755000000000223</v>
      </c>
      <c r="AA21" s="768">
        <v>-1.2655523466020391E-2</v>
      </c>
      <c r="AB21" s="1390"/>
      <c r="AC21" s="1390"/>
      <c r="AD21" s="1390"/>
      <c r="AE21" s="1390"/>
    </row>
    <row r="22" spans="1:31" s="751" customFormat="1">
      <c r="A22" s="1391" t="s">
        <v>331</v>
      </c>
      <c r="B22" s="1357"/>
      <c r="C22" s="1392" t="s">
        <v>372</v>
      </c>
      <c r="D22" s="1393" t="s">
        <v>511</v>
      </c>
      <c r="E22" s="1393" t="s">
        <v>372</v>
      </c>
      <c r="F22" s="1394" t="s">
        <v>511</v>
      </c>
      <c r="G22" s="780" t="s">
        <v>372</v>
      </c>
      <c r="H22" s="781" t="s">
        <v>372</v>
      </c>
      <c r="I22" s="1387"/>
      <c r="J22" s="1392" t="s">
        <v>372</v>
      </c>
      <c r="K22" s="1393" t="s">
        <v>372</v>
      </c>
      <c r="L22" s="1393" t="s">
        <v>372</v>
      </c>
      <c r="M22" s="1394" t="s">
        <v>372</v>
      </c>
      <c r="N22" s="766" t="s">
        <v>372</v>
      </c>
      <c r="O22" s="768" t="s">
        <v>372</v>
      </c>
      <c r="P22" s="1357"/>
      <c r="Q22" s="1392" t="s">
        <v>372</v>
      </c>
      <c r="R22" s="1393" t="s">
        <v>372</v>
      </c>
      <c r="S22" s="1393" t="s">
        <v>372</v>
      </c>
      <c r="T22" s="1394" t="s">
        <v>372</v>
      </c>
      <c r="U22" s="766" t="s">
        <v>372</v>
      </c>
      <c r="V22" s="768" t="s">
        <v>372</v>
      </c>
      <c r="W22" s="1357"/>
      <c r="X22" s="1396" t="s">
        <v>511</v>
      </c>
      <c r="Y22" s="1358"/>
      <c r="Z22" s="769"/>
      <c r="AA22" s="768"/>
      <c r="AB22" s="1390"/>
      <c r="AC22" s="1390"/>
      <c r="AD22" s="1390"/>
      <c r="AE22" s="1390"/>
    </row>
    <row r="23" spans="1:31" s="751" customFormat="1">
      <c r="A23" s="1391" t="s">
        <v>332</v>
      </c>
      <c r="B23" s="1357"/>
      <c r="C23" s="1397" t="s">
        <v>372</v>
      </c>
      <c r="D23" s="1398" t="s">
        <v>372</v>
      </c>
      <c r="E23" s="1398" t="s">
        <v>372</v>
      </c>
      <c r="F23" s="1399" t="s">
        <v>372</v>
      </c>
      <c r="G23" s="766"/>
      <c r="H23" s="767"/>
      <c r="I23" s="1400"/>
      <c r="J23" s="1397">
        <v>508.197</v>
      </c>
      <c r="K23" s="1398">
        <v>524.79309999999998</v>
      </c>
      <c r="L23" s="1398">
        <v>547.01409999999998</v>
      </c>
      <c r="M23" s="1399">
        <v>534.69380000000001</v>
      </c>
      <c r="N23" s="766">
        <v>-2.5868000000000393</v>
      </c>
      <c r="O23" s="768">
        <v>-4.814616422033513E-3</v>
      </c>
      <c r="P23" s="1357"/>
      <c r="Q23" s="1397" t="s">
        <v>372</v>
      </c>
      <c r="R23" s="1398" t="s">
        <v>372</v>
      </c>
      <c r="S23" s="1398" t="s">
        <v>372</v>
      </c>
      <c r="T23" s="1399" t="s">
        <v>372</v>
      </c>
      <c r="U23" s="766" t="s">
        <v>372</v>
      </c>
      <c r="V23" s="768" t="s">
        <v>372</v>
      </c>
      <c r="W23" s="1357"/>
      <c r="X23" s="1396">
        <v>534.69380000000001</v>
      </c>
      <c r="Y23" s="1389"/>
      <c r="Z23" s="769">
        <v>-2.5868000000000393</v>
      </c>
      <c r="AA23" s="768">
        <v>-4.814616422033513E-3</v>
      </c>
      <c r="AB23" s="1390"/>
      <c r="AC23" s="1390"/>
      <c r="AD23" s="1390"/>
      <c r="AE23" s="1390"/>
    </row>
    <row r="24" spans="1:31" s="751" customFormat="1">
      <c r="A24" s="1391" t="s">
        <v>333</v>
      </c>
      <c r="B24" s="1357"/>
      <c r="C24" s="1392" t="s">
        <v>372</v>
      </c>
      <c r="D24" s="1393" t="s">
        <v>372</v>
      </c>
      <c r="E24" s="1393" t="s">
        <v>372</v>
      </c>
      <c r="F24" s="1394" t="s">
        <v>372</v>
      </c>
      <c r="G24" s="766">
        <v>0</v>
      </c>
      <c r="H24" s="767" t="s">
        <v>372</v>
      </c>
      <c r="I24" s="1387"/>
      <c r="J24" s="1392" t="s">
        <v>372</v>
      </c>
      <c r="K24" s="1393" t="s">
        <v>372</v>
      </c>
      <c r="L24" s="1393" t="s">
        <v>372</v>
      </c>
      <c r="M24" s="1394" t="s">
        <v>372</v>
      </c>
      <c r="N24" s="766" t="s">
        <v>372</v>
      </c>
      <c r="O24" s="768" t="s">
        <v>372</v>
      </c>
      <c r="P24" s="1357"/>
      <c r="Q24" s="1392" t="s">
        <v>372</v>
      </c>
      <c r="R24" s="1393" t="s">
        <v>372</v>
      </c>
      <c r="S24" s="1393" t="s">
        <v>372</v>
      </c>
      <c r="T24" s="1394" t="s">
        <v>372</v>
      </c>
      <c r="U24" s="766" t="s">
        <v>372</v>
      </c>
      <c r="V24" s="768" t="s">
        <v>372</v>
      </c>
      <c r="W24" s="1357"/>
      <c r="X24" s="1396" t="s">
        <v>372</v>
      </c>
      <c r="Y24" s="1389"/>
      <c r="Z24" s="769" t="s">
        <v>372</v>
      </c>
      <c r="AA24" s="768" t="s">
        <v>372</v>
      </c>
      <c r="AB24" s="1390"/>
      <c r="AC24" s="1390"/>
      <c r="AD24" s="1390"/>
      <c r="AE24" s="1390"/>
    </row>
    <row r="25" spans="1:31" s="751" customFormat="1">
      <c r="A25" s="1391" t="s">
        <v>334</v>
      </c>
      <c r="B25" s="1357"/>
      <c r="C25" s="1392">
        <v>512.33230000000003</v>
      </c>
      <c r="D25" s="1393">
        <v>517.38689999999997</v>
      </c>
      <c r="E25" s="1393" t="s">
        <v>372</v>
      </c>
      <c r="F25" s="1394">
        <v>514.2097</v>
      </c>
      <c r="G25" s="766">
        <v>-6.2648000000000366</v>
      </c>
      <c r="H25" s="767">
        <v>-1.2036708810902463E-2</v>
      </c>
      <c r="I25" s="1387"/>
      <c r="J25" s="1392" t="s">
        <v>372</v>
      </c>
      <c r="K25" s="1393" t="s">
        <v>372</v>
      </c>
      <c r="L25" s="1393" t="s">
        <v>372</v>
      </c>
      <c r="M25" s="1394" t="s">
        <v>372</v>
      </c>
      <c r="N25" s="766" t="s">
        <v>372</v>
      </c>
      <c r="O25" s="768" t="s">
        <v>372</v>
      </c>
      <c r="P25" s="1357"/>
      <c r="Q25" s="1392">
        <v>516.20140000000004</v>
      </c>
      <c r="R25" s="1393">
        <v>528.24869999999999</v>
      </c>
      <c r="S25" s="1393" t="s">
        <v>372</v>
      </c>
      <c r="T25" s="1394">
        <v>523.60019999999997</v>
      </c>
      <c r="U25" s="766">
        <v>-7.8830000000000382</v>
      </c>
      <c r="V25" s="768">
        <v>-1.4832077476766958E-2</v>
      </c>
      <c r="W25" s="1357"/>
      <c r="X25" s="1396">
        <v>519.37329999999997</v>
      </c>
      <c r="Y25" s="1389"/>
      <c r="Z25" s="769">
        <v>-7.154700000000048</v>
      </c>
      <c r="AA25" s="768">
        <v>-1.3588451136501867E-2</v>
      </c>
      <c r="AB25" s="1390"/>
      <c r="AC25" s="1390"/>
      <c r="AD25" s="1390"/>
      <c r="AE25" s="1390"/>
    </row>
    <row r="26" spans="1:31" s="751" customFormat="1">
      <c r="A26" s="1391" t="s">
        <v>335</v>
      </c>
      <c r="B26" s="1357"/>
      <c r="C26" s="1397">
        <v>519.51580000000001</v>
      </c>
      <c r="D26" s="1398">
        <v>525.04369999999994</v>
      </c>
      <c r="E26" s="1398">
        <v>525.8107</v>
      </c>
      <c r="F26" s="1399">
        <v>521.9692</v>
      </c>
      <c r="G26" s="766">
        <v>-1.5969000000000051</v>
      </c>
      <c r="H26" s="767">
        <v>-3.0500446839473172E-3</v>
      </c>
      <c r="I26" s="1387"/>
      <c r="J26" s="1397" t="s">
        <v>372</v>
      </c>
      <c r="K26" s="1398">
        <v>533</v>
      </c>
      <c r="L26" s="1398" t="s">
        <v>95</v>
      </c>
      <c r="M26" s="1399">
        <v>529.51639999999998</v>
      </c>
      <c r="N26" s="766">
        <v>-2.1533000000000584</v>
      </c>
      <c r="O26" s="768">
        <v>-4.0500709368994636E-3</v>
      </c>
      <c r="P26" s="1357"/>
      <c r="Q26" s="1397" t="s">
        <v>372</v>
      </c>
      <c r="R26" s="1398" t="s">
        <v>372</v>
      </c>
      <c r="S26" s="1398" t="s">
        <v>372</v>
      </c>
      <c r="T26" s="1399" t="s">
        <v>372</v>
      </c>
      <c r="U26" s="766" t="s">
        <v>372</v>
      </c>
      <c r="V26" s="768" t="s">
        <v>372</v>
      </c>
      <c r="W26" s="1357"/>
      <c r="X26" s="1396">
        <v>523.14440000000002</v>
      </c>
      <c r="Y26" s="1358"/>
      <c r="Z26" s="769">
        <v>-1.6835999999999558</v>
      </c>
      <c r="AA26" s="768">
        <v>-3.207908114658431E-3</v>
      </c>
      <c r="AB26" s="1390"/>
      <c r="AC26" s="1390"/>
      <c r="AD26" s="1390"/>
      <c r="AE26" s="1390"/>
    </row>
    <row r="27" spans="1:31" s="751" customFormat="1">
      <c r="A27" s="1391" t="s">
        <v>336</v>
      </c>
      <c r="B27" s="1357"/>
      <c r="C27" s="1397">
        <v>506.17520000000002</v>
      </c>
      <c r="D27" s="1398">
        <v>515.76329999999996</v>
      </c>
      <c r="E27" s="1398" t="s">
        <v>372</v>
      </c>
      <c r="F27" s="1399">
        <v>513.37670000000003</v>
      </c>
      <c r="G27" s="766">
        <v>8.7713000000000534</v>
      </c>
      <c r="H27" s="767">
        <v>1.7382493330432069E-2</v>
      </c>
      <c r="I27" s="1387"/>
      <c r="J27" s="1397" t="s">
        <v>372</v>
      </c>
      <c r="K27" s="1398" t="s">
        <v>372</v>
      </c>
      <c r="L27" s="1398" t="s">
        <v>372</v>
      </c>
      <c r="M27" s="1399" t="s">
        <v>372</v>
      </c>
      <c r="N27" s="766" t="s">
        <v>372</v>
      </c>
      <c r="O27" s="768" t="s">
        <v>372</v>
      </c>
      <c r="P27" s="1357"/>
      <c r="Q27" s="1397" t="s">
        <v>372</v>
      </c>
      <c r="R27" s="1398" t="s">
        <v>372</v>
      </c>
      <c r="S27" s="1398" t="s">
        <v>372</v>
      </c>
      <c r="T27" s="1399" t="s">
        <v>372</v>
      </c>
      <c r="U27" s="766" t="s">
        <v>372</v>
      </c>
      <c r="V27" s="768" t="s">
        <v>372</v>
      </c>
      <c r="W27" s="1357"/>
      <c r="X27" s="1396">
        <v>513.37670000000003</v>
      </c>
      <c r="Y27" s="1358"/>
      <c r="Z27" s="769">
        <v>8.4769000000000005</v>
      </c>
      <c r="AA27" s="768">
        <v>1.6789271851563425E-2</v>
      </c>
      <c r="AB27" s="1390"/>
      <c r="AC27" s="1390"/>
      <c r="AD27" s="1390"/>
      <c r="AE27" s="1390"/>
    </row>
    <row r="28" spans="1:31" s="751" customFormat="1">
      <c r="A28" s="1391" t="s">
        <v>337</v>
      </c>
      <c r="B28" s="1357"/>
      <c r="C28" s="1392">
        <v>523.01099999999997</v>
      </c>
      <c r="D28" s="1393">
        <v>487.27300000000002</v>
      </c>
      <c r="E28" s="1393">
        <v>477.05119999999999</v>
      </c>
      <c r="F28" s="1394">
        <v>517.99620000000004</v>
      </c>
      <c r="G28" s="770">
        <v>-7.588799999999992</v>
      </c>
      <c r="H28" s="767">
        <v>-1.4438768229686927E-2</v>
      </c>
      <c r="I28" s="1387"/>
      <c r="J28" s="1392" t="s">
        <v>372</v>
      </c>
      <c r="K28" s="1393" t="s">
        <v>372</v>
      </c>
      <c r="L28" s="1393" t="s">
        <v>372</v>
      </c>
      <c r="M28" s="1394" t="s">
        <v>372</v>
      </c>
      <c r="N28" s="766" t="s">
        <v>372</v>
      </c>
      <c r="O28" s="768" t="s">
        <v>372</v>
      </c>
      <c r="P28" s="1357"/>
      <c r="Q28" s="1392">
        <v>572.66330000000005</v>
      </c>
      <c r="R28" s="1393">
        <v>523.15869999999995</v>
      </c>
      <c r="S28" s="1393">
        <v>623.80319999999995</v>
      </c>
      <c r="T28" s="1394">
        <v>564.74540000000002</v>
      </c>
      <c r="U28" s="766">
        <v>-14.922900000000027</v>
      </c>
      <c r="V28" s="768">
        <v>-2.5743860756229031E-2</v>
      </c>
      <c r="W28" s="1357"/>
      <c r="X28" s="1396">
        <v>520.33860000000004</v>
      </c>
      <c r="Y28" s="1358"/>
      <c r="Z28" s="769">
        <v>-7.956299999999942</v>
      </c>
      <c r="AA28" s="768">
        <v>-1.5060338458690259E-2</v>
      </c>
      <c r="AB28" s="1390"/>
      <c r="AC28" s="1390"/>
      <c r="AD28" s="1390"/>
      <c r="AE28" s="1390"/>
    </row>
    <row r="29" spans="1:31" s="751" customFormat="1">
      <c r="A29" s="1391" t="s">
        <v>338</v>
      </c>
      <c r="B29" s="1357"/>
      <c r="C29" s="1392" t="s">
        <v>372</v>
      </c>
      <c r="D29" s="1393" t="s">
        <v>372</v>
      </c>
      <c r="E29" s="1393" t="s">
        <v>372</v>
      </c>
      <c r="F29" s="1394" t="s">
        <v>372</v>
      </c>
      <c r="G29" s="766">
        <v>0</v>
      </c>
      <c r="H29" s="767">
        <v>0</v>
      </c>
      <c r="I29" s="1387"/>
      <c r="J29" s="1392" t="s">
        <v>372</v>
      </c>
      <c r="K29" s="1393" t="s">
        <v>372</v>
      </c>
      <c r="L29" s="1393" t="s">
        <v>372</v>
      </c>
      <c r="M29" s="1394" t="s">
        <v>372</v>
      </c>
      <c r="N29" s="766" t="s">
        <v>372</v>
      </c>
      <c r="O29" s="768" t="s">
        <v>372</v>
      </c>
      <c r="P29" s="1357"/>
      <c r="Q29" s="1392" t="s">
        <v>372</v>
      </c>
      <c r="R29" s="1393" t="s">
        <v>372</v>
      </c>
      <c r="S29" s="1393" t="s">
        <v>372</v>
      </c>
      <c r="T29" s="1394" t="s">
        <v>372</v>
      </c>
      <c r="U29" s="766" t="s">
        <v>372</v>
      </c>
      <c r="V29" s="768" t="s">
        <v>372</v>
      </c>
      <c r="W29" s="1357"/>
      <c r="X29" s="1396" t="s">
        <v>372</v>
      </c>
      <c r="Y29" s="1389"/>
      <c r="Z29" s="769" t="s">
        <v>372</v>
      </c>
      <c r="AA29" s="768" t="s">
        <v>372</v>
      </c>
      <c r="AB29" s="1390"/>
      <c r="AC29" s="1390"/>
      <c r="AD29" s="1390"/>
      <c r="AE29" s="1390"/>
    </row>
    <row r="30" spans="1:31" s="751" customFormat="1">
      <c r="A30" s="1391" t="s">
        <v>339</v>
      </c>
      <c r="B30" s="1357"/>
      <c r="C30" s="1392" t="s">
        <v>372</v>
      </c>
      <c r="D30" s="1393">
        <v>392.23540000000003</v>
      </c>
      <c r="E30" s="1393" t="s">
        <v>372</v>
      </c>
      <c r="F30" s="1394">
        <v>392.23540000000003</v>
      </c>
      <c r="G30" s="766">
        <v>19.225500000000011</v>
      </c>
      <c r="H30" s="767">
        <v>5.1541527450075675E-2</v>
      </c>
      <c r="I30" s="1387"/>
      <c r="J30" s="1392" t="s">
        <v>372</v>
      </c>
      <c r="K30" s="1393" t="s">
        <v>372</v>
      </c>
      <c r="L30" s="1393" t="s">
        <v>372</v>
      </c>
      <c r="M30" s="1394" t="s">
        <v>372</v>
      </c>
      <c r="N30" s="766" t="s">
        <v>372</v>
      </c>
      <c r="O30" s="768" t="s">
        <v>372</v>
      </c>
      <c r="P30" s="1357"/>
      <c r="Q30" s="1392" t="s">
        <v>372</v>
      </c>
      <c r="R30" s="1393">
        <v>392.1173</v>
      </c>
      <c r="S30" s="1393" t="s">
        <v>372</v>
      </c>
      <c r="T30" s="1394">
        <v>392.1173</v>
      </c>
      <c r="U30" s="766">
        <v>88.769999999999982</v>
      </c>
      <c r="V30" s="768">
        <v>0.29263487758091133</v>
      </c>
      <c r="W30" s="1357"/>
      <c r="X30" s="1396">
        <v>392.21050000000002</v>
      </c>
      <c r="Y30" s="1389"/>
      <c r="Z30" s="769">
        <v>33.906900000000007</v>
      </c>
      <c r="AA30" s="768">
        <v>9.4631759212020272E-2</v>
      </c>
      <c r="AB30" s="1390"/>
      <c r="AC30" s="1390"/>
      <c r="AD30" s="1390"/>
      <c r="AE30" s="1390"/>
    </row>
    <row r="31" spans="1:31" s="751" customFormat="1">
      <c r="A31" s="1391" t="s">
        <v>340</v>
      </c>
      <c r="B31" s="1357"/>
      <c r="C31" s="1392" t="s">
        <v>372</v>
      </c>
      <c r="D31" s="1393">
        <v>405.89319999999998</v>
      </c>
      <c r="E31" s="1393">
        <v>408.52420000000001</v>
      </c>
      <c r="F31" s="1394">
        <v>407.77679999999998</v>
      </c>
      <c r="G31" s="766">
        <v>-11.348100000000045</v>
      </c>
      <c r="H31" s="767">
        <v>-2.7075699868941316E-2</v>
      </c>
      <c r="I31" s="1387"/>
      <c r="J31" s="1392" t="s">
        <v>372</v>
      </c>
      <c r="K31" s="1393" t="s">
        <v>372</v>
      </c>
      <c r="L31" s="1393" t="s">
        <v>372</v>
      </c>
      <c r="M31" s="1394" t="s">
        <v>372</v>
      </c>
      <c r="N31" s="766" t="s">
        <v>372</v>
      </c>
      <c r="O31" s="768" t="s">
        <v>372</v>
      </c>
      <c r="P31" s="1357"/>
      <c r="Q31" s="1392" t="s">
        <v>372</v>
      </c>
      <c r="R31" s="1393" t="s">
        <v>511</v>
      </c>
      <c r="S31" s="1393" t="s">
        <v>372</v>
      </c>
      <c r="T31" s="1394" t="s">
        <v>511</v>
      </c>
      <c r="U31" s="766" t="s">
        <v>372</v>
      </c>
      <c r="V31" s="768" t="s">
        <v>372</v>
      </c>
      <c r="W31" s="1357"/>
      <c r="X31" s="1396" t="s">
        <v>511</v>
      </c>
      <c r="Y31" s="1389"/>
      <c r="Z31" s="769" t="s">
        <v>372</v>
      </c>
      <c r="AA31" s="768" t="s">
        <v>372</v>
      </c>
      <c r="AB31" s="1390"/>
      <c r="AC31" s="1390"/>
      <c r="AD31" s="1390"/>
      <c r="AE31" s="1390"/>
    </row>
    <row r="32" spans="1:31" s="751" customFormat="1">
      <c r="A32" s="1391" t="s">
        <v>341</v>
      </c>
      <c r="B32" s="1357"/>
      <c r="C32" s="1392" t="s">
        <v>511</v>
      </c>
      <c r="D32" s="1398">
        <v>500.51690000000002</v>
      </c>
      <c r="E32" s="1398" t="s">
        <v>372</v>
      </c>
      <c r="F32" s="1399" t="s">
        <v>511</v>
      </c>
      <c r="G32" s="766" t="s">
        <v>372</v>
      </c>
      <c r="H32" s="767" t="s">
        <v>372</v>
      </c>
      <c r="I32" s="1387"/>
      <c r="J32" s="1392" t="s">
        <v>372</v>
      </c>
      <c r="K32" s="1398" t="s">
        <v>372</v>
      </c>
      <c r="L32" s="1398" t="s">
        <v>372</v>
      </c>
      <c r="M32" s="1399" t="s">
        <v>372</v>
      </c>
      <c r="N32" s="766" t="s">
        <v>372</v>
      </c>
      <c r="O32" s="768" t="s">
        <v>372</v>
      </c>
      <c r="P32" s="1357"/>
      <c r="Q32" s="1392" t="s">
        <v>372</v>
      </c>
      <c r="R32" s="1398" t="s">
        <v>372</v>
      </c>
      <c r="S32" s="1398" t="s">
        <v>372</v>
      </c>
      <c r="T32" s="1399" t="s">
        <v>372</v>
      </c>
      <c r="U32" s="766" t="s">
        <v>372</v>
      </c>
      <c r="V32" s="768" t="s">
        <v>372</v>
      </c>
      <c r="W32" s="1357"/>
      <c r="X32" s="1396" t="s">
        <v>511</v>
      </c>
      <c r="Y32" s="1389"/>
      <c r="Z32" s="769" t="s">
        <v>372</v>
      </c>
      <c r="AA32" s="768" t="s">
        <v>372</v>
      </c>
      <c r="AB32" s="1390"/>
      <c r="AC32" s="1390"/>
      <c r="AD32" s="1390"/>
      <c r="AE32" s="1390"/>
    </row>
    <row r="33" spans="1:31" s="751" customFormat="1">
      <c r="A33" s="1391" t="s">
        <v>342</v>
      </c>
      <c r="B33" s="1357"/>
      <c r="C33" s="1392" t="s">
        <v>372</v>
      </c>
      <c r="D33" s="1398">
        <v>210.95480000000001</v>
      </c>
      <c r="E33" s="1398" t="s">
        <v>372</v>
      </c>
      <c r="F33" s="1399">
        <v>210.95480000000001</v>
      </c>
      <c r="G33" s="766">
        <v>1.5063000000000102</v>
      </c>
      <c r="H33" s="767">
        <v>7.1917440325426352E-3</v>
      </c>
      <c r="I33" s="1387"/>
      <c r="J33" s="1392" t="s">
        <v>372</v>
      </c>
      <c r="K33" s="1398" t="s">
        <v>372</v>
      </c>
      <c r="L33" s="1398" t="s">
        <v>372</v>
      </c>
      <c r="M33" s="1399" t="s">
        <v>372</v>
      </c>
      <c r="N33" s="766" t="s">
        <v>372</v>
      </c>
      <c r="O33" s="768" t="s">
        <v>372</v>
      </c>
      <c r="P33" s="1357"/>
      <c r="Q33" s="1392" t="s">
        <v>372</v>
      </c>
      <c r="R33" s="1398" t="s">
        <v>372</v>
      </c>
      <c r="S33" s="1398" t="s">
        <v>372</v>
      </c>
      <c r="T33" s="1399" t="s">
        <v>372</v>
      </c>
      <c r="U33" s="766" t="s">
        <v>372</v>
      </c>
      <c r="V33" s="768" t="s">
        <v>372</v>
      </c>
      <c r="W33" s="1357"/>
      <c r="X33" s="1396">
        <v>210.95480000000001</v>
      </c>
      <c r="Y33" s="1389"/>
      <c r="Z33" s="769">
        <v>1.5063000000000102</v>
      </c>
      <c r="AA33" s="768">
        <v>7.1917440325426352E-3</v>
      </c>
      <c r="AB33" s="1390"/>
      <c r="AC33" s="1390"/>
      <c r="AD33" s="1390"/>
      <c r="AE33" s="1390"/>
    </row>
    <row r="34" spans="1:31" s="751" customFormat="1">
      <c r="A34" s="1391" t="s">
        <v>343</v>
      </c>
      <c r="B34" s="1357"/>
      <c r="C34" s="1392" t="s">
        <v>372</v>
      </c>
      <c r="D34" s="1398" t="s">
        <v>372</v>
      </c>
      <c r="E34" s="1398" t="s">
        <v>372</v>
      </c>
      <c r="F34" s="1399" t="s">
        <v>372</v>
      </c>
      <c r="G34" s="766"/>
      <c r="H34" s="767" t="s">
        <v>372</v>
      </c>
      <c r="I34" s="1387"/>
      <c r="J34" s="1392" t="s">
        <v>372</v>
      </c>
      <c r="K34" s="1398" t="s">
        <v>372</v>
      </c>
      <c r="L34" s="1398" t="s">
        <v>372</v>
      </c>
      <c r="M34" s="1399" t="s">
        <v>372</v>
      </c>
      <c r="N34" s="766" t="s">
        <v>372</v>
      </c>
      <c r="O34" s="768" t="s">
        <v>372</v>
      </c>
      <c r="P34" s="1357"/>
      <c r="Q34" s="1392" t="s">
        <v>372</v>
      </c>
      <c r="R34" s="1398" t="s">
        <v>372</v>
      </c>
      <c r="S34" s="1398" t="s">
        <v>372</v>
      </c>
      <c r="T34" s="1399" t="s">
        <v>372</v>
      </c>
      <c r="U34" s="766" t="s">
        <v>372</v>
      </c>
      <c r="V34" s="768" t="s">
        <v>372</v>
      </c>
      <c r="W34" s="1357"/>
      <c r="X34" s="1396" t="s">
        <v>372</v>
      </c>
      <c r="Y34" s="1389"/>
      <c r="Z34" s="769" t="s">
        <v>372</v>
      </c>
      <c r="AA34" s="768" t="s">
        <v>372</v>
      </c>
      <c r="AB34" s="1390"/>
      <c r="AC34" s="1390"/>
      <c r="AD34" s="1390"/>
      <c r="AE34" s="1390"/>
    </row>
    <row r="35" spans="1:31" s="751" customFormat="1">
      <c r="A35" s="1391" t="s">
        <v>344</v>
      </c>
      <c r="B35" s="1357"/>
      <c r="C35" s="1392" t="s">
        <v>372</v>
      </c>
      <c r="D35" s="1393">
        <v>407.3433</v>
      </c>
      <c r="E35" s="1393">
        <v>112.3117</v>
      </c>
      <c r="F35" s="1394">
        <v>259.33069999999998</v>
      </c>
      <c r="G35" s="766">
        <v>-12.777900000000045</v>
      </c>
      <c r="H35" s="767">
        <v>-4.6958824528148146E-2</v>
      </c>
      <c r="I35" s="1387"/>
      <c r="J35" s="1392" t="s">
        <v>372</v>
      </c>
      <c r="K35" s="1393" t="s">
        <v>372</v>
      </c>
      <c r="L35" s="1393" t="s">
        <v>372</v>
      </c>
      <c r="M35" s="1394" t="s">
        <v>372</v>
      </c>
      <c r="N35" s="766" t="s">
        <v>372</v>
      </c>
      <c r="O35" s="768" t="s">
        <v>372</v>
      </c>
      <c r="P35" s="1357"/>
      <c r="Q35" s="1392" t="s">
        <v>372</v>
      </c>
      <c r="R35" s="1393">
        <v>495.34100000000001</v>
      </c>
      <c r="S35" s="1393">
        <v>474.70729999999998</v>
      </c>
      <c r="T35" s="1394">
        <v>477.80029999999999</v>
      </c>
      <c r="U35" s="766">
        <v>-4.5842000000000098</v>
      </c>
      <c r="V35" s="768">
        <v>-9.5032075035578201E-3</v>
      </c>
      <c r="W35" s="1357"/>
      <c r="X35" s="1396">
        <v>433.00510000000003</v>
      </c>
      <c r="Y35" s="1358"/>
      <c r="Z35" s="769">
        <v>-6.2642999999999915</v>
      </c>
      <c r="AA35" s="768">
        <v>-1.4260724739761033E-2</v>
      </c>
      <c r="AB35" s="1390"/>
      <c r="AC35" s="1390"/>
      <c r="AD35" s="1390"/>
      <c r="AE35" s="1390"/>
    </row>
    <row r="36" spans="1:31" s="751" customFormat="1">
      <c r="A36" s="1391" t="s">
        <v>345</v>
      </c>
      <c r="B36" s="1357"/>
      <c r="C36" s="1392">
        <v>443.67329999999998</v>
      </c>
      <c r="D36" s="1393">
        <v>452.38389999999998</v>
      </c>
      <c r="E36" s="1393" t="s">
        <v>372</v>
      </c>
      <c r="F36" s="1394">
        <v>446.54199999999997</v>
      </c>
      <c r="G36" s="766">
        <v>-5.3806000000000154</v>
      </c>
      <c r="H36" s="767">
        <v>-1.1906021075290374E-2</v>
      </c>
      <c r="I36" s="1387"/>
      <c r="J36" s="1392" t="s">
        <v>372</v>
      </c>
      <c r="K36" s="1393" t="s">
        <v>372</v>
      </c>
      <c r="L36" s="1393" t="s">
        <v>372</v>
      </c>
      <c r="M36" s="1394" t="s">
        <v>372</v>
      </c>
      <c r="N36" s="766" t="s">
        <v>372</v>
      </c>
      <c r="O36" s="768" t="s">
        <v>372</v>
      </c>
      <c r="P36" s="1357"/>
      <c r="Q36" s="1392">
        <v>536.36749999999995</v>
      </c>
      <c r="R36" s="1393">
        <v>519.89679999999998</v>
      </c>
      <c r="S36" s="1393" t="s">
        <v>372</v>
      </c>
      <c r="T36" s="1394">
        <v>529.74710000000005</v>
      </c>
      <c r="U36" s="766">
        <v>-1.6403999999999996</v>
      </c>
      <c r="V36" s="768">
        <v>-3.087012773164588E-3</v>
      </c>
      <c r="W36" s="1357"/>
      <c r="X36" s="1396">
        <v>450.7851</v>
      </c>
      <c r="Y36" s="1358"/>
      <c r="Z36" s="769">
        <v>-5.1897999999999911</v>
      </c>
      <c r="AA36" s="768">
        <v>-1.1381766847254116E-2</v>
      </c>
      <c r="AB36" s="1390"/>
      <c r="AC36" s="1390"/>
      <c r="AD36" s="1390"/>
      <c r="AE36" s="1390"/>
    </row>
    <row r="37" spans="1:31" s="751" customFormat="1">
      <c r="A37" s="1391" t="s">
        <v>346</v>
      </c>
      <c r="B37" s="1357"/>
      <c r="C37" s="1392" t="s">
        <v>372</v>
      </c>
      <c r="D37" s="1393">
        <v>463.05090000000001</v>
      </c>
      <c r="E37" s="1393">
        <v>471.70569999999998</v>
      </c>
      <c r="F37" s="1394">
        <v>468.84690000000001</v>
      </c>
      <c r="G37" s="766">
        <v>-5.9753000000000043</v>
      </c>
      <c r="H37" s="767">
        <v>-1.2584289445607189E-2</v>
      </c>
      <c r="I37" s="1387"/>
      <c r="J37" s="1392" t="s">
        <v>372</v>
      </c>
      <c r="K37" s="1393" t="s">
        <v>372</v>
      </c>
      <c r="L37" s="1393" t="s">
        <v>372</v>
      </c>
      <c r="M37" s="1394" t="s">
        <v>372</v>
      </c>
      <c r="N37" s="766" t="s">
        <v>372</v>
      </c>
      <c r="O37" s="768" t="s">
        <v>372</v>
      </c>
      <c r="P37" s="1357"/>
      <c r="Q37" s="1392" t="s">
        <v>372</v>
      </c>
      <c r="R37" s="1393">
        <v>486.64879999999999</v>
      </c>
      <c r="S37" s="1393">
        <v>470.83300000000003</v>
      </c>
      <c r="T37" s="1394">
        <v>474.61369999999999</v>
      </c>
      <c r="U37" s="766">
        <v>-0.66509999999999536</v>
      </c>
      <c r="V37" s="768">
        <v>-1.3993891585317719E-3</v>
      </c>
      <c r="W37" s="1357"/>
      <c r="X37" s="1396">
        <v>468.89159999999998</v>
      </c>
      <c r="Y37" s="1358"/>
      <c r="Z37" s="769">
        <v>-5.9341000000000008</v>
      </c>
      <c r="AA37" s="768">
        <v>-1.2497428003581112E-2</v>
      </c>
      <c r="AB37" s="1390"/>
      <c r="AC37" s="1390"/>
      <c r="AD37" s="1390"/>
      <c r="AE37" s="1390"/>
    </row>
    <row r="38" spans="1:31" s="751" customFormat="1">
      <c r="A38" s="1391" t="s">
        <v>347</v>
      </c>
      <c r="B38" s="1357"/>
      <c r="C38" s="1392">
        <v>519.86180000000002</v>
      </c>
      <c r="D38" s="1393">
        <v>500.3682</v>
      </c>
      <c r="E38" s="1393" t="s">
        <v>372</v>
      </c>
      <c r="F38" s="1394">
        <v>511.14229999999998</v>
      </c>
      <c r="G38" s="766">
        <v>-2.6137999999999693</v>
      </c>
      <c r="H38" s="767">
        <v>-5.0876281566291093E-3</v>
      </c>
      <c r="I38" s="1387"/>
      <c r="J38" s="1392" t="s">
        <v>372</v>
      </c>
      <c r="K38" s="1393" t="s">
        <v>372</v>
      </c>
      <c r="L38" s="1393" t="s">
        <v>372</v>
      </c>
      <c r="M38" s="1394" t="s">
        <v>372</v>
      </c>
      <c r="N38" s="766" t="s">
        <v>372</v>
      </c>
      <c r="O38" s="768" t="s">
        <v>372</v>
      </c>
      <c r="P38" s="1357"/>
      <c r="Q38" s="1392">
        <v>462.6814</v>
      </c>
      <c r="R38" s="1393">
        <v>466.55180000000001</v>
      </c>
      <c r="S38" s="1393" t="s">
        <v>372</v>
      </c>
      <c r="T38" s="1394">
        <v>465.98110000000003</v>
      </c>
      <c r="U38" s="766">
        <v>-6.5574999999999477</v>
      </c>
      <c r="V38" s="768">
        <v>-1.3877173208707072E-2</v>
      </c>
      <c r="W38" s="1357"/>
      <c r="X38" s="1396">
        <v>489.97859999999997</v>
      </c>
      <c r="Y38" s="1358"/>
      <c r="Z38" s="769">
        <v>-4.4619000000000142</v>
      </c>
      <c r="AA38" s="768">
        <v>-9.0241394060559532E-3</v>
      </c>
      <c r="AB38" s="1356"/>
      <c r="AC38" s="1356"/>
      <c r="AD38" s="1356"/>
      <c r="AE38" s="1356"/>
    </row>
    <row r="39" spans="1:31" s="751" customFormat="1">
      <c r="A39" s="1391" t="s">
        <v>348</v>
      </c>
      <c r="B39" s="1357"/>
      <c r="C39" s="1392">
        <v>399.88380000000001</v>
      </c>
      <c r="D39" s="1393">
        <v>440.26510000000002</v>
      </c>
      <c r="E39" s="1393">
        <v>446.68579999999997</v>
      </c>
      <c r="F39" s="1394">
        <v>443.73270000000002</v>
      </c>
      <c r="G39" s="766">
        <v>23.596400000000017</v>
      </c>
      <c r="H39" s="767">
        <v>5.6163678311062393E-2</v>
      </c>
      <c r="I39" s="1387"/>
      <c r="J39" s="1392" t="s">
        <v>372</v>
      </c>
      <c r="K39" s="1393" t="s">
        <v>372</v>
      </c>
      <c r="L39" s="1393" t="s">
        <v>372</v>
      </c>
      <c r="M39" s="1394" t="s">
        <v>372</v>
      </c>
      <c r="N39" s="766" t="s">
        <v>372</v>
      </c>
      <c r="O39" s="768" t="s">
        <v>372</v>
      </c>
      <c r="P39" s="1357"/>
      <c r="Q39" s="1392">
        <v>386.63049999999998</v>
      </c>
      <c r="R39" s="1393">
        <v>407.36279999999999</v>
      </c>
      <c r="S39" s="1393">
        <v>455.83109999999999</v>
      </c>
      <c r="T39" s="1394">
        <v>448.92579999999998</v>
      </c>
      <c r="U39" s="766">
        <v>15.150699999999972</v>
      </c>
      <c r="V39" s="768">
        <v>3.492754655580721E-2</v>
      </c>
      <c r="W39" s="1357"/>
      <c r="X39" s="1396">
        <v>447.40440000000001</v>
      </c>
      <c r="Y39" s="1358"/>
      <c r="Z39" s="769">
        <v>17.625</v>
      </c>
      <c r="AA39" s="768">
        <v>4.1009410874509156E-2</v>
      </c>
      <c r="AB39" s="1390"/>
      <c r="AC39" s="1390"/>
      <c r="AD39" s="1390"/>
      <c r="AE39" s="1390"/>
    </row>
    <row r="40" spans="1:31" s="751" customFormat="1">
      <c r="A40" s="1391" t="s">
        <v>349</v>
      </c>
      <c r="B40" s="1357"/>
      <c r="C40" s="1392">
        <v>459.91699999999997</v>
      </c>
      <c r="D40" s="1393">
        <v>469.76010000000002</v>
      </c>
      <c r="E40" s="1393">
        <v>469.74900000000002</v>
      </c>
      <c r="F40" s="1394">
        <v>466.41469999999998</v>
      </c>
      <c r="G40" s="766">
        <v>3.7709999999999582</v>
      </c>
      <c r="H40" s="767">
        <v>8.150980981692646E-3</v>
      </c>
      <c r="I40" s="1387"/>
      <c r="J40" s="1392" t="s">
        <v>372</v>
      </c>
      <c r="K40" s="1393" t="s">
        <v>372</v>
      </c>
      <c r="L40" s="1393" t="s">
        <v>372</v>
      </c>
      <c r="M40" s="1394" t="s">
        <v>372</v>
      </c>
      <c r="N40" s="766" t="s">
        <v>372</v>
      </c>
      <c r="O40" s="768" t="s">
        <v>372</v>
      </c>
      <c r="P40" s="1357"/>
      <c r="Q40" s="1392">
        <v>358.86579999999998</v>
      </c>
      <c r="R40" s="1393">
        <v>437.87549999999999</v>
      </c>
      <c r="S40" s="1393">
        <v>439.88490000000002</v>
      </c>
      <c r="T40" s="1394">
        <v>430.00729999999999</v>
      </c>
      <c r="U40" s="766">
        <v>19.071799999999996</v>
      </c>
      <c r="V40" s="768">
        <v>4.6410689755448153E-2</v>
      </c>
      <c r="W40" s="1357"/>
      <c r="X40" s="1396">
        <v>463.7063</v>
      </c>
      <c r="Y40" s="1358"/>
      <c r="Z40" s="769">
        <v>4.9091999999999985</v>
      </c>
      <c r="AA40" s="768">
        <v>1.0700154817892216E-2</v>
      </c>
      <c r="AB40" s="1390"/>
      <c r="AC40" s="1390"/>
      <c r="AD40" s="1390"/>
      <c r="AE40" s="1390"/>
    </row>
    <row r="41" spans="1:31" s="751" customFormat="1">
      <c r="A41" s="1391" t="s">
        <v>350</v>
      </c>
      <c r="B41" s="1357"/>
      <c r="C41" s="1392" t="s">
        <v>372</v>
      </c>
      <c r="D41" s="1393" t="s">
        <v>511</v>
      </c>
      <c r="E41" s="1393" t="s">
        <v>511</v>
      </c>
      <c r="F41" s="1394" t="s">
        <v>511</v>
      </c>
      <c r="G41" s="766" t="s">
        <v>372</v>
      </c>
      <c r="H41" s="767" t="s">
        <v>372</v>
      </c>
      <c r="I41" s="1387"/>
      <c r="J41" s="1392" t="s">
        <v>372</v>
      </c>
      <c r="K41" s="1393" t="s">
        <v>372</v>
      </c>
      <c r="L41" s="1393" t="s">
        <v>372</v>
      </c>
      <c r="M41" s="1394" t="s">
        <v>372</v>
      </c>
      <c r="N41" s="766" t="s">
        <v>372</v>
      </c>
      <c r="O41" s="768" t="s">
        <v>372</v>
      </c>
      <c r="P41" s="1357"/>
      <c r="Q41" s="1392" t="s">
        <v>372</v>
      </c>
      <c r="R41" s="1393" t="s">
        <v>511</v>
      </c>
      <c r="S41" s="1393" t="s">
        <v>511</v>
      </c>
      <c r="T41" s="1394" t="s">
        <v>511</v>
      </c>
      <c r="U41" s="766" t="s">
        <v>372</v>
      </c>
      <c r="V41" s="768" t="s">
        <v>372</v>
      </c>
      <c r="W41" s="1357"/>
      <c r="X41" s="1396" t="s">
        <v>511</v>
      </c>
      <c r="Y41" s="1358"/>
      <c r="Z41" s="769" t="s">
        <v>372</v>
      </c>
      <c r="AA41" s="768" t="s">
        <v>372</v>
      </c>
      <c r="AB41" s="1390"/>
      <c r="AC41" s="1390"/>
      <c r="AD41" s="1390"/>
      <c r="AE41" s="1390"/>
    </row>
    <row r="42" spans="1:31" s="751" customFormat="1">
      <c r="A42" s="1391" t="s">
        <v>351</v>
      </c>
      <c r="B42" s="1357"/>
      <c r="C42" s="1392" t="s">
        <v>372</v>
      </c>
      <c r="D42" s="1393">
        <v>498.8888</v>
      </c>
      <c r="E42" s="1393">
        <v>494.34620000000001</v>
      </c>
      <c r="F42" s="1394">
        <v>495.25330000000002</v>
      </c>
      <c r="G42" s="766">
        <v>-1.4852999999999952</v>
      </c>
      <c r="H42" s="767">
        <v>-2.9901038493888032E-3</v>
      </c>
      <c r="I42" s="1387"/>
      <c r="J42" s="1392" t="s">
        <v>372</v>
      </c>
      <c r="K42" s="1393" t="s">
        <v>372</v>
      </c>
      <c r="L42" s="1393" t="s">
        <v>372</v>
      </c>
      <c r="M42" s="1394" t="s">
        <v>372</v>
      </c>
      <c r="N42" s="766" t="s">
        <v>372</v>
      </c>
      <c r="O42" s="768" t="s">
        <v>372</v>
      </c>
      <c r="P42" s="1357"/>
      <c r="Q42" s="1392" t="s">
        <v>372</v>
      </c>
      <c r="R42" s="1393" t="s">
        <v>372</v>
      </c>
      <c r="S42" s="1393" t="s">
        <v>372</v>
      </c>
      <c r="T42" s="1394" t="s">
        <v>372</v>
      </c>
      <c r="U42" s="766" t="s">
        <v>372</v>
      </c>
      <c r="V42" s="768" t="s">
        <v>372</v>
      </c>
      <c r="W42" s="1357"/>
      <c r="X42" s="1396">
        <v>495.25330000000002</v>
      </c>
      <c r="Y42" s="1358"/>
      <c r="Z42" s="769">
        <v>-1.4852999999999952</v>
      </c>
      <c r="AA42" s="768">
        <v>-2.9901038493888032E-3</v>
      </c>
      <c r="AB42" s="1390"/>
      <c r="AC42" s="1390"/>
      <c r="AD42" s="1390"/>
      <c r="AE42" s="1390"/>
    </row>
    <row r="43" spans="1:31" s="751" customFormat="1" ht="13.5" thickBot="1">
      <c r="A43" s="1401" t="s">
        <v>352</v>
      </c>
      <c r="B43" s="1357"/>
      <c r="C43" s="1402" t="s">
        <v>372</v>
      </c>
      <c r="D43" s="1403">
        <v>498.22230000000002</v>
      </c>
      <c r="E43" s="1403">
        <v>525.70249999999999</v>
      </c>
      <c r="F43" s="1404">
        <v>514.24350000000004</v>
      </c>
      <c r="G43" s="771">
        <v>-5.2582999999999629</v>
      </c>
      <c r="H43" s="772">
        <v>-1.0121812859936075E-2</v>
      </c>
      <c r="I43" s="1387"/>
      <c r="J43" s="1402" t="s">
        <v>372</v>
      </c>
      <c r="K43" s="1403" t="s">
        <v>372</v>
      </c>
      <c r="L43" s="1403" t="s">
        <v>372</v>
      </c>
      <c r="M43" s="1404" t="s">
        <v>372</v>
      </c>
      <c r="N43" s="771" t="s">
        <v>372</v>
      </c>
      <c r="O43" s="773" t="s">
        <v>372</v>
      </c>
      <c r="P43" s="1357"/>
      <c r="Q43" s="1402" t="s">
        <v>372</v>
      </c>
      <c r="R43" s="1403">
        <v>535.24760000000003</v>
      </c>
      <c r="S43" s="1403" t="s">
        <v>372</v>
      </c>
      <c r="T43" s="1404">
        <v>535.24760000000003</v>
      </c>
      <c r="U43" s="771">
        <v>-5.4730999999999312</v>
      </c>
      <c r="V43" s="773">
        <v>-1.0121861434193136E-2</v>
      </c>
      <c r="W43" s="1357"/>
      <c r="X43" s="1405">
        <v>515.59310000000005</v>
      </c>
      <c r="Y43" s="1358"/>
      <c r="Z43" s="774">
        <v>-5.2720999999999094</v>
      </c>
      <c r="AA43" s="773">
        <v>-1.012181270701118E-2</v>
      </c>
      <c r="AB43" s="1356"/>
      <c r="AC43" s="1356"/>
      <c r="AD43" s="1356"/>
      <c r="AE43" s="1356"/>
    </row>
    <row r="44" spans="1:31">
      <c r="A44" s="1406" t="s">
        <v>401</v>
      </c>
    </row>
    <row r="55" spans="3:5" ht="15">
      <c r="D55" s="1356"/>
      <c r="E55" s="754"/>
    </row>
    <row r="59" spans="3:5" ht="20.85" customHeight="1">
      <c r="C59" s="739"/>
      <c r="D59" s="775" t="s">
        <v>426</v>
      </c>
    </row>
    <row r="60" spans="3:5">
      <c r="C60" s="742"/>
      <c r="D60" s="744"/>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332"/>
      <c r="G1" s="1332"/>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333"/>
      <c r="G2" s="1333"/>
      <c r="H2" s="823"/>
      <c r="I2" s="823"/>
      <c r="J2" s="823"/>
      <c r="K2" s="823"/>
      <c r="L2" s="823"/>
      <c r="M2" s="823"/>
      <c r="N2" s="823"/>
      <c r="O2" s="823"/>
      <c r="P2" s="823"/>
      <c r="Q2" s="823"/>
      <c r="R2" s="823"/>
      <c r="S2" s="824" t="s">
        <v>519</v>
      </c>
      <c r="U2" s="878"/>
    </row>
    <row r="3" spans="1:31" s="711" customFormat="1">
      <c r="C3" s="879"/>
      <c r="Q3" s="880" t="s">
        <v>521</v>
      </c>
      <c r="R3" s="881" t="s">
        <v>418</v>
      </c>
      <c r="S3" s="882">
        <v>45075</v>
      </c>
    </row>
    <row r="4" spans="1:31" s="711" customFormat="1">
      <c r="C4" s="879"/>
      <c r="R4" s="881" t="s">
        <v>419</v>
      </c>
      <c r="S4" s="882">
        <v>45081</v>
      </c>
    </row>
    <row r="5" spans="1:31" ht="6.6" customHeight="1">
      <c r="C5" s="825"/>
    </row>
    <row r="6" spans="1:31" ht="28.35" customHeight="1">
      <c r="C6" s="1631" t="s">
        <v>420</v>
      </c>
      <c r="D6" s="1631"/>
      <c r="E6" s="1631"/>
      <c r="F6" s="1631"/>
      <c r="G6" s="1631"/>
      <c r="H6" s="1631"/>
      <c r="I6" s="1631"/>
      <c r="J6" s="1631"/>
      <c r="K6" s="1631"/>
      <c r="L6" s="1631"/>
      <c r="M6" s="1631"/>
      <c r="N6" s="1631"/>
      <c r="O6" s="1631"/>
      <c r="P6" s="1631"/>
      <c r="Q6" s="1631"/>
      <c r="R6" s="1631"/>
      <c r="S6" s="1631"/>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122</v>
      </c>
      <c r="E12" s="885">
        <v>97.334100000000007</v>
      </c>
      <c r="F12" s="885">
        <v>169.52</v>
      </c>
      <c r="G12" s="885">
        <v>137.83000000000001</v>
      </c>
      <c r="H12" s="885">
        <v>152.44</v>
      </c>
      <c r="I12" s="885">
        <v>108</v>
      </c>
      <c r="J12" s="885">
        <v>165.63</v>
      </c>
      <c r="K12" s="885">
        <v>165</v>
      </c>
      <c r="L12" s="885">
        <v>150.16</v>
      </c>
      <c r="M12" s="885">
        <v>190.09559999999999</v>
      </c>
      <c r="N12" s="885" t="e">
        <v>#N/A</v>
      </c>
      <c r="O12" s="885">
        <v>52.139400000000002</v>
      </c>
      <c r="P12" s="886" t="e">
        <v>#N/A</v>
      </c>
      <c r="Q12" s="886" t="e">
        <v>#N/A</v>
      </c>
      <c r="R12" s="887">
        <v>144.4658</v>
      </c>
      <c r="S12" s="826"/>
    </row>
    <row r="13" spans="1:31">
      <c r="A13" s="888"/>
      <c r="B13" s="888"/>
      <c r="C13" s="841" t="s">
        <v>382</v>
      </c>
      <c r="D13" s="889">
        <v>118.67</v>
      </c>
      <c r="E13" s="890">
        <v>97.335800000000006</v>
      </c>
      <c r="F13" s="890">
        <v>168.75</v>
      </c>
      <c r="G13" s="890">
        <v>135.03</v>
      </c>
      <c r="H13" s="890">
        <v>150.16</v>
      </c>
      <c r="I13" s="890">
        <v>105.01</v>
      </c>
      <c r="J13" s="890">
        <v>166.08</v>
      </c>
      <c r="K13" s="890">
        <v>163</v>
      </c>
      <c r="L13" s="890">
        <v>114.77</v>
      </c>
      <c r="M13" s="890">
        <v>190.3621</v>
      </c>
      <c r="N13" s="890" t="e">
        <v>#N/A</v>
      </c>
      <c r="O13" s="890">
        <v>34.104300000000002</v>
      </c>
      <c r="P13" s="891" t="e">
        <v>#N/A</v>
      </c>
      <c r="Q13" s="891" t="e">
        <v>#N/A</v>
      </c>
      <c r="R13" s="892">
        <v>141.02420000000001</v>
      </c>
      <c r="S13" s="826"/>
    </row>
    <row r="14" spans="1:31">
      <c r="A14" s="888"/>
      <c r="B14" s="888"/>
      <c r="C14" s="842" t="s">
        <v>383</v>
      </c>
      <c r="D14" s="893">
        <v>-3.3299999999999983</v>
      </c>
      <c r="E14" s="894">
        <v>-1.6999999999995907E-3</v>
      </c>
      <c r="F14" s="894">
        <v>0.77000000000001023</v>
      </c>
      <c r="G14" s="894">
        <v>2.8000000000000114</v>
      </c>
      <c r="H14" s="894">
        <v>2.2800000000000011</v>
      </c>
      <c r="I14" s="894">
        <v>2.9899999999999949</v>
      </c>
      <c r="J14" s="894">
        <v>-0.45000000000001705</v>
      </c>
      <c r="K14" s="894">
        <v>2</v>
      </c>
      <c r="L14" s="894">
        <v>35.39</v>
      </c>
      <c r="M14" s="894">
        <v>-0.26650000000000773</v>
      </c>
      <c r="N14" s="895" t="e">
        <v>#N/A</v>
      </c>
      <c r="O14" s="894">
        <v>18.0351</v>
      </c>
      <c r="P14" s="896"/>
      <c r="Q14" s="897"/>
      <c r="R14" s="898">
        <v>3.441599999999994</v>
      </c>
      <c r="S14" s="826"/>
    </row>
    <row r="15" spans="1:31">
      <c r="A15" s="899"/>
      <c r="B15" s="899"/>
      <c r="C15" s="842" t="s">
        <v>384</v>
      </c>
      <c r="D15" s="843">
        <v>84.449052993857364</v>
      </c>
      <c r="E15" s="844">
        <v>67.375184991880431</v>
      </c>
      <c r="F15" s="844">
        <v>117.34265134031723</v>
      </c>
      <c r="G15" s="844">
        <v>95.40666372248657</v>
      </c>
      <c r="H15" s="844">
        <v>105.51978392117718</v>
      </c>
      <c r="I15" s="844">
        <v>74.758178060136032</v>
      </c>
      <c r="J15" s="844">
        <v>114.6499725194475</v>
      </c>
      <c r="K15" s="844">
        <v>114.21388314743004</v>
      </c>
      <c r="L15" s="844">
        <v>103.94155571768542</v>
      </c>
      <c r="M15" s="844">
        <v>131.58519178933699</v>
      </c>
      <c r="N15" s="844"/>
      <c r="O15" s="844">
        <v>36.09117175137645</v>
      </c>
      <c r="P15" s="845"/>
      <c r="Q15" s="845"/>
      <c r="R15" s="846"/>
      <c r="S15" s="826"/>
    </row>
    <row r="16" spans="1:31">
      <c r="A16" s="710" t="s">
        <v>378</v>
      </c>
      <c r="B16" s="710" t="s">
        <v>386</v>
      </c>
      <c r="C16" s="847" t="s">
        <v>385</v>
      </c>
      <c r="D16" s="848">
        <v>3.05</v>
      </c>
      <c r="E16" s="849">
        <v>3.17</v>
      </c>
      <c r="F16" s="849">
        <v>21.77</v>
      </c>
      <c r="G16" s="849">
        <v>8.5500000000000007</v>
      </c>
      <c r="H16" s="849">
        <v>4.59</v>
      </c>
      <c r="I16" s="849">
        <v>18.87</v>
      </c>
      <c r="J16" s="849">
        <v>10.48</v>
      </c>
      <c r="K16" s="849">
        <v>8.83</v>
      </c>
      <c r="L16" s="849">
        <v>2.99</v>
      </c>
      <c r="M16" s="849">
        <v>11.56</v>
      </c>
      <c r="N16" s="849">
        <v>0</v>
      </c>
      <c r="O16" s="849">
        <v>6.14</v>
      </c>
      <c r="P16" s="850"/>
      <c r="Q16" s="851"/>
      <c r="R16" s="852">
        <v>100</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397.5</v>
      </c>
      <c r="E18" s="885">
        <v>164.60220000000001</v>
      </c>
      <c r="F18" s="885">
        <v>263.39999999999998</v>
      </c>
      <c r="G18" s="885">
        <v>204.53</v>
      </c>
      <c r="H18" s="885">
        <v>282.79000000000002</v>
      </c>
      <c r="I18" s="885">
        <v>268.58</v>
      </c>
      <c r="J18" s="885">
        <v>283.61</v>
      </c>
      <c r="K18" s="885">
        <v>285</v>
      </c>
      <c r="L18" s="885">
        <v>422.55</v>
      </c>
      <c r="M18" s="885">
        <v>289.2647</v>
      </c>
      <c r="N18" s="885" t="e">
        <v>#N/A</v>
      </c>
      <c r="O18" s="885">
        <v>349.40960000000001</v>
      </c>
      <c r="P18" s="886"/>
      <c r="Q18" s="886"/>
      <c r="R18" s="887">
        <v>279.81490000000002</v>
      </c>
      <c r="S18" s="826"/>
    </row>
    <row r="19" spans="1:19">
      <c r="A19" s="888"/>
      <c r="B19" s="888"/>
      <c r="C19" s="841" t="s">
        <v>382</v>
      </c>
      <c r="D19" s="889">
        <v>399.17</v>
      </c>
      <c r="E19" s="890">
        <v>164.60220000000001</v>
      </c>
      <c r="F19" s="890">
        <v>260.8</v>
      </c>
      <c r="G19" s="890">
        <v>188.85</v>
      </c>
      <c r="H19" s="890">
        <v>279.05</v>
      </c>
      <c r="I19" s="890">
        <v>266.10000000000002</v>
      </c>
      <c r="J19" s="890">
        <v>281.82</v>
      </c>
      <c r="K19" s="890">
        <v>285</v>
      </c>
      <c r="L19" s="890">
        <v>417.76</v>
      </c>
      <c r="M19" s="890">
        <v>289.67009999999999</v>
      </c>
      <c r="N19" s="890" t="e">
        <v>#N/A</v>
      </c>
      <c r="O19" s="890">
        <v>353.7337</v>
      </c>
      <c r="P19" s="891"/>
      <c r="Q19" s="891"/>
      <c r="R19" s="892">
        <v>276.79340000000002</v>
      </c>
      <c r="S19" s="826"/>
    </row>
    <row r="20" spans="1:19">
      <c r="A20" s="888"/>
      <c r="B20" s="888"/>
      <c r="C20" s="842" t="s">
        <v>383</v>
      </c>
      <c r="D20" s="893">
        <v>1.6700000000000159</v>
      </c>
      <c r="E20" s="895">
        <v>0</v>
      </c>
      <c r="F20" s="894">
        <v>2.5999999999999659</v>
      </c>
      <c r="G20" s="894">
        <v>15.680000000000007</v>
      </c>
      <c r="H20" s="894">
        <v>3.7400000000000091</v>
      </c>
      <c r="I20" s="894">
        <v>2.4799999999999613</v>
      </c>
      <c r="J20" s="894">
        <v>1.7900000000000205</v>
      </c>
      <c r="K20" s="894">
        <v>0</v>
      </c>
      <c r="L20" s="894">
        <v>4.7900000000000205</v>
      </c>
      <c r="M20" s="894">
        <v>-0.40539999999998599</v>
      </c>
      <c r="N20" s="895">
        <v>0</v>
      </c>
      <c r="O20" s="894">
        <v>-4.3240999999999872</v>
      </c>
      <c r="P20" s="896"/>
      <c r="Q20" s="897"/>
      <c r="R20" s="898">
        <v>3.0215000000000032</v>
      </c>
      <c r="S20" s="826"/>
    </row>
    <row r="21" spans="1:19">
      <c r="A21" s="899"/>
      <c r="B21" s="899"/>
      <c r="C21" s="842" t="s">
        <v>384</v>
      </c>
      <c r="D21" s="843">
        <v>142.05819632907324</v>
      </c>
      <c r="E21" s="856">
        <v>58.825387783138062</v>
      </c>
      <c r="F21" s="844">
        <v>94.133657642963243</v>
      </c>
      <c r="G21" s="844">
        <v>73.09474942184994</v>
      </c>
      <c r="H21" s="844">
        <v>101.06323859093993</v>
      </c>
      <c r="I21" s="844">
        <v>95.984881434119472</v>
      </c>
      <c r="J21" s="844">
        <v>101.35628946135462</v>
      </c>
      <c r="K21" s="844">
        <v>101.85304642461854</v>
      </c>
      <c r="L21" s="844">
        <v>151.01054304113183</v>
      </c>
      <c r="M21" s="844">
        <v>103.37716111615214</v>
      </c>
      <c r="N21" s="844"/>
      <c r="O21" s="844">
        <v>124.87169196493824</v>
      </c>
      <c r="P21" s="845"/>
      <c r="Q21" s="845"/>
      <c r="R21" s="846"/>
      <c r="S21" s="826"/>
    </row>
    <row r="22" spans="1:19" ht="13.5" thickBot="1">
      <c r="C22" s="857" t="s">
        <v>385</v>
      </c>
      <c r="D22" s="858">
        <v>3.47</v>
      </c>
      <c r="E22" s="859">
        <v>2.4</v>
      </c>
      <c r="F22" s="859">
        <v>16.829999999999998</v>
      </c>
      <c r="G22" s="859">
        <v>9.07</v>
      </c>
      <c r="H22" s="859">
        <v>10.98</v>
      </c>
      <c r="I22" s="859">
        <v>27.29</v>
      </c>
      <c r="J22" s="859">
        <v>8.31</v>
      </c>
      <c r="K22" s="859">
        <v>6.06</v>
      </c>
      <c r="L22" s="859">
        <v>2.7</v>
      </c>
      <c r="M22" s="859">
        <v>8.67</v>
      </c>
      <c r="N22" s="859">
        <v>0</v>
      </c>
      <c r="O22" s="859">
        <v>4.2300000000000004</v>
      </c>
      <c r="P22" s="860"/>
      <c r="Q22" s="861"/>
      <c r="R22" s="862">
        <v>100.01</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2.7</v>
      </c>
      <c r="H27" s="885">
        <v>3.49</v>
      </c>
      <c r="I27" s="885">
        <v>3.54</v>
      </c>
      <c r="J27" s="885">
        <v>3.49</v>
      </c>
      <c r="K27" s="885"/>
      <c r="L27" s="885">
        <v>2.82</v>
      </c>
      <c r="M27" s="885" t="s">
        <v>372</v>
      </c>
      <c r="N27" s="885">
        <v>3.06</v>
      </c>
      <c r="O27" s="885"/>
      <c r="P27" s="886"/>
      <c r="Q27" s="886">
        <v>2.3199999999999998</v>
      </c>
      <c r="R27" s="887">
        <v>3.3075000000000001</v>
      </c>
      <c r="S27" s="826"/>
    </row>
    <row r="28" spans="1:19">
      <c r="A28" s="888"/>
      <c r="B28" s="888"/>
      <c r="C28" s="841" t="s">
        <v>382</v>
      </c>
      <c r="D28" s="889">
        <v>4.6500000000000004</v>
      </c>
      <c r="E28" s="864"/>
      <c r="F28" s="865"/>
      <c r="G28" s="865">
        <v>2.82</v>
      </c>
      <c r="H28" s="865">
        <v>3.49</v>
      </c>
      <c r="I28" s="865">
        <v>3.54</v>
      </c>
      <c r="J28" s="865">
        <v>3.49</v>
      </c>
      <c r="K28" s="865"/>
      <c r="L28" s="865">
        <v>2.65</v>
      </c>
      <c r="M28" s="865" t="s">
        <v>372</v>
      </c>
      <c r="N28" s="865">
        <v>3.08</v>
      </c>
      <c r="O28" s="865"/>
      <c r="P28" s="866"/>
      <c r="Q28" s="866">
        <v>2.3437999999999999</v>
      </c>
      <c r="R28" s="892">
        <v>3.3268</v>
      </c>
      <c r="S28" s="826"/>
    </row>
    <row r="29" spans="1:19">
      <c r="A29" s="888"/>
      <c r="B29" s="888"/>
      <c r="C29" s="842" t="s">
        <v>383</v>
      </c>
      <c r="D29" s="893">
        <v>0</v>
      </c>
      <c r="E29" s="895"/>
      <c r="F29" s="894"/>
      <c r="G29" s="894">
        <v>-0.11999999999999966</v>
      </c>
      <c r="H29" s="894">
        <v>0</v>
      </c>
      <c r="I29" s="894">
        <v>0</v>
      </c>
      <c r="J29" s="894">
        <v>0</v>
      </c>
      <c r="K29" s="894"/>
      <c r="L29" s="894">
        <v>0.16999999999999993</v>
      </c>
      <c r="M29" s="894" t="e">
        <v>#VALUE!</v>
      </c>
      <c r="N29" s="894">
        <v>-2.0000000000000018E-2</v>
      </c>
      <c r="O29" s="895"/>
      <c r="P29" s="897"/>
      <c r="Q29" s="896">
        <v>-2.3800000000000043E-2</v>
      </c>
      <c r="R29" s="898">
        <v>-1.9299999999999873E-2</v>
      </c>
      <c r="S29" s="826"/>
    </row>
    <row r="30" spans="1:19">
      <c r="A30" s="899"/>
      <c r="B30" s="899"/>
      <c r="C30" s="842" t="s">
        <v>384</v>
      </c>
      <c r="D30" s="843">
        <v>140.58956916099774</v>
      </c>
      <c r="E30" s="856"/>
      <c r="F30" s="844"/>
      <c r="G30" s="844">
        <v>81.632653061224488</v>
      </c>
      <c r="H30" s="844">
        <v>105.51776266061981</v>
      </c>
      <c r="I30" s="844">
        <v>107.02947845804988</v>
      </c>
      <c r="J30" s="844">
        <v>105.51776266061981</v>
      </c>
      <c r="K30" s="844"/>
      <c r="L30" s="844">
        <v>85.260770975056673</v>
      </c>
      <c r="M30" s="844" t="e">
        <v>#VALUE!</v>
      </c>
      <c r="N30" s="844">
        <v>0</v>
      </c>
      <c r="O30" s="844"/>
      <c r="P30" s="845"/>
      <c r="Q30" s="845">
        <v>70.143613000755849</v>
      </c>
      <c r="R30" s="867"/>
      <c r="S30" s="826"/>
    </row>
    <row r="31" spans="1:19">
      <c r="A31" s="710" t="s">
        <v>389</v>
      </c>
      <c r="B31" s="710" t="s">
        <v>393</v>
      </c>
      <c r="C31" s="847" t="s">
        <v>385</v>
      </c>
      <c r="D31" s="848">
        <v>5.46</v>
      </c>
      <c r="E31" s="849"/>
      <c r="F31" s="849">
        <v>0</v>
      </c>
      <c r="G31" s="849">
        <v>21.03</v>
      </c>
      <c r="H31" s="849">
        <v>8</v>
      </c>
      <c r="I31" s="849">
        <v>44.32</v>
      </c>
      <c r="J31" s="849">
        <v>7.76</v>
      </c>
      <c r="K31" s="849"/>
      <c r="L31" s="849">
        <v>4.62</v>
      </c>
      <c r="M31" s="849">
        <v>0</v>
      </c>
      <c r="N31" s="849">
        <v>4.3499999999999996</v>
      </c>
      <c r="O31" s="849"/>
      <c r="P31" s="850"/>
      <c r="Q31" s="851">
        <v>4.46</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5.58</v>
      </c>
      <c r="G33" s="885">
        <v>2.36</v>
      </c>
      <c r="H33" s="885" t="e">
        <v>#N/A</v>
      </c>
      <c r="I33" s="885">
        <v>3.43</v>
      </c>
      <c r="J33" s="885">
        <v>3.79</v>
      </c>
      <c r="K33" s="885"/>
      <c r="L33" s="885">
        <v>2.44</v>
      </c>
      <c r="M33" s="885"/>
      <c r="N33" s="885">
        <v>2.85</v>
      </c>
      <c r="O33" s="885"/>
      <c r="P33" s="886"/>
      <c r="Q33" s="886">
        <v>2.3010999999999999</v>
      </c>
      <c r="R33" s="887">
        <v>3.6894999999999998</v>
      </c>
      <c r="S33" s="826"/>
    </row>
    <row r="34" spans="1:19">
      <c r="A34" s="888"/>
      <c r="B34" s="888"/>
      <c r="C34" s="841" t="s">
        <v>382</v>
      </c>
      <c r="D34" s="889">
        <v>4.4400000000000004</v>
      </c>
      <c r="E34" s="890"/>
      <c r="F34" s="890">
        <v>5.6</v>
      </c>
      <c r="G34" s="890">
        <v>2.44</v>
      </c>
      <c r="H34" s="890" t="e">
        <v>#N/A</v>
      </c>
      <c r="I34" s="890">
        <v>3.39</v>
      </c>
      <c r="J34" s="890">
        <v>3.77</v>
      </c>
      <c r="K34" s="890"/>
      <c r="L34" s="890">
        <v>2.3199999999999998</v>
      </c>
      <c r="M34" s="890"/>
      <c r="N34" s="890">
        <v>2.87</v>
      </c>
      <c r="O34" s="890"/>
      <c r="P34" s="891"/>
      <c r="Q34" s="891">
        <v>2.3246000000000002</v>
      </c>
      <c r="R34" s="892">
        <v>3.6972</v>
      </c>
      <c r="S34" s="826"/>
    </row>
    <row r="35" spans="1:19">
      <c r="A35" s="888"/>
      <c r="B35" s="888"/>
      <c r="C35" s="842" t="s">
        <v>383</v>
      </c>
      <c r="D35" s="893">
        <v>0</v>
      </c>
      <c r="E35" s="895"/>
      <c r="F35" s="894">
        <v>-1.9999999999999574E-2</v>
      </c>
      <c r="G35" s="894">
        <v>-8.0000000000000071E-2</v>
      </c>
      <c r="H35" s="894" t="e">
        <v>#N/A</v>
      </c>
      <c r="I35" s="894">
        <v>4.0000000000000036E-2</v>
      </c>
      <c r="J35" s="894">
        <v>2.0000000000000018E-2</v>
      </c>
      <c r="K35" s="894"/>
      <c r="L35" s="894">
        <v>0.12000000000000011</v>
      </c>
      <c r="M35" s="894"/>
      <c r="N35" s="894">
        <v>-2.0000000000000018E-2</v>
      </c>
      <c r="O35" s="895"/>
      <c r="P35" s="897"/>
      <c r="Q35" s="896">
        <v>-2.3500000000000298E-2</v>
      </c>
      <c r="R35" s="898">
        <v>-7.7000000000002622E-3</v>
      </c>
      <c r="S35" s="826"/>
    </row>
    <row r="36" spans="1:19">
      <c r="A36" s="899"/>
      <c r="B36" s="899"/>
      <c r="C36" s="842" t="s">
        <v>384</v>
      </c>
      <c r="D36" s="843">
        <v>120.34150968965986</v>
      </c>
      <c r="E36" s="856"/>
      <c r="F36" s="844">
        <v>151.24000542078872</v>
      </c>
      <c r="G36" s="844">
        <v>63.965306952161541</v>
      </c>
      <c r="H36" s="844" t="e">
        <v>#N/A</v>
      </c>
      <c r="I36" s="844">
        <v>92.966526629624624</v>
      </c>
      <c r="J36" s="844">
        <v>102.72394633419164</v>
      </c>
      <c r="K36" s="844"/>
      <c r="L36" s="844">
        <v>66.133622442065317</v>
      </c>
      <c r="M36" s="844"/>
      <c r="N36" s="844">
        <v>0</v>
      </c>
      <c r="O36" s="844"/>
      <c r="P36" s="845"/>
      <c r="Q36" s="845">
        <v>62.368884672719879</v>
      </c>
      <c r="R36" s="846"/>
      <c r="S36" s="826"/>
    </row>
    <row r="37" spans="1:19">
      <c r="A37" s="710" t="s">
        <v>389</v>
      </c>
      <c r="B37" s="710" t="s">
        <v>395</v>
      </c>
      <c r="C37" s="847" t="s">
        <v>385</v>
      </c>
      <c r="D37" s="848">
        <v>2.91</v>
      </c>
      <c r="E37" s="849"/>
      <c r="F37" s="849">
        <v>24.6</v>
      </c>
      <c r="G37" s="849">
        <v>24.33</v>
      </c>
      <c r="H37" s="849">
        <v>0</v>
      </c>
      <c r="I37" s="849">
        <v>21.81</v>
      </c>
      <c r="J37" s="849">
        <v>16.37</v>
      </c>
      <c r="K37" s="849"/>
      <c r="L37" s="849">
        <v>4.87</v>
      </c>
      <c r="M37" s="849"/>
      <c r="N37" s="849">
        <v>1.58</v>
      </c>
      <c r="O37" s="849"/>
      <c r="P37" s="850"/>
      <c r="Q37" s="851">
        <v>3.54</v>
      </c>
      <c r="R37" s="852">
        <v>100.01000000000002</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3.09</v>
      </c>
      <c r="G39" s="885">
        <v>2.5499999999999998</v>
      </c>
      <c r="H39" s="885" t="e">
        <v>#N/A</v>
      </c>
      <c r="I39" s="885">
        <v>3.08</v>
      </c>
      <c r="J39" s="885">
        <v>2.98</v>
      </c>
      <c r="K39" s="885"/>
      <c r="L39" s="885">
        <v>2.37</v>
      </c>
      <c r="M39" s="885"/>
      <c r="N39" s="885">
        <v>2.76</v>
      </c>
      <c r="O39" s="885"/>
      <c r="P39" s="886"/>
      <c r="Q39" s="886">
        <v>2.2751999999999999</v>
      </c>
      <c r="R39" s="887">
        <v>2.9426999999999999</v>
      </c>
      <c r="S39" s="826"/>
    </row>
    <row r="40" spans="1:19">
      <c r="A40" s="888"/>
      <c r="B40" s="888"/>
      <c r="C40" s="841" t="s">
        <v>382</v>
      </c>
      <c r="D40" s="889">
        <v>3.2</v>
      </c>
      <c r="E40" s="890"/>
      <c r="F40" s="890">
        <v>3.16</v>
      </c>
      <c r="G40" s="890">
        <v>2.5099999999999998</v>
      </c>
      <c r="H40" s="890" t="e">
        <v>#N/A</v>
      </c>
      <c r="I40" s="890">
        <v>3.06</v>
      </c>
      <c r="J40" s="890">
        <v>2.98</v>
      </c>
      <c r="K40" s="890"/>
      <c r="L40" s="890">
        <v>2.31</v>
      </c>
      <c r="M40" s="890"/>
      <c r="N40" s="890">
        <v>2.67</v>
      </c>
      <c r="O40" s="890"/>
      <c r="P40" s="891"/>
      <c r="Q40" s="891">
        <v>2.2984</v>
      </c>
      <c r="R40" s="892">
        <v>2.9445000000000001</v>
      </c>
      <c r="S40" s="826"/>
    </row>
    <row r="41" spans="1:19">
      <c r="A41" s="888"/>
      <c r="B41" s="888"/>
      <c r="C41" s="842" t="s">
        <v>383</v>
      </c>
      <c r="D41" s="893">
        <v>0</v>
      </c>
      <c r="E41" s="895"/>
      <c r="F41" s="894">
        <v>-7.0000000000000284E-2</v>
      </c>
      <c r="G41" s="894">
        <v>4.0000000000000036E-2</v>
      </c>
      <c r="H41" s="894" t="e">
        <v>#N/A</v>
      </c>
      <c r="I41" s="894">
        <v>2.0000000000000018E-2</v>
      </c>
      <c r="J41" s="894">
        <v>0</v>
      </c>
      <c r="K41" s="894"/>
      <c r="L41" s="894">
        <v>6.0000000000000053E-2</v>
      </c>
      <c r="M41" s="894"/>
      <c r="N41" s="894">
        <v>8.9999999999999858E-2</v>
      </c>
      <c r="O41" s="895"/>
      <c r="P41" s="897"/>
      <c r="Q41" s="896">
        <v>-2.3200000000000109E-2</v>
      </c>
      <c r="R41" s="898">
        <v>-1.8000000000002458E-3</v>
      </c>
      <c r="S41" s="826"/>
    </row>
    <row r="42" spans="1:19">
      <c r="A42" s="899"/>
      <c r="B42" s="899"/>
      <c r="C42" s="842" t="s">
        <v>384</v>
      </c>
      <c r="D42" s="843">
        <v>108.74367077853672</v>
      </c>
      <c r="E42" s="856"/>
      <c r="F42" s="844">
        <v>105.00560709552451</v>
      </c>
      <c r="G42" s="844">
        <v>86.655112651646448</v>
      </c>
      <c r="H42" s="844" t="e">
        <v>#N/A</v>
      </c>
      <c r="I42" s="844">
        <v>104.6657831243416</v>
      </c>
      <c r="J42" s="844">
        <v>101.26754341251231</v>
      </c>
      <c r="K42" s="844"/>
      <c r="L42" s="844">
        <v>80.53828117035377</v>
      </c>
      <c r="M42" s="844"/>
      <c r="N42" s="844">
        <v>0</v>
      </c>
      <c r="O42" s="844"/>
      <c r="P42" s="845"/>
      <c r="Q42" s="845">
        <v>77.316749923539604</v>
      </c>
      <c r="R42" s="846"/>
      <c r="S42" s="826"/>
    </row>
    <row r="43" spans="1:19" ht="13.5" thickBot="1">
      <c r="C43" s="857" t="s">
        <v>385</v>
      </c>
      <c r="D43" s="858">
        <v>5.08</v>
      </c>
      <c r="E43" s="859"/>
      <c r="F43" s="859">
        <v>24.92</v>
      </c>
      <c r="G43" s="859">
        <v>13.78</v>
      </c>
      <c r="H43" s="859">
        <v>0</v>
      </c>
      <c r="I43" s="859">
        <v>32.659999999999997</v>
      </c>
      <c r="J43" s="859">
        <v>14.49</v>
      </c>
      <c r="K43" s="859"/>
      <c r="L43" s="859">
        <v>3.69</v>
      </c>
      <c r="M43" s="859"/>
      <c r="N43" s="859">
        <v>2.2999999999999998</v>
      </c>
      <c r="O43" s="859"/>
      <c r="P43" s="860"/>
      <c r="Q43" s="861">
        <v>3.08</v>
      </c>
      <c r="R43" s="862">
        <v>99.999999999999986</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699.55</v>
      </c>
      <c r="E47" s="870"/>
      <c r="F47" s="871">
        <v>575</v>
      </c>
      <c r="G47" s="871"/>
      <c r="H47" s="871"/>
      <c r="I47" s="871">
        <v>697</v>
      </c>
      <c r="J47" s="871">
        <v>575.83000000000004</v>
      </c>
      <c r="K47" s="870">
        <v>582.63</v>
      </c>
      <c r="L47" s="870"/>
      <c r="M47" s="870"/>
      <c r="N47" s="870">
        <v>468.64</v>
      </c>
      <c r="O47" s="870"/>
      <c r="P47" s="870">
        <v>440.19</v>
      </c>
      <c r="Q47" s="870"/>
      <c r="R47" s="872">
        <v>622.52120000000002</v>
      </c>
      <c r="S47" s="826"/>
    </row>
    <row r="48" spans="1:19">
      <c r="A48" s="888"/>
      <c r="B48" s="888"/>
      <c r="C48" s="873" t="s">
        <v>382</v>
      </c>
      <c r="D48" s="874">
        <v>701.25</v>
      </c>
      <c r="E48" s="875"/>
      <c r="F48" s="875">
        <v>575</v>
      </c>
      <c r="G48" s="875"/>
      <c r="H48" s="875"/>
      <c r="I48" s="875">
        <v>707.6</v>
      </c>
      <c r="J48" s="875">
        <v>575.62</v>
      </c>
      <c r="K48" s="875">
        <v>582.63</v>
      </c>
      <c r="L48" s="875"/>
      <c r="M48" s="875"/>
      <c r="N48" s="875">
        <v>496.57</v>
      </c>
      <c r="O48" s="875"/>
      <c r="P48" s="875">
        <v>442.39</v>
      </c>
      <c r="Q48" s="876"/>
      <c r="R48" s="877">
        <v>626.23419999999999</v>
      </c>
      <c r="S48" s="826"/>
    </row>
    <row r="49" spans="1:19">
      <c r="A49" s="888"/>
      <c r="B49" s="888"/>
      <c r="C49" s="842" t="s">
        <v>383</v>
      </c>
      <c r="D49" s="893">
        <v>-1.7000000000000455</v>
      </c>
      <c r="E49" s="895"/>
      <c r="F49" s="894">
        <v>0</v>
      </c>
      <c r="G49" s="894"/>
      <c r="H49" s="894"/>
      <c r="I49" s="894">
        <v>-10.600000000000023</v>
      </c>
      <c r="J49" s="894">
        <v>0.21000000000003638</v>
      </c>
      <c r="K49" s="894">
        <v>0</v>
      </c>
      <c r="L49" s="894"/>
      <c r="M49" s="894"/>
      <c r="N49" s="894">
        <v>-27.930000000000007</v>
      </c>
      <c r="O49" s="894"/>
      <c r="P49" s="894">
        <v>-2.1999999999999886</v>
      </c>
      <c r="Q49" s="897"/>
      <c r="R49" s="898">
        <v>-3.7129999999999654</v>
      </c>
      <c r="S49" s="826"/>
    </row>
    <row r="50" spans="1:19">
      <c r="A50" s="899"/>
      <c r="B50" s="899"/>
      <c r="C50" s="842" t="s">
        <v>384</v>
      </c>
      <c r="D50" s="843">
        <v>112.37368301673902</v>
      </c>
      <c r="E50" s="844"/>
      <c r="F50" s="844">
        <v>92.366332263061878</v>
      </c>
      <c r="G50" s="844"/>
      <c r="H50" s="844"/>
      <c r="I50" s="844">
        <v>111.9640584127898</v>
      </c>
      <c r="J50" s="844">
        <v>92.499661055719869</v>
      </c>
      <c r="K50" s="844">
        <v>93.591993332917809</v>
      </c>
      <c r="L50" s="844"/>
      <c r="M50" s="844"/>
      <c r="N50" s="844">
        <v>75.280970350889248</v>
      </c>
      <c r="O50" s="844"/>
      <c r="P50" s="844">
        <v>70.710844867612536</v>
      </c>
      <c r="Q50" s="845"/>
      <c r="R50" s="867"/>
      <c r="S50" s="826"/>
    </row>
    <row r="51" spans="1:19" ht="13.5" thickBot="1">
      <c r="C51" s="857" t="s">
        <v>385</v>
      </c>
      <c r="D51" s="858">
        <v>7.56</v>
      </c>
      <c r="E51" s="859"/>
      <c r="F51" s="859">
        <v>8.02</v>
      </c>
      <c r="G51" s="859"/>
      <c r="H51" s="859"/>
      <c r="I51" s="859">
        <v>30.45</v>
      </c>
      <c r="J51" s="859">
        <v>15.93</v>
      </c>
      <c r="K51" s="859">
        <v>36.32</v>
      </c>
      <c r="L51" s="859"/>
      <c r="M51" s="859"/>
      <c r="N51" s="859">
        <v>1.37</v>
      </c>
      <c r="O51" s="859"/>
      <c r="P51" s="860">
        <v>0.36</v>
      </c>
      <c r="Q51" s="861"/>
      <c r="R51" s="862">
        <v>100.01</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O20" sqref="O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33" t="s">
        <v>526</v>
      </c>
      <c r="B5" s="1633"/>
      <c r="C5" s="1633"/>
      <c r="D5" s="1633"/>
      <c r="E5" s="1633"/>
      <c r="F5" s="1633"/>
      <c r="H5" s="1122" t="s">
        <v>267</v>
      </c>
      <c r="K5" s="3"/>
      <c r="L5" s="3"/>
      <c r="M5" s="3"/>
      <c r="N5" s="3"/>
      <c r="O5" s="3"/>
      <c r="P5" s="3"/>
    </row>
    <row r="6" spans="1:20" ht="15.75" customHeight="1" thickBot="1">
      <c r="A6" s="1634" t="s">
        <v>116</v>
      </c>
      <c r="B6" s="1636" t="s">
        <v>525</v>
      </c>
      <c r="C6" s="1637"/>
      <c r="D6" s="1638"/>
      <c r="E6" s="1639" t="s">
        <v>531</v>
      </c>
      <c r="F6" s="1641" t="s">
        <v>532</v>
      </c>
      <c r="K6" s="3"/>
      <c r="L6" s="3"/>
      <c r="M6" s="3"/>
      <c r="N6" s="3"/>
      <c r="O6" s="3"/>
      <c r="P6" s="3"/>
    </row>
    <row r="7" spans="1:20" ht="21" customHeight="1" thickBot="1">
      <c r="A7" s="1635"/>
      <c r="B7" s="1123" t="s">
        <v>254</v>
      </c>
      <c r="C7" s="1123" t="s">
        <v>257</v>
      </c>
      <c r="D7" s="1123" t="s">
        <v>258</v>
      </c>
      <c r="E7" s="1640"/>
      <c r="F7" s="1642"/>
      <c r="K7"/>
      <c r="L7"/>
      <c r="M7"/>
      <c r="N7"/>
      <c r="O7"/>
      <c r="P7" s="3"/>
    </row>
    <row r="8" spans="1:20" ht="17.25" customHeight="1" thickBot="1">
      <c r="A8" s="1124" t="s">
        <v>117</v>
      </c>
      <c r="B8" s="1125">
        <v>4544.3760000000002</v>
      </c>
      <c r="C8" s="1126">
        <v>3366.6419999999998</v>
      </c>
      <c r="D8" s="1127">
        <f t="shared" ref="D8:D13" si="0">(C8/B8)*100</f>
        <v>74.083702580948398</v>
      </c>
      <c r="E8" s="1126">
        <v>2784.4259999999999</v>
      </c>
      <c r="F8" s="1127">
        <f t="shared" ref="F8:F13" si="1">((B8-E8)/E8)*100</f>
        <v>63.206923078580658</v>
      </c>
      <c r="H8" s="1128" t="s">
        <v>118</v>
      </c>
      <c r="K8"/>
      <c r="L8"/>
      <c r="M8"/>
      <c r="N8"/>
      <c r="O8"/>
      <c r="P8" s="3"/>
    </row>
    <row r="9" spans="1:20" ht="18" customHeight="1" thickBot="1">
      <c r="A9" s="1124" t="s">
        <v>119</v>
      </c>
      <c r="B9" s="1129">
        <v>16105</v>
      </c>
      <c r="C9" s="1126">
        <v>7092</v>
      </c>
      <c r="D9" s="1127">
        <f t="shared" si="0"/>
        <v>44.03601366035393</v>
      </c>
      <c r="E9" s="1130">
        <v>9546</v>
      </c>
      <c r="F9" s="1127">
        <f t="shared" si="1"/>
        <v>68.709407081500103</v>
      </c>
      <c r="H9" s="1131">
        <f>B9-E9</f>
        <v>6559</v>
      </c>
      <c r="K9"/>
      <c r="L9"/>
      <c r="M9"/>
      <c r="N9"/>
      <c r="O9"/>
      <c r="P9" s="3"/>
      <c r="Q9" s="1096"/>
      <c r="R9" s="1096"/>
      <c r="S9" s="1096"/>
      <c r="T9" s="1096"/>
    </row>
    <row r="10" spans="1:20" ht="15" customHeight="1" thickBot="1">
      <c r="A10" s="1132" t="s">
        <v>249</v>
      </c>
      <c r="B10" s="1129">
        <v>6119</v>
      </c>
      <c r="C10" s="1133">
        <v>0</v>
      </c>
      <c r="D10" s="1134">
        <f t="shared" si="0"/>
        <v>0</v>
      </c>
      <c r="E10" s="1133">
        <v>2262</v>
      </c>
      <c r="F10" s="1134">
        <f t="shared" si="1"/>
        <v>170.5128205128205</v>
      </c>
      <c r="K10"/>
      <c r="L10"/>
      <c r="M10"/>
      <c r="N10"/>
      <c r="O10"/>
      <c r="P10" s="1096"/>
      <c r="Q10" s="1096"/>
      <c r="R10" s="1096"/>
      <c r="S10" s="1096"/>
      <c r="T10" s="1096"/>
    </row>
    <row r="11" spans="1:20" ht="17.25" customHeight="1" thickBot="1">
      <c r="A11" s="1124" t="s">
        <v>120</v>
      </c>
      <c r="B11" s="1129">
        <v>92567.402000000002</v>
      </c>
      <c r="C11" s="1135">
        <v>13030.188</v>
      </c>
      <c r="D11" s="1127">
        <f t="shared" si="0"/>
        <v>14.076432651744941</v>
      </c>
      <c r="E11" s="1135">
        <v>85576.326000000001</v>
      </c>
      <c r="F11" s="1127">
        <f t="shared" si="1"/>
        <v>8.1694042345309388</v>
      </c>
      <c r="J11" s="1136"/>
      <c r="K11" s="3"/>
      <c r="L11" s="3"/>
      <c r="M11" s="3"/>
      <c r="N11" s="3"/>
      <c r="O11" s="3"/>
      <c r="P11" s="1096"/>
      <c r="Q11" s="1096"/>
      <c r="R11" s="1096"/>
      <c r="S11" s="1096"/>
      <c r="T11" s="1096"/>
    </row>
    <row r="12" spans="1:20" ht="15" customHeight="1" thickBot="1">
      <c r="A12" s="1137" t="s">
        <v>121</v>
      </c>
      <c r="B12" s="1129">
        <v>35473.603000000003</v>
      </c>
      <c r="C12" s="1138">
        <v>5772.3019999999997</v>
      </c>
      <c r="D12" s="1127">
        <f t="shared" si="0"/>
        <v>16.272105204537578</v>
      </c>
      <c r="E12" s="1138">
        <v>36101.232000000004</v>
      </c>
      <c r="F12" s="1127">
        <f t="shared" si="1"/>
        <v>-1.7385251561497976</v>
      </c>
      <c r="K12" s="3"/>
      <c r="L12" s="3"/>
      <c r="M12" s="3"/>
      <c r="N12" s="3"/>
      <c r="O12" s="3"/>
      <c r="P12" s="1096"/>
      <c r="Q12" s="1096"/>
      <c r="R12" s="1096"/>
      <c r="S12" s="1096"/>
      <c r="T12" s="1096"/>
    </row>
    <row r="13" spans="1:20" ht="15" customHeight="1" thickBot="1">
      <c r="A13" s="1137" t="s">
        <v>122</v>
      </c>
      <c r="B13" s="1129">
        <f>B11+B12</f>
        <v>128041.005</v>
      </c>
      <c r="C13" s="1138">
        <f>C11+C12</f>
        <v>18802.489999999998</v>
      </c>
      <c r="D13" s="1139">
        <f t="shared" si="0"/>
        <v>14.684741032765244</v>
      </c>
      <c r="E13" s="1138">
        <f>E11+E12</f>
        <v>121677.558</v>
      </c>
      <c r="F13" s="1139">
        <f t="shared" si="1"/>
        <v>5.2297622541044095</v>
      </c>
      <c r="K13" s="3"/>
      <c r="L13" s="3"/>
      <c r="M13" s="3"/>
      <c r="N13" s="3"/>
      <c r="O13" s="3"/>
      <c r="P13" s="1096"/>
      <c r="Q13" s="1096"/>
      <c r="R13" s="1096"/>
      <c r="S13" s="1096"/>
      <c r="T13" s="1096"/>
    </row>
    <row r="14" spans="1:20">
      <c r="E14" s="1140"/>
      <c r="K14" s="3"/>
      <c r="L14" s="3"/>
      <c r="M14" s="3"/>
      <c r="N14" s="3"/>
      <c r="O14" s="3"/>
      <c r="P14" s="1096"/>
      <c r="Q14" s="1096"/>
      <c r="R14" s="1096"/>
      <c r="S14" s="1096"/>
      <c r="T14" s="1096"/>
    </row>
    <row r="15" spans="1:20">
      <c r="K15" s="3"/>
      <c r="L15" s="3"/>
      <c r="M15" s="3"/>
      <c r="N15" s="3"/>
      <c r="O15" s="3"/>
      <c r="P15" s="1096"/>
      <c r="Q15" s="1096"/>
      <c r="R15" s="1096"/>
      <c r="S15" s="1096"/>
      <c r="T15" s="1096"/>
    </row>
    <row r="16" spans="1:20" ht="15.75">
      <c r="A16" s="1141" t="s">
        <v>250</v>
      </c>
      <c r="K16" s="3"/>
      <c r="L16" s="3"/>
      <c r="M16" s="3"/>
      <c r="N16" s="3"/>
      <c r="O16" s="3"/>
      <c r="P16" s="1096"/>
      <c r="Q16" s="1096"/>
      <c r="R16" s="1096"/>
      <c r="S16" s="1096"/>
      <c r="T16" s="1096"/>
    </row>
    <row r="17" spans="1:20">
      <c r="K17" s="3"/>
      <c r="L17" s="3"/>
      <c r="M17" s="3"/>
      <c r="N17" s="3"/>
      <c r="O17" s="1096"/>
      <c r="P17" s="1096"/>
      <c r="Q17" s="1096"/>
      <c r="R17" s="1096"/>
      <c r="S17" s="1096"/>
      <c r="T17" s="1096"/>
    </row>
    <row r="18" spans="1:20" ht="33" customHeight="1" thickBot="1">
      <c r="A18" s="1633" t="s">
        <v>529</v>
      </c>
      <c r="B18" s="1633"/>
      <c r="C18" s="1633"/>
      <c r="D18" s="1633"/>
      <c r="E18" s="1633"/>
      <c r="F18" s="1633"/>
      <c r="K18" s="3"/>
      <c r="L18" s="3"/>
      <c r="M18" s="3"/>
      <c r="N18" s="3"/>
      <c r="O18" s="1096"/>
      <c r="P18" s="1096"/>
      <c r="Q18" s="1096"/>
      <c r="R18" s="1096"/>
      <c r="S18" s="1096"/>
      <c r="T18" s="1096"/>
    </row>
    <row r="19" spans="1:20" ht="16.5" customHeight="1" thickBot="1">
      <c r="A19" s="1643" t="s">
        <v>498</v>
      </c>
      <c r="B19" s="1636" t="s">
        <v>530</v>
      </c>
      <c r="C19" s="1637"/>
      <c r="D19" s="1638"/>
      <c r="E19" s="1639" t="s">
        <v>531</v>
      </c>
      <c r="F19" s="1641" t="s">
        <v>533</v>
      </c>
      <c r="K19" s="3"/>
      <c r="L19" s="3"/>
      <c r="M19" s="3"/>
      <c r="N19" s="3"/>
      <c r="O19" s="1096"/>
      <c r="P19" s="1096"/>
      <c r="Q19" s="1096"/>
      <c r="R19" s="1096"/>
      <c r="S19" s="1096"/>
      <c r="T19" s="1096"/>
    </row>
    <row r="20" spans="1:20" ht="21" customHeight="1" thickBot="1">
      <c r="A20" s="1644"/>
      <c r="B20" s="1142" t="s">
        <v>254</v>
      </c>
      <c r="C20" s="1142" t="s">
        <v>366</v>
      </c>
      <c r="D20" s="1142" t="s">
        <v>367</v>
      </c>
      <c r="E20" s="1645"/>
      <c r="F20" s="1646"/>
      <c r="K20" s="3"/>
      <c r="L20" s="3"/>
      <c r="M20" s="3"/>
      <c r="N20" s="3"/>
      <c r="O20" s="1096"/>
      <c r="P20" s="1096"/>
      <c r="Q20" s="1096"/>
      <c r="R20" s="1096"/>
      <c r="S20" s="1096"/>
      <c r="T20" s="1096"/>
    </row>
    <row r="21" spans="1:20" ht="15.75" thickBot="1">
      <c r="A21" s="1143" t="s">
        <v>117</v>
      </c>
      <c r="B21" s="1129">
        <v>17390.275000000001</v>
      </c>
      <c r="C21" s="1144">
        <v>0</v>
      </c>
      <c r="D21" s="1145">
        <f t="shared" ref="D21:D26" si="2">(C21/B21)*100</f>
        <v>0</v>
      </c>
      <c r="E21" s="1138">
        <v>25194.538</v>
      </c>
      <c r="F21" s="1145">
        <f t="shared" ref="F21:F26" si="3">((B21-E21)/E21)*100</f>
        <v>-30.976011546629667</v>
      </c>
      <c r="H21" s="1128" t="s">
        <v>124</v>
      </c>
      <c r="K21" s="3"/>
      <c r="L21" s="3"/>
      <c r="M21" s="3"/>
      <c r="N21" s="3"/>
      <c r="O21" s="1096"/>
      <c r="P21" s="1096"/>
      <c r="Q21" s="1096"/>
      <c r="R21" s="1096"/>
      <c r="S21" s="1096"/>
      <c r="T21" s="1096"/>
    </row>
    <row r="22" spans="1:20" ht="15.75" thickBot="1">
      <c r="A22" s="1143" t="s">
        <v>119</v>
      </c>
      <c r="B22" s="1129">
        <v>73296</v>
      </c>
      <c r="C22" s="1144">
        <v>0</v>
      </c>
      <c r="D22" s="1127">
        <f t="shared" si="2"/>
        <v>0</v>
      </c>
      <c r="E22" s="1138">
        <v>95541</v>
      </c>
      <c r="F22" s="1127">
        <f t="shared" si="3"/>
        <v>-23.283197789430716</v>
      </c>
      <c r="H22" s="1131">
        <f>B22-E22</f>
        <v>-22245</v>
      </c>
      <c r="K22" s="1096"/>
      <c r="L22" s="1096"/>
      <c r="M22" s="1096"/>
      <c r="O22" s="1096"/>
      <c r="P22" s="1096"/>
      <c r="Q22" s="1096"/>
      <c r="R22" s="1096"/>
      <c r="S22" s="1096"/>
      <c r="T22" s="1096"/>
    </row>
    <row r="23" spans="1:20" ht="15.75" thickBot="1">
      <c r="A23" s="1146" t="s">
        <v>249</v>
      </c>
      <c r="B23" s="1129">
        <v>24577</v>
      </c>
      <c r="C23" s="1147">
        <v>0</v>
      </c>
      <c r="D23" s="1127">
        <f t="shared" si="2"/>
        <v>0</v>
      </c>
      <c r="E23" s="1133">
        <v>31760</v>
      </c>
      <c r="F23" s="1127">
        <f t="shared" si="3"/>
        <v>-22.616498740554157</v>
      </c>
      <c r="N23" s="1096"/>
      <c r="O23" s="1096"/>
      <c r="P23" s="1096"/>
      <c r="Q23" s="1096"/>
      <c r="R23" s="1096"/>
      <c r="S23" s="1096"/>
      <c r="T23" s="1096"/>
    </row>
    <row r="24" spans="1:20" ht="15.75" thickBot="1">
      <c r="A24" s="1143" t="s">
        <v>120</v>
      </c>
      <c r="B24" s="1129">
        <v>4527.0439999999999</v>
      </c>
      <c r="C24" s="1148">
        <v>125.313</v>
      </c>
      <c r="D24" s="1134">
        <f t="shared" si="2"/>
        <v>2.7680976814009322</v>
      </c>
      <c r="E24" s="1138">
        <v>4460.9139999999998</v>
      </c>
      <c r="F24" s="1134">
        <f t="shared" si="3"/>
        <v>1.4824316272405187</v>
      </c>
      <c r="N24" s="1096"/>
      <c r="O24" s="1096"/>
      <c r="P24" s="1096"/>
      <c r="Q24" s="1096"/>
      <c r="R24" s="1096"/>
      <c r="S24" s="1096"/>
      <c r="T24" s="1096"/>
    </row>
    <row r="25" spans="1:20" ht="15.75" thickBot="1">
      <c r="A25" s="1143" t="s">
        <v>121</v>
      </c>
      <c r="B25" s="1129">
        <v>2733.1570000000002</v>
      </c>
      <c r="C25" s="1148">
        <v>122.69799999999999</v>
      </c>
      <c r="D25" s="1127">
        <f t="shared" si="2"/>
        <v>4.4892408302925881</v>
      </c>
      <c r="E25" s="1138">
        <v>3516.962</v>
      </c>
      <c r="F25" s="1127">
        <f t="shared" si="3"/>
        <v>-22.28642220188901</v>
      </c>
      <c r="N25" s="1096"/>
      <c r="O25" s="1096"/>
      <c r="P25" s="1096"/>
      <c r="Q25" s="1096"/>
      <c r="R25" s="1096"/>
      <c r="S25" s="1096"/>
      <c r="T25" s="1096"/>
    </row>
    <row r="26" spans="1:20" ht="15.75" thickBot="1">
      <c r="A26" s="1143" t="s">
        <v>122</v>
      </c>
      <c r="B26" s="1129">
        <f>B24+B25</f>
        <v>7260.201</v>
      </c>
      <c r="C26" s="1138">
        <f>C24+C25</f>
        <v>248.011</v>
      </c>
      <c r="D26" s="1139">
        <f t="shared" si="2"/>
        <v>3.4160349004111592</v>
      </c>
      <c r="E26" s="1138">
        <f>E24+E25</f>
        <v>7977.8760000000002</v>
      </c>
      <c r="F26" s="1139">
        <f t="shared" si="3"/>
        <v>-8.9958154275649331</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2"/>
      <c r="D30" s="1632"/>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2"/>
      <c r="C41" s="1632"/>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U28" sqref="U28"/>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9.5703125" style="1120" customWidth="1"/>
    <col min="17" max="17" width="14"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47" t="s">
        <v>522</v>
      </c>
      <c r="B2" s="1647"/>
      <c r="C2" s="1647"/>
      <c r="D2" s="1647"/>
      <c r="E2" s="1647"/>
      <c r="F2" s="1647"/>
      <c r="G2" s="1647"/>
      <c r="H2" s="1647"/>
      <c r="I2" s="1647"/>
      <c r="J2" s="1647"/>
      <c r="K2" s="1647"/>
      <c r="L2" s="1647"/>
      <c r="M2" s="1647"/>
      <c r="N2" s="1647"/>
      <c r="O2" s="1647"/>
      <c r="P2" s="1647"/>
      <c r="Q2" s="1647"/>
      <c r="R2" s="1647"/>
      <c r="S2" s="1647"/>
      <c r="T2" s="1647"/>
      <c r="U2" s="1647"/>
      <c r="V2" s="1647"/>
      <c r="W2" s="1647"/>
      <c r="X2" s="1647"/>
    </row>
    <row r="3" spans="1:24" ht="15.75" customHeight="1">
      <c r="A3" s="1648" t="s">
        <v>523</v>
      </c>
      <c r="B3" s="1648"/>
      <c r="C3" s="1648"/>
      <c r="D3" s="1648"/>
      <c r="E3" s="1648"/>
      <c r="F3" s="1648"/>
      <c r="P3" s="1152"/>
    </row>
    <row r="4" spans="1:24" ht="4.5" customHeight="1">
      <c r="A4" s="1166"/>
      <c r="B4" s="1166"/>
      <c r="C4" s="1167"/>
      <c r="D4" s="1167"/>
    </row>
    <row r="5" spans="1:24" ht="15.75" thickBot="1">
      <c r="A5" s="1168" t="s">
        <v>125</v>
      </c>
      <c r="B5" s="1649" t="s">
        <v>126</v>
      </c>
      <c r="C5" s="1649"/>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512</v>
      </c>
      <c r="R6" s="1181" t="s">
        <v>137</v>
      </c>
      <c r="S6" s="1182" t="s">
        <v>136</v>
      </c>
    </row>
    <row r="7" spans="1:24" ht="15.75">
      <c r="A7" s="1186" t="s">
        <v>370</v>
      </c>
      <c r="B7" s="1187">
        <v>11439.869000000001</v>
      </c>
      <c r="C7" s="1187">
        <v>5102</v>
      </c>
      <c r="D7" s="1188">
        <v>4.5827392195233339</v>
      </c>
      <c r="F7" s="1186" t="s">
        <v>138</v>
      </c>
      <c r="G7" s="1187">
        <v>909.07299999999998</v>
      </c>
      <c r="H7" s="1187">
        <v>5382</v>
      </c>
      <c r="I7" s="1188">
        <v>2.7904077842749051</v>
      </c>
      <c r="K7" s="1183" t="s">
        <v>138</v>
      </c>
      <c r="L7" s="1184">
        <v>124628.82799999999</v>
      </c>
      <c r="M7" s="1184">
        <v>21788.291000000001</v>
      </c>
      <c r="N7" s="1185">
        <v>5.7199909804766236</v>
      </c>
      <c r="O7" s="1096"/>
      <c r="P7" s="1183" t="s">
        <v>139</v>
      </c>
      <c r="Q7" s="1184">
        <v>34498.699999999997</v>
      </c>
      <c r="R7" s="1184">
        <v>6100.98</v>
      </c>
      <c r="S7" s="1185">
        <v>5.6546161436359403</v>
      </c>
    </row>
    <row r="8" spans="1:24" ht="16.5" thickBot="1">
      <c r="A8" s="1183" t="s">
        <v>402</v>
      </c>
      <c r="B8" s="1184">
        <v>2357.38</v>
      </c>
      <c r="C8" s="1184">
        <v>996</v>
      </c>
      <c r="D8" s="1185">
        <v>5.0215463528830364</v>
      </c>
      <c r="F8" s="1202" t="s">
        <v>140</v>
      </c>
      <c r="G8" s="1203">
        <v>169.001</v>
      </c>
      <c r="H8" s="1203">
        <v>438</v>
      </c>
      <c r="I8" s="1204">
        <v>5.442340514604064</v>
      </c>
      <c r="K8" s="1183" t="s">
        <v>141</v>
      </c>
      <c r="L8" s="1184">
        <v>99822.115000000005</v>
      </c>
      <c r="M8" s="1184">
        <v>18622.227999999999</v>
      </c>
      <c r="N8" s="1185">
        <v>5.3603744406952814</v>
      </c>
      <c r="O8" s="1096"/>
      <c r="P8" s="1183" t="s">
        <v>140</v>
      </c>
      <c r="Q8" s="1184">
        <v>25694.848999999998</v>
      </c>
      <c r="R8" s="1184">
        <v>5169.2160000000003</v>
      </c>
      <c r="S8" s="1185">
        <v>4.9707439193873881</v>
      </c>
    </row>
    <row r="9" spans="1:24" ht="16.5" thickBot="1">
      <c r="A9" s="1183" t="s">
        <v>138</v>
      </c>
      <c r="B9" s="1184">
        <v>1325.4780000000001</v>
      </c>
      <c r="C9" s="1184">
        <v>6379</v>
      </c>
      <c r="D9" s="1185">
        <v>3.1600306114420995</v>
      </c>
      <c r="F9" s="1189" t="s">
        <v>259</v>
      </c>
      <c r="G9" s="1190">
        <v>1123.3019999999999</v>
      </c>
      <c r="H9" s="1190">
        <v>6119</v>
      </c>
      <c r="I9" s="1191">
        <v>2.9833714454173865</v>
      </c>
      <c r="K9" s="1183" t="s">
        <v>371</v>
      </c>
      <c r="L9" s="1184">
        <v>47402.61</v>
      </c>
      <c r="M9" s="1184">
        <v>10409.632</v>
      </c>
      <c r="N9" s="1185">
        <v>4.5537258185495899</v>
      </c>
      <c r="O9" s="1096"/>
      <c r="P9" s="1183" t="s">
        <v>141</v>
      </c>
      <c r="Q9" s="1184">
        <v>19696.346000000001</v>
      </c>
      <c r="R9" s="1184">
        <v>3809.7339999999999</v>
      </c>
      <c r="S9" s="1185">
        <v>5.1700055699426786</v>
      </c>
    </row>
    <row r="10" spans="1:24" ht="15.75">
      <c r="A10" s="1183" t="s">
        <v>148</v>
      </c>
      <c r="B10" s="1184">
        <v>792.96900000000005</v>
      </c>
      <c r="C10" s="1184">
        <v>432</v>
      </c>
      <c r="D10" s="1185">
        <v>3.4459832952362746</v>
      </c>
      <c r="K10" s="1183" t="s">
        <v>140</v>
      </c>
      <c r="L10" s="1184">
        <v>40989.754999999997</v>
      </c>
      <c r="M10" s="1184">
        <v>7010.8549999999996</v>
      </c>
      <c r="N10" s="1185">
        <v>5.8466128596298166</v>
      </c>
      <c r="O10" s="1096"/>
      <c r="P10" s="1183" t="s">
        <v>371</v>
      </c>
      <c r="Q10" s="1184">
        <v>14180.985000000001</v>
      </c>
      <c r="R10" s="1184">
        <v>2973.9380000000001</v>
      </c>
      <c r="S10" s="1185">
        <v>4.7684198527339845</v>
      </c>
    </row>
    <row r="11" spans="1:24" ht="15.75">
      <c r="A11" s="1183" t="s">
        <v>146</v>
      </c>
      <c r="B11" s="1184">
        <v>739.02700000000004</v>
      </c>
      <c r="C11" s="1184">
        <v>780</v>
      </c>
      <c r="D11" s="1185">
        <v>3.3371580553975093</v>
      </c>
      <c r="K11" s="1183" t="s">
        <v>147</v>
      </c>
      <c r="L11" s="1184">
        <v>31677.37</v>
      </c>
      <c r="M11" s="1184">
        <v>4670.8540000000003</v>
      </c>
      <c r="N11" s="1185">
        <v>6.7819225349368653</v>
      </c>
      <c r="O11" s="1096"/>
      <c r="P11" s="1183" t="s">
        <v>145</v>
      </c>
      <c r="Q11" s="1184">
        <v>13585.588</v>
      </c>
      <c r="R11" s="1184">
        <v>1696.2170000000001</v>
      </c>
      <c r="S11" s="1185">
        <v>8.0093455023738116</v>
      </c>
    </row>
    <row r="12" spans="1:24" ht="15.75">
      <c r="A12" s="1183" t="s">
        <v>471</v>
      </c>
      <c r="B12" s="1184">
        <v>600.21</v>
      </c>
      <c r="C12" s="1184">
        <v>247</v>
      </c>
      <c r="D12" s="1185">
        <v>5.5060086230621046</v>
      </c>
      <c r="F12" s="3"/>
      <c r="G12" s="3"/>
      <c r="H12" s="3"/>
      <c r="I12" s="3"/>
      <c r="K12" s="1183" t="s">
        <v>524</v>
      </c>
      <c r="L12" s="1184">
        <v>26105.09</v>
      </c>
      <c r="M12" s="1184">
        <v>4763.0140000000001</v>
      </c>
      <c r="N12" s="1185">
        <v>5.4807922042639383</v>
      </c>
      <c r="O12" s="1096"/>
      <c r="P12" s="1183" t="s">
        <v>142</v>
      </c>
      <c r="Q12" s="1184">
        <v>12438.941999999999</v>
      </c>
      <c r="R12" s="1184">
        <v>2106.54</v>
      </c>
      <c r="S12" s="1185">
        <v>5.9049161183742056</v>
      </c>
    </row>
    <row r="13" spans="1:24" ht="15.75">
      <c r="A13" s="1183" t="s">
        <v>500</v>
      </c>
      <c r="B13" s="1184">
        <v>502.64</v>
      </c>
      <c r="C13" s="1184">
        <v>190</v>
      </c>
      <c r="D13" s="1185">
        <v>4.7306848876716447</v>
      </c>
      <c r="K13" s="1183" t="s">
        <v>145</v>
      </c>
      <c r="L13" s="1184">
        <v>21538.06</v>
      </c>
      <c r="M13" s="1184">
        <v>2506.2730000000001</v>
      </c>
      <c r="N13" s="1185">
        <v>8.593660786354878</v>
      </c>
      <c r="O13" s="1096"/>
      <c r="P13" s="1183" t="s">
        <v>138</v>
      </c>
      <c r="Q13" s="1184">
        <v>12349.218000000001</v>
      </c>
      <c r="R13" s="1184">
        <v>2453.2429999999999</v>
      </c>
      <c r="S13" s="1185">
        <v>5.0338339903548084</v>
      </c>
    </row>
    <row r="14" spans="1:24" ht="15.75">
      <c r="A14" s="1183" t="s">
        <v>151</v>
      </c>
      <c r="B14" s="1184">
        <v>358.30900000000003</v>
      </c>
      <c r="C14" s="1184">
        <v>198</v>
      </c>
      <c r="D14" s="1185">
        <v>3.1399214820267454</v>
      </c>
      <c r="F14" s="1096"/>
      <c r="K14" s="1183" t="s">
        <v>148</v>
      </c>
      <c r="L14" s="1184">
        <v>20109.397000000001</v>
      </c>
      <c r="M14" s="1184">
        <v>3431.0450000000001</v>
      </c>
      <c r="N14" s="1185">
        <v>5.8610123154898872</v>
      </c>
      <c r="O14" s="1096"/>
      <c r="P14" s="1183" t="s">
        <v>147</v>
      </c>
      <c r="Q14" s="1184">
        <v>9469.3760000000002</v>
      </c>
      <c r="R14" s="1184">
        <v>1952.1790000000001</v>
      </c>
      <c r="S14" s="1185">
        <v>4.8506699436885654</v>
      </c>
    </row>
    <row r="15" spans="1:24" ht="15.75">
      <c r="A15" s="1183" t="s">
        <v>501</v>
      </c>
      <c r="B15" s="1184">
        <v>242.8</v>
      </c>
      <c r="C15" s="1184">
        <v>64</v>
      </c>
      <c r="D15" s="1185">
        <v>7.2770867675708075</v>
      </c>
      <c r="E15" s="1192"/>
      <c r="F15" s="1096"/>
      <c r="K15" s="1183" t="s">
        <v>143</v>
      </c>
      <c r="L15" s="1184">
        <v>17880.835999999999</v>
      </c>
      <c r="M15" s="1184">
        <v>3100.7689999999998</v>
      </c>
      <c r="N15" s="1185">
        <v>5.7665811287458046</v>
      </c>
      <c r="O15" s="1096"/>
      <c r="P15" s="1183" t="s">
        <v>148</v>
      </c>
      <c r="Q15" s="1184">
        <v>5865.0879999999997</v>
      </c>
      <c r="R15" s="1184">
        <v>1066.817</v>
      </c>
      <c r="S15" s="1185">
        <v>5.4977451615412951</v>
      </c>
    </row>
    <row r="16" spans="1:24" ht="15.75">
      <c r="A16" s="1183" t="s">
        <v>154</v>
      </c>
      <c r="B16" s="1184">
        <v>235.98</v>
      </c>
      <c r="C16" s="1184">
        <v>193</v>
      </c>
      <c r="D16" s="1185">
        <v>3.9186316838259714</v>
      </c>
      <c r="E16" s="1193"/>
      <c r="F16" s="1096"/>
      <c r="K16" s="1183" t="s">
        <v>139</v>
      </c>
      <c r="L16" s="1184">
        <v>17474.446</v>
      </c>
      <c r="M16" s="1184">
        <v>2563.5279999999998</v>
      </c>
      <c r="N16" s="1185">
        <v>6.8165613950774091</v>
      </c>
      <c r="O16" s="1096"/>
      <c r="P16" s="1183" t="s">
        <v>275</v>
      </c>
      <c r="Q16" s="1184">
        <v>5092.5029999999997</v>
      </c>
      <c r="R16" s="1184">
        <v>928.745</v>
      </c>
      <c r="S16" s="1185">
        <v>5.4832090616907756</v>
      </c>
    </row>
    <row r="17" spans="1:19" ht="15.75">
      <c r="A17" s="1183" t="s">
        <v>287</v>
      </c>
      <c r="B17" s="1184">
        <v>188.619</v>
      </c>
      <c r="C17" s="1184">
        <v>203</v>
      </c>
      <c r="D17" s="1185">
        <v>3.8202863913474978</v>
      </c>
      <c r="K17" s="1183" t="s">
        <v>286</v>
      </c>
      <c r="L17" s="1184">
        <v>14242.114</v>
      </c>
      <c r="M17" s="1184">
        <v>2015.627</v>
      </c>
      <c r="N17" s="1185">
        <v>7.0658479966779568</v>
      </c>
      <c r="O17" s="1096"/>
      <c r="P17" s="1183" t="s">
        <v>285</v>
      </c>
      <c r="Q17" s="1184">
        <v>4974.9530000000004</v>
      </c>
      <c r="R17" s="1184">
        <v>918.38499999999999</v>
      </c>
      <c r="S17" s="1185">
        <v>5.417066916380386</v>
      </c>
    </row>
    <row r="18" spans="1:19" ht="15.75">
      <c r="A18" s="1183" t="s">
        <v>491</v>
      </c>
      <c r="B18" s="1184">
        <v>184.78</v>
      </c>
      <c r="C18" s="1184">
        <v>66</v>
      </c>
      <c r="D18" s="1185">
        <v>5.3652729384436704</v>
      </c>
      <c r="K18" s="1183" t="s">
        <v>155</v>
      </c>
      <c r="L18" s="1184">
        <v>10699.43</v>
      </c>
      <c r="M18" s="1184">
        <v>2037.5260000000001</v>
      </c>
      <c r="N18" s="1185">
        <v>5.2511869787183088</v>
      </c>
      <c r="O18" s="1096"/>
      <c r="P18" s="1183" t="s">
        <v>154</v>
      </c>
      <c r="Q18" s="1184">
        <v>3116.7379999999998</v>
      </c>
      <c r="R18" s="1184">
        <v>707.34699999999998</v>
      </c>
      <c r="S18" s="1185">
        <v>4.4062362602796084</v>
      </c>
    </row>
    <row r="19" spans="1:19" ht="15.75">
      <c r="A19" s="1183" t="s">
        <v>144</v>
      </c>
      <c r="B19" s="1184">
        <v>178.185</v>
      </c>
      <c r="C19" s="1184">
        <v>319</v>
      </c>
      <c r="D19" s="1185">
        <v>2.9293253107121719</v>
      </c>
      <c r="E19"/>
      <c r="K19" s="1183" t="s">
        <v>146</v>
      </c>
      <c r="L19" s="1184">
        <v>8750.5550000000003</v>
      </c>
      <c r="M19" s="1184">
        <v>1846.098</v>
      </c>
      <c r="N19" s="1185">
        <v>4.7400273441604943</v>
      </c>
      <c r="O19" s="1096"/>
      <c r="P19" s="1183" t="s">
        <v>152</v>
      </c>
      <c r="Q19" s="1184">
        <v>2190.3850000000002</v>
      </c>
      <c r="R19" s="1184">
        <v>455.495</v>
      </c>
      <c r="S19" s="1185">
        <v>4.8088014138464752</v>
      </c>
    </row>
    <row r="20" spans="1:19" ht="15.75">
      <c r="A20" s="1183" t="s">
        <v>140</v>
      </c>
      <c r="B20" s="1184">
        <v>169.001</v>
      </c>
      <c r="C20" s="1184">
        <v>438</v>
      </c>
      <c r="D20" s="1185">
        <v>5.442340514604064</v>
      </c>
      <c r="E20"/>
      <c r="K20" s="1183" t="s">
        <v>285</v>
      </c>
      <c r="L20" s="1184">
        <v>6820.7669999999998</v>
      </c>
      <c r="M20" s="1184">
        <v>1163.1420000000001</v>
      </c>
      <c r="N20" s="1185">
        <v>5.864087961744997</v>
      </c>
      <c r="O20" s="1096"/>
      <c r="P20" s="1183" t="s">
        <v>156</v>
      </c>
      <c r="Q20" s="1184">
        <v>2071.5459999999998</v>
      </c>
      <c r="R20" s="1184">
        <v>469.726</v>
      </c>
      <c r="S20" s="1185">
        <v>4.4101156844628564</v>
      </c>
    </row>
    <row r="21" spans="1:19" ht="15.75">
      <c r="A21" s="1183" t="s">
        <v>141</v>
      </c>
      <c r="B21" s="1184">
        <v>148.22399999999999</v>
      </c>
      <c r="C21" s="1184">
        <v>91</v>
      </c>
      <c r="D21" s="1185">
        <v>4.5929598413485371</v>
      </c>
      <c r="E21"/>
      <c r="K21" s="1183" t="s">
        <v>152</v>
      </c>
      <c r="L21" s="1184">
        <v>6343.64</v>
      </c>
      <c r="M21" s="1184">
        <v>958.13099999999997</v>
      </c>
      <c r="N21" s="1185">
        <v>6.6208482973622607</v>
      </c>
      <c r="O21" s="1096"/>
      <c r="P21" s="1183" t="s">
        <v>158</v>
      </c>
      <c r="Q21" s="1184">
        <v>1963.413</v>
      </c>
      <c r="R21" s="1184">
        <v>569.89400000000001</v>
      </c>
      <c r="S21" s="1185">
        <v>3.4452249014729053</v>
      </c>
    </row>
    <row r="22" spans="1:19" ht="16.5" thickBot="1">
      <c r="A22" s="1183" t="s">
        <v>375</v>
      </c>
      <c r="B22" s="1184">
        <v>115.92</v>
      </c>
      <c r="C22" s="1184">
        <v>66</v>
      </c>
      <c r="D22" s="1185">
        <v>3.2699576868829334</v>
      </c>
      <c r="E22"/>
      <c r="H22" s="1120"/>
      <c r="K22" s="1183" t="s">
        <v>153</v>
      </c>
      <c r="L22" s="1184">
        <v>6175.6220000000003</v>
      </c>
      <c r="M22" s="1184">
        <v>1075.855</v>
      </c>
      <c r="N22" s="1185">
        <v>5.7401991904113476</v>
      </c>
      <c r="O22" s="1096"/>
      <c r="P22" s="1183" t="s">
        <v>143</v>
      </c>
      <c r="Q22" s="1184">
        <v>1928.2529999999999</v>
      </c>
      <c r="R22" s="1184">
        <v>522.20699999999999</v>
      </c>
      <c r="S22" s="1185">
        <v>3.6925069943528142</v>
      </c>
    </row>
    <row r="23" spans="1:19" ht="16.5" thickBot="1">
      <c r="A23" s="1189" t="s">
        <v>259</v>
      </c>
      <c r="B23" s="1190">
        <v>19700.436000000002</v>
      </c>
      <c r="C23" s="1190">
        <v>16105</v>
      </c>
      <c r="D23" s="1191">
        <v>4.3351245583552069</v>
      </c>
      <c r="E23"/>
      <c r="H23" s="1120"/>
      <c r="K23" s="1183" t="s">
        <v>142</v>
      </c>
      <c r="L23" s="1184">
        <v>5182.0249999999996</v>
      </c>
      <c r="M23" s="1184">
        <v>810.44</v>
      </c>
      <c r="N23" s="1185">
        <v>6.394088396426632</v>
      </c>
      <c r="O23" s="1096"/>
      <c r="P23" s="1183" t="s">
        <v>286</v>
      </c>
      <c r="Q23" s="1184">
        <v>1857.453</v>
      </c>
      <c r="R23" s="1184">
        <v>239.61099999999999</v>
      </c>
      <c r="S23" s="1185">
        <v>7.7519521223983876</v>
      </c>
    </row>
    <row r="24" spans="1:19" ht="15.75">
      <c r="A24"/>
      <c r="B24"/>
      <c r="C24"/>
      <c r="D24"/>
      <c r="E24"/>
      <c r="H24" s="1120"/>
      <c r="K24" s="1183" t="s">
        <v>287</v>
      </c>
      <c r="L24" s="1184">
        <v>4510.3440000000001</v>
      </c>
      <c r="M24" s="1184">
        <v>850.39200000000005</v>
      </c>
      <c r="N24" s="1185">
        <v>5.3038410521265487</v>
      </c>
      <c r="O24" s="1096"/>
      <c r="P24" s="1183" t="s">
        <v>151</v>
      </c>
      <c r="Q24" s="1184">
        <v>1721.6590000000001</v>
      </c>
      <c r="R24" s="1184">
        <v>376.27699999999999</v>
      </c>
      <c r="S24" s="1185">
        <v>4.5755095315419227</v>
      </c>
    </row>
    <row r="25" spans="1:19" ht="15.75">
      <c r="A25"/>
      <c r="B25"/>
      <c r="C25"/>
      <c r="D25"/>
      <c r="E25"/>
      <c r="H25" s="1120"/>
      <c r="K25" s="1183" t="s">
        <v>144</v>
      </c>
      <c r="L25" s="1184">
        <v>3449.4140000000002</v>
      </c>
      <c r="M25" s="1184">
        <v>853.21600000000001</v>
      </c>
      <c r="N25" s="1185">
        <v>4.0428379214642014</v>
      </c>
      <c r="O25" s="1096"/>
      <c r="P25" s="1183" t="s">
        <v>409</v>
      </c>
      <c r="Q25" s="1184">
        <v>1422.652</v>
      </c>
      <c r="R25" s="1184">
        <v>213.483</v>
      </c>
      <c r="S25" s="1185">
        <v>6.6640060332672864</v>
      </c>
    </row>
    <row r="26" spans="1:19" ht="15.75">
      <c r="A26"/>
      <c r="B26"/>
      <c r="C26"/>
      <c r="D26"/>
      <c r="E26"/>
      <c r="H26" s="1120"/>
      <c r="K26" s="1183" t="s">
        <v>156</v>
      </c>
      <c r="L26" s="1184">
        <v>3095.5459999999998</v>
      </c>
      <c r="M26" s="1184">
        <v>757.74599999999998</v>
      </c>
      <c r="N26" s="1185">
        <v>4.0852026932507721</v>
      </c>
      <c r="O26" s="1096"/>
      <c r="P26" s="1183" t="s">
        <v>157</v>
      </c>
      <c r="Q26" s="1184">
        <v>1412.337</v>
      </c>
      <c r="R26" s="1184">
        <v>276.43200000000002</v>
      </c>
      <c r="S26" s="1185">
        <v>5.1091660878624756</v>
      </c>
    </row>
    <row r="27" spans="1:19" ht="15.75">
      <c r="E27"/>
      <c r="H27" s="1120"/>
      <c r="K27" s="1183" t="s">
        <v>412</v>
      </c>
      <c r="L27" s="1184">
        <v>1640.671</v>
      </c>
      <c r="M27" s="1184">
        <v>180.50299999999999</v>
      </c>
      <c r="N27" s="1185">
        <v>9.0894389566932414</v>
      </c>
      <c r="O27" s="1096"/>
      <c r="P27" s="1183" t="s">
        <v>153</v>
      </c>
      <c r="Q27" s="1184">
        <v>1060.0450000000001</v>
      </c>
      <c r="R27" s="1184">
        <v>204.28100000000001</v>
      </c>
      <c r="S27" s="1185">
        <v>5.1891512181749651</v>
      </c>
    </row>
    <row r="28" spans="1:19" ht="16.5" thickBot="1">
      <c r="A28"/>
      <c r="B28"/>
      <c r="C28"/>
      <c r="D28"/>
      <c r="E28"/>
      <c r="H28" s="1120"/>
      <c r="K28" s="1183" t="s">
        <v>159</v>
      </c>
      <c r="L28" s="1184">
        <v>1330.7149999999999</v>
      </c>
      <c r="M28" s="1184">
        <v>332.85599999999999</v>
      </c>
      <c r="N28" s="1185">
        <v>3.9978699497680679</v>
      </c>
      <c r="O28" s="1096"/>
      <c r="P28" s="1183" t="s">
        <v>159</v>
      </c>
      <c r="Q28" s="1184">
        <v>1023.652</v>
      </c>
      <c r="R28" s="1184">
        <v>250.52600000000001</v>
      </c>
      <c r="S28" s="1185">
        <v>4.0860110327870158</v>
      </c>
    </row>
    <row r="29" spans="1:19" ht="16.5" thickBot="1">
      <c r="A29"/>
      <c r="B29"/>
      <c r="C29"/>
      <c r="D29"/>
      <c r="E29"/>
      <c r="H29" s="1120"/>
      <c r="K29" s="1183" t="s">
        <v>151</v>
      </c>
      <c r="L29" s="1184">
        <v>1291.4110000000001</v>
      </c>
      <c r="M29" s="1184">
        <v>189.63200000000001</v>
      </c>
      <c r="N29" s="1185">
        <v>6.8100900691866357</v>
      </c>
      <c r="O29" s="1096"/>
      <c r="P29" s="1189" t="s">
        <v>259</v>
      </c>
      <c r="Q29" s="1190">
        <v>185417.98699999999</v>
      </c>
      <c r="R29" s="1190">
        <v>35473.603000000003</v>
      </c>
      <c r="S29" s="1191">
        <v>5.2269285135767003</v>
      </c>
    </row>
    <row r="30" spans="1:19" ht="15.75">
      <c r="A30"/>
      <c r="B30"/>
      <c r="C30"/>
      <c r="D30"/>
      <c r="E30"/>
      <c r="F30" s="1096"/>
      <c r="G30" s="1096"/>
      <c r="H30" s="1096"/>
      <c r="I30" s="1096"/>
      <c r="J30" s="1096"/>
      <c r="K30" s="1183" t="s">
        <v>160</v>
      </c>
      <c r="L30" s="1184">
        <v>1148.9970000000001</v>
      </c>
      <c r="M30" s="1184">
        <v>123.852</v>
      </c>
      <c r="N30" s="1185">
        <v>9.2771775990698586</v>
      </c>
      <c r="O30" s="1096"/>
      <c r="P30"/>
      <c r="Q30"/>
      <c r="R30"/>
      <c r="S30"/>
    </row>
    <row r="31" spans="1:19" ht="16.5" thickBot="1">
      <c r="A31"/>
      <c r="B31"/>
      <c r="C31"/>
      <c r="D31"/>
      <c r="E31"/>
      <c r="F31" s="1096"/>
      <c r="G31" s="1096"/>
      <c r="H31" s="1096"/>
      <c r="I31" s="1096"/>
      <c r="J31" s="1096"/>
      <c r="K31" s="1202" t="s">
        <v>158</v>
      </c>
      <c r="L31" s="1203">
        <v>1024.8109999999999</v>
      </c>
      <c r="M31" s="1203">
        <v>190.56700000000001</v>
      </c>
      <c r="N31" s="1204">
        <v>5.377693934416766</v>
      </c>
      <c r="O31" s="1096"/>
      <c r="P31"/>
      <c r="Q31"/>
      <c r="R31"/>
      <c r="S31"/>
    </row>
    <row r="32" spans="1:19" ht="16.5" thickBot="1">
      <c r="A32" s="1096"/>
      <c r="B32" s="1096"/>
      <c r="C32" s="1096"/>
      <c r="D32" s="1096"/>
      <c r="E32" s="1096"/>
      <c r="F32" s="1096"/>
      <c r="G32" s="1096"/>
      <c r="H32" s="1096"/>
      <c r="I32" s="1096"/>
      <c r="J32" s="1096"/>
      <c r="K32" s="1189" t="s">
        <v>259</v>
      </c>
      <c r="L32" s="1190">
        <v>524820.00800000003</v>
      </c>
      <c r="M32" s="1190">
        <v>92567.402000000002</v>
      </c>
      <c r="N32" s="1191">
        <v>5.669598548309696</v>
      </c>
      <c r="O32" s="1096"/>
      <c r="P32"/>
      <c r="Q32"/>
      <c r="R32"/>
      <c r="S32"/>
    </row>
    <row r="33" spans="1:19">
      <c r="A33" s="1194"/>
      <c r="B33" s="1194"/>
      <c r="C33" s="1096"/>
      <c r="D33" s="1096"/>
      <c r="E33" s="1096"/>
      <c r="F33" s="1096"/>
      <c r="G33" s="1096"/>
      <c r="H33" s="1096"/>
      <c r="I33" s="1096"/>
      <c r="J33" s="1096"/>
      <c r="K33"/>
      <c r="L33"/>
      <c r="M33"/>
      <c r="N33"/>
      <c r="O33" s="1096"/>
      <c r="P33"/>
      <c r="Q33"/>
      <c r="R33"/>
      <c r="S33"/>
    </row>
    <row r="34" spans="1:19">
      <c r="A34" s="1149"/>
      <c r="C34" s="1096"/>
      <c r="D34" s="1096"/>
      <c r="E34" s="1096"/>
      <c r="F34" s="1096"/>
      <c r="G34" s="1096"/>
      <c r="H34" s="1096"/>
      <c r="I34" s="1096"/>
      <c r="J34" s="1096"/>
      <c r="K34"/>
      <c r="L34"/>
      <c r="M34"/>
      <c r="N34"/>
      <c r="O34" s="1096"/>
      <c r="P34"/>
      <c r="Q34"/>
      <c r="R34"/>
      <c r="S34"/>
    </row>
    <row r="35" spans="1:19">
      <c r="A35" s="1096"/>
      <c r="B35" s="1096"/>
      <c r="C35" s="1096"/>
      <c r="D35" s="1096"/>
      <c r="E35" s="1096"/>
      <c r="F35" s="1096"/>
      <c r="G35" s="1096"/>
      <c r="H35" s="1096"/>
      <c r="I35" s="1096"/>
      <c r="J35" s="1096"/>
      <c r="K35"/>
      <c r="L35"/>
      <c r="M35"/>
      <c r="N35"/>
      <c r="O35" s="1096"/>
    </row>
    <row r="36" spans="1:19" ht="15.75" customHeight="1">
      <c r="A36"/>
      <c r="B36"/>
      <c r="C36"/>
      <c r="D36"/>
      <c r="E36"/>
      <c r="F36"/>
      <c r="G36"/>
      <c r="H36"/>
      <c r="I36"/>
      <c r="J36"/>
      <c r="K36"/>
      <c r="L36"/>
      <c r="M36"/>
      <c r="N36"/>
      <c r="O36" s="1096"/>
      <c r="P36"/>
      <c r="Q36"/>
      <c r="R36"/>
      <c r="S36"/>
    </row>
    <row r="37" spans="1:19" ht="17.25" customHeight="1">
      <c r="A37" s="2" t="s">
        <v>369</v>
      </c>
      <c r="B37" s="2"/>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414"/>
      <c r="M43" s="1414"/>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414"/>
      <c r="M45" s="1414"/>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414"/>
      <c r="M49" s="1414"/>
      <c r="N49" s="3"/>
      <c r="O49" s="3"/>
      <c r="P49"/>
      <c r="Q49"/>
      <c r="R49"/>
      <c r="S49"/>
    </row>
    <row r="50" spans="1:19" ht="15.75">
      <c r="A50"/>
      <c r="B50"/>
      <c r="C50"/>
      <c r="D50"/>
      <c r="E50"/>
      <c r="F50"/>
      <c r="G50"/>
      <c r="H50"/>
      <c r="I50"/>
      <c r="J50"/>
      <c r="K50"/>
      <c r="L50" s="1414"/>
      <c r="M50" s="1414"/>
      <c r="N50" s="3"/>
      <c r="O50" s="3"/>
      <c r="P50"/>
      <c r="Q50"/>
      <c r="R50"/>
      <c r="S50"/>
    </row>
    <row r="51" spans="1:19" ht="15.75">
      <c r="A51"/>
      <c r="B51"/>
      <c r="C51"/>
      <c r="D51"/>
      <c r="E51"/>
      <c r="F51"/>
      <c r="G51"/>
      <c r="H51"/>
      <c r="I51"/>
      <c r="J51"/>
      <c r="K51"/>
      <c r="L51" s="1414"/>
      <c r="M51" s="1414"/>
      <c r="N51" s="3"/>
      <c r="O51" s="3"/>
      <c r="P51"/>
      <c r="Q51"/>
      <c r="R51"/>
      <c r="S51"/>
    </row>
    <row r="52" spans="1:19" ht="15.75">
      <c r="A52"/>
      <c r="B52"/>
      <c r="C52"/>
      <c r="D52"/>
      <c r="E52"/>
      <c r="F52"/>
      <c r="G52"/>
      <c r="H52"/>
      <c r="I52"/>
      <c r="J52"/>
      <c r="K52"/>
      <c r="L52" s="1414"/>
      <c r="M52" s="1414"/>
      <c r="N52" s="3"/>
      <c r="O52" s="3"/>
      <c r="P52"/>
      <c r="Q52"/>
      <c r="R52"/>
      <c r="S52"/>
    </row>
    <row r="53" spans="1:19" ht="15.75">
      <c r="A53"/>
      <c r="B53"/>
      <c r="C53"/>
      <c r="D53"/>
      <c r="E53"/>
      <c r="F53"/>
      <c r="G53"/>
      <c r="H53"/>
      <c r="I53"/>
      <c r="J53"/>
      <c r="K53"/>
      <c r="L53" s="1414"/>
      <c r="M53" s="1414"/>
      <c r="N53" s="3"/>
      <c r="O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96"/>
      <c r="R75" s="1096"/>
    </row>
    <row r="76" spans="1:19">
      <c r="A76"/>
      <c r="B76"/>
      <c r="C76"/>
      <c r="D76"/>
      <c r="E76"/>
      <c r="F76"/>
      <c r="G76"/>
      <c r="H76"/>
      <c r="I76"/>
      <c r="J76"/>
      <c r="K76"/>
      <c r="L76" s="3"/>
      <c r="M76" s="3"/>
      <c r="N76" s="3"/>
      <c r="O76" s="3"/>
      <c r="P76" s="3"/>
      <c r="Q76" s="1096"/>
      <c r="R76" s="1096"/>
    </row>
    <row r="77" spans="1:19">
      <c r="A77"/>
      <c r="B77"/>
      <c r="C77"/>
      <c r="D77"/>
      <c r="E77"/>
      <c r="F77"/>
      <c r="G77"/>
      <c r="H77"/>
      <c r="I77"/>
      <c r="J77"/>
      <c r="K77"/>
      <c r="L77" s="3"/>
      <c r="M77" s="3"/>
      <c r="N77" s="3"/>
      <c r="O77" s="3"/>
      <c r="P77" s="3"/>
      <c r="Q77" s="1096"/>
      <c r="R77" s="1096"/>
    </row>
    <row r="78" spans="1:19">
      <c r="A78"/>
      <c r="B78"/>
      <c r="C78"/>
      <c r="D78"/>
      <c r="E78"/>
      <c r="F78"/>
      <c r="G78"/>
      <c r="H78"/>
      <c r="I78"/>
      <c r="J78"/>
      <c r="K78"/>
      <c r="L78" s="3"/>
      <c r="M78" s="3"/>
      <c r="N78" s="3"/>
      <c r="O78" s="3"/>
      <c r="P78" s="3"/>
      <c r="Q78" s="1096"/>
      <c r="R78" s="1096"/>
    </row>
    <row r="79" spans="1:19">
      <c r="A79"/>
      <c r="B79"/>
      <c r="C79"/>
      <c r="D79"/>
      <c r="E79"/>
      <c r="F79"/>
      <c r="G79"/>
      <c r="H79"/>
      <c r="I79"/>
      <c r="J79"/>
      <c r="K79"/>
      <c r="L79" s="3"/>
      <c r="M79" s="3"/>
      <c r="N79" s="3"/>
      <c r="O79" s="3"/>
      <c r="P79" s="3"/>
      <c r="Q79" s="1096"/>
      <c r="R79" s="1096"/>
    </row>
    <row r="80" spans="1:19">
      <c r="A80"/>
      <c r="B80"/>
      <c r="C80"/>
      <c r="D80"/>
      <c r="E80"/>
      <c r="F80"/>
      <c r="G80"/>
      <c r="H80"/>
      <c r="I80"/>
      <c r="J80"/>
      <c r="K80"/>
      <c r="L80" s="3"/>
      <c r="M80" s="3"/>
      <c r="N80" s="3"/>
      <c r="O80" s="3"/>
      <c r="P80" s="3"/>
      <c r="Q80" s="1096"/>
      <c r="R80" s="1096"/>
    </row>
    <row r="81" spans="1:18">
      <c r="A81"/>
      <c r="B81"/>
      <c r="C81"/>
      <c r="D81"/>
      <c r="E81"/>
      <c r="F81"/>
      <c r="G81"/>
      <c r="H81"/>
      <c r="I81"/>
      <c r="J81"/>
      <c r="K81"/>
      <c r="L81" s="3"/>
      <c r="M81" s="3"/>
      <c r="N81" s="3"/>
      <c r="O81" s="3"/>
      <c r="P81" s="3"/>
      <c r="Q81" s="1096"/>
      <c r="R81" s="1096"/>
    </row>
    <row r="82" spans="1:18">
      <c r="A82"/>
      <c r="B82"/>
      <c r="C82"/>
      <c r="D82"/>
      <c r="E82"/>
      <c r="F82"/>
      <c r="G82"/>
      <c r="H82"/>
      <c r="I82"/>
      <c r="J82"/>
      <c r="K82"/>
      <c r="L82" s="3"/>
      <c r="M82" s="3"/>
      <c r="N82" s="3"/>
      <c r="O82" s="3"/>
      <c r="P82" s="3"/>
      <c r="Q82" s="1096"/>
      <c r="R82" s="1096"/>
    </row>
    <row r="83" spans="1:18">
      <c r="A83"/>
      <c r="B83"/>
      <c r="C83"/>
      <c r="D83"/>
      <c r="E83"/>
      <c r="F83"/>
      <c r="G83"/>
      <c r="H83"/>
      <c r="I83"/>
      <c r="J83"/>
      <c r="K83"/>
      <c r="L83" s="3"/>
      <c r="M83" s="3"/>
      <c r="N83" s="3"/>
      <c r="O83" s="3"/>
      <c r="P83" s="3"/>
      <c r="Q83" s="1096"/>
      <c r="R83" s="1096"/>
    </row>
    <row r="84" spans="1:18">
      <c r="A84"/>
      <c r="B84"/>
      <c r="C84"/>
      <c r="D84"/>
      <c r="E84"/>
      <c r="F84"/>
      <c r="G84"/>
      <c r="H84"/>
      <c r="I84"/>
      <c r="J84"/>
      <c r="K84"/>
      <c r="L84" s="3"/>
      <c r="M84" s="3"/>
      <c r="N84" s="3"/>
      <c r="O84" s="3"/>
      <c r="P84" s="3"/>
      <c r="Q84" s="1096"/>
      <c r="R84" s="1096"/>
    </row>
    <row r="85" spans="1:18">
      <c r="A85"/>
      <c r="B85"/>
      <c r="C85"/>
      <c r="D85"/>
      <c r="E85"/>
      <c r="F85"/>
      <c r="G85"/>
      <c r="H85"/>
      <c r="I85"/>
      <c r="J85"/>
      <c r="K85"/>
      <c r="L85" s="3"/>
      <c r="M85" s="3"/>
      <c r="N85" s="3"/>
      <c r="O85" s="3"/>
      <c r="P85" s="3"/>
      <c r="Q85" s="1096"/>
      <c r="R85" s="1096"/>
    </row>
    <row r="86" spans="1:18">
      <c r="A86"/>
      <c r="B86"/>
      <c r="C86"/>
      <c r="D86"/>
      <c r="E86"/>
      <c r="F86"/>
      <c r="G86"/>
      <c r="H86"/>
      <c r="I86"/>
      <c r="J86"/>
      <c r="K86"/>
      <c r="L86" s="3"/>
      <c r="M86" s="3"/>
      <c r="N86" s="3"/>
      <c r="O86" s="3"/>
      <c r="P86" s="3"/>
      <c r="Q86" s="1096"/>
      <c r="R86" s="1096"/>
    </row>
    <row r="87" spans="1:18">
      <c r="A87"/>
      <c r="B87"/>
      <c r="C87"/>
      <c r="D87"/>
      <c r="E87"/>
      <c r="F87"/>
      <c r="G87"/>
      <c r="H87"/>
      <c r="I87"/>
      <c r="J87"/>
      <c r="K87"/>
      <c r="L87" s="3"/>
      <c r="M87" s="3"/>
      <c r="N87" s="3"/>
      <c r="O87" s="3"/>
      <c r="P87" s="3"/>
      <c r="Q87" s="1096"/>
      <c r="R87" s="1096"/>
    </row>
    <row r="88" spans="1:18">
      <c r="A88"/>
      <c r="B88"/>
      <c r="C88"/>
      <c r="D88"/>
      <c r="E88"/>
      <c r="F88"/>
      <c r="G88"/>
      <c r="H88"/>
      <c r="I88"/>
      <c r="J88"/>
      <c r="K88"/>
      <c r="L88" s="3"/>
      <c r="M88" s="3"/>
      <c r="N88" s="3"/>
      <c r="O88" s="3"/>
      <c r="P88" s="3"/>
      <c r="Q88" s="1096"/>
      <c r="R88" s="1096"/>
    </row>
    <row r="89" spans="1:18">
      <c r="A89"/>
      <c r="B89"/>
      <c r="C89"/>
      <c r="D89"/>
      <c r="E89"/>
      <c r="F89"/>
      <c r="G89"/>
      <c r="H89"/>
      <c r="I89"/>
      <c r="J89"/>
      <c r="K89"/>
      <c r="L89" s="3"/>
      <c r="M89" s="3"/>
      <c r="N89" s="3"/>
      <c r="O89" s="3"/>
      <c r="P89" s="3"/>
      <c r="Q89" s="1096"/>
      <c r="R89" s="1096"/>
    </row>
    <row r="90" spans="1:18">
      <c r="A90"/>
      <c r="B90"/>
      <c r="C90"/>
      <c r="D90"/>
      <c r="E90"/>
      <c r="F90"/>
      <c r="G90"/>
      <c r="H90"/>
      <c r="I90"/>
      <c r="J90"/>
      <c r="K90"/>
      <c r="L90" s="3"/>
      <c r="M90" s="3"/>
      <c r="N90" s="3"/>
      <c r="O90" s="3"/>
      <c r="P90" s="3"/>
      <c r="Q90" s="1096"/>
      <c r="R90" s="1096"/>
    </row>
    <row r="91" spans="1:18">
      <c r="A91"/>
      <c r="B91"/>
      <c r="C91"/>
      <c r="D91"/>
      <c r="E91"/>
      <c r="F91"/>
      <c r="G91"/>
      <c r="H91"/>
      <c r="I91"/>
      <c r="J91"/>
      <c r="K91"/>
      <c r="L91" s="3"/>
      <c r="M91" s="3"/>
      <c r="N91" s="3"/>
      <c r="O91" s="3"/>
      <c r="P91" s="3"/>
      <c r="Q91" s="1096"/>
      <c r="R91" s="1096"/>
    </row>
    <row r="92" spans="1:18">
      <c r="A92"/>
      <c r="B92"/>
      <c r="C92"/>
      <c r="D92"/>
      <c r="E92"/>
      <c r="F92"/>
      <c r="G92"/>
      <c r="H92"/>
      <c r="I92"/>
      <c r="J92"/>
      <c r="K92"/>
      <c r="L92" s="3"/>
      <c r="M92" s="3"/>
      <c r="N92" s="3"/>
      <c r="O92" s="3"/>
      <c r="P92" s="3"/>
      <c r="Q92" s="1096"/>
      <c r="R92" s="1096"/>
    </row>
    <row r="93" spans="1:18">
      <c r="A93"/>
      <c r="B93"/>
      <c r="C93"/>
      <c r="D93"/>
      <c r="E93"/>
      <c r="F93"/>
      <c r="G93"/>
      <c r="H93"/>
      <c r="I93"/>
      <c r="J93"/>
      <c r="K93"/>
      <c r="L93" s="3"/>
      <c r="M93" s="3"/>
      <c r="N93" s="3"/>
      <c r="O93" s="3"/>
      <c r="P93" s="3"/>
      <c r="Q93" s="1096"/>
      <c r="R93" s="1096"/>
    </row>
    <row r="94" spans="1:18">
      <c r="A94"/>
      <c r="B94"/>
      <c r="C94"/>
      <c r="D94"/>
      <c r="E94"/>
      <c r="F94"/>
      <c r="G94"/>
      <c r="H94"/>
      <c r="I94"/>
      <c r="J94"/>
      <c r="K94"/>
      <c r="L94" s="3"/>
      <c r="M94" s="3"/>
      <c r="N94" s="3"/>
      <c r="O94" s="3"/>
      <c r="P94" s="3"/>
      <c r="Q94" s="1096"/>
      <c r="R94" s="1096"/>
    </row>
    <row r="95" spans="1:18">
      <c r="A95"/>
      <c r="B95"/>
      <c r="C95"/>
      <c r="D95"/>
      <c r="E95"/>
      <c r="F95"/>
      <c r="G95"/>
      <c r="H95"/>
      <c r="I95"/>
      <c r="J95"/>
      <c r="K95"/>
      <c r="L95" s="3"/>
      <c r="M95" s="3"/>
      <c r="N95" s="3"/>
      <c r="O95" s="3"/>
      <c r="P95" s="3"/>
      <c r="Q95" s="1096"/>
      <c r="R95" s="1096"/>
    </row>
    <row r="96" spans="1:18">
      <c r="A96"/>
      <c r="B96"/>
      <c r="C96"/>
      <c r="D96"/>
      <c r="E96"/>
      <c r="F96"/>
      <c r="G96"/>
      <c r="H96"/>
      <c r="I96"/>
      <c r="J96"/>
      <c r="K96"/>
      <c r="L96" s="3"/>
      <c r="M96" s="3"/>
      <c r="N96" s="3"/>
      <c r="O96" s="3"/>
      <c r="P96" s="3"/>
      <c r="Q96" s="1096"/>
      <c r="R96" s="109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2">
    <sortCondition descending="1" ref="Q7:Q52"/>
  </sortState>
  <mergeCells count="3">
    <mergeCell ref="A2:X2"/>
    <mergeCell ref="A3:F3"/>
    <mergeCell ref="B5:C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G29" sqref="G29"/>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47" t="s">
        <v>527</v>
      </c>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row>
    <row r="3" spans="1:27" ht="18" customHeight="1">
      <c r="A3" s="1650" t="s">
        <v>528</v>
      </c>
      <c r="B3" s="1650"/>
      <c r="C3" s="1650"/>
      <c r="D3" s="1650"/>
      <c r="E3" s="1650"/>
      <c r="F3" s="1650"/>
      <c r="G3" s="1650"/>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12894.388000000001</v>
      </c>
      <c r="C8" s="1184">
        <v>15090</v>
      </c>
      <c r="D8" s="1185">
        <v>2.6945846830405724</v>
      </c>
      <c r="E8" s="1200"/>
      <c r="F8" s="1183" t="s">
        <v>371</v>
      </c>
      <c r="G8" s="1184">
        <v>2369.7080000000001</v>
      </c>
      <c r="H8" s="1184">
        <v>7121</v>
      </c>
      <c r="I8" s="1185">
        <v>4.3178945028434192</v>
      </c>
      <c r="J8" s="1193"/>
      <c r="K8" s="1186" t="s">
        <v>141</v>
      </c>
      <c r="L8" s="1187">
        <v>7991.1679999999997</v>
      </c>
      <c r="M8" s="1187">
        <v>1920.5050000000001</v>
      </c>
      <c r="N8" s="1188">
        <v>4.160972244279499</v>
      </c>
      <c r="O8" s="1193"/>
      <c r="P8" s="1186" t="s">
        <v>155</v>
      </c>
      <c r="Q8" s="1187">
        <v>2477.0129999999999</v>
      </c>
      <c r="R8" s="1187">
        <v>427.94200000000001</v>
      </c>
      <c r="S8" s="1188">
        <v>5.7881979333648017</v>
      </c>
    </row>
    <row r="9" spans="1:27" ht="15.75">
      <c r="A9" s="1183" t="s">
        <v>143</v>
      </c>
      <c r="B9" s="1184">
        <v>7301.7439999999997</v>
      </c>
      <c r="C9" s="1184">
        <v>5140</v>
      </c>
      <c r="D9" s="1185">
        <v>3.2689462941913061</v>
      </c>
      <c r="E9" s="1201"/>
      <c r="F9" s="1183" t="s">
        <v>156</v>
      </c>
      <c r="G9" s="1184">
        <v>1902.808</v>
      </c>
      <c r="H9" s="1184">
        <v>11446</v>
      </c>
      <c r="I9" s="1185">
        <v>2.4918714625081519</v>
      </c>
      <c r="J9" s="1193"/>
      <c r="K9" s="1183" t="s">
        <v>158</v>
      </c>
      <c r="L9" s="1184">
        <v>2348.0169999999998</v>
      </c>
      <c r="M9" s="1184">
        <v>364.35300000000001</v>
      </c>
      <c r="N9" s="1185">
        <v>6.4443465540286473</v>
      </c>
      <c r="O9" s="1193"/>
      <c r="P9" s="1183" t="s">
        <v>285</v>
      </c>
      <c r="Q9" s="1184">
        <v>17.349</v>
      </c>
      <c r="R9" s="1184">
        <v>21.285</v>
      </c>
      <c r="S9" s="1185">
        <v>0.81508104298801975</v>
      </c>
    </row>
    <row r="10" spans="1:27" ht="15.75">
      <c r="A10" s="1183" t="s">
        <v>371</v>
      </c>
      <c r="B10" s="1184">
        <v>6760.8410000000003</v>
      </c>
      <c r="C10" s="1184">
        <v>14463</v>
      </c>
      <c r="D10" s="1185">
        <v>3.8641480813404869</v>
      </c>
      <c r="E10" s="1200"/>
      <c r="F10" s="1183" t="s">
        <v>138</v>
      </c>
      <c r="G10" s="1184">
        <v>909.38199999999995</v>
      </c>
      <c r="H10" s="1184">
        <v>4223</v>
      </c>
      <c r="I10" s="1185">
        <v>3.2225761983904522</v>
      </c>
      <c r="J10" s="1193"/>
      <c r="K10" s="1183" t="s">
        <v>143</v>
      </c>
      <c r="L10" s="1184">
        <v>2262.9679999999998</v>
      </c>
      <c r="M10" s="1184">
        <v>389.697</v>
      </c>
      <c r="N10" s="1185">
        <v>5.8069936386474614</v>
      </c>
      <c r="O10" s="1193"/>
      <c r="P10" s="1183" t="s">
        <v>516</v>
      </c>
      <c r="Q10" s="1184">
        <v>3.5609999999999999</v>
      </c>
      <c r="R10" s="1184">
        <v>0.32200000000000001</v>
      </c>
      <c r="S10" s="1185">
        <v>11.059006211180124</v>
      </c>
    </row>
    <row r="11" spans="1:27" ht="15.75">
      <c r="A11" s="1183" t="s">
        <v>160</v>
      </c>
      <c r="B11" s="1184">
        <v>4497.8500000000004</v>
      </c>
      <c r="C11" s="1184">
        <v>8191</v>
      </c>
      <c r="D11" s="1185">
        <v>2.5112572058679845</v>
      </c>
      <c r="E11" s="1201"/>
      <c r="F11" s="1183" t="s">
        <v>153</v>
      </c>
      <c r="G11" s="1184">
        <v>895.87300000000005</v>
      </c>
      <c r="H11" s="1184">
        <v>4192</v>
      </c>
      <c r="I11" s="1185">
        <v>2.9948385198854046</v>
      </c>
      <c r="J11" s="1193"/>
      <c r="K11" s="1183" t="s">
        <v>155</v>
      </c>
      <c r="L11" s="1184">
        <v>2008.9380000000001</v>
      </c>
      <c r="M11" s="1184">
        <v>376.44900000000001</v>
      </c>
      <c r="N11" s="1185">
        <v>5.3365475801502997</v>
      </c>
      <c r="O11" s="1193"/>
      <c r="P11" s="1183" t="s">
        <v>152</v>
      </c>
      <c r="Q11" s="1184">
        <v>131.06100000000001</v>
      </c>
      <c r="R11" s="1184">
        <v>62.860999999999997</v>
      </c>
      <c r="S11" s="1185">
        <v>2.0849334245398579</v>
      </c>
    </row>
    <row r="12" spans="1:27" ht="15.75">
      <c r="A12" s="1183" t="s">
        <v>157</v>
      </c>
      <c r="B12" s="1184">
        <v>4328.2259999999997</v>
      </c>
      <c r="C12" s="1184">
        <v>7343</v>
      </c>
      <c r="D12" s="1185">
        <v>2.8005525755585605</v>
      </c>
      <c r="E12" s="1201"/>
      <c r="F12" s="1183" t="s">
        <v>160</v>
      </c>
      <c r="G12" s="1184">
        <v>306.15199999999999</v>
      </c>
      <c r="H12" s="1184">
        <v>2558</v>
      </c>
      <c r="I12" s="1185">
        <v>2.0337190609679947</v>
      </c>
      <c r="J12" s="1193"/>
      <c r="K12" s="1183" t="s">
        <v>371</v>
      </c>
      <c r="L12" s="1184">
        <v>1846.999</v>
      </c>
      <c r="M12" s="1184">
        <v>210.87</v>
      </c>
      <c r="N12" s="1185">
        <v>8.7589462702138761</v>
      </c>
      <c r="O12" s="1193"/>
      <c r="P12" s="1183" t="s">
        <v>157</v>
      </c>
      <c r="Q12" s="1184">
        <v>10.061</v>
      </c>
      <c r="R12" s="1184">
        <v>1.552</v>
      </c>
      <c r="S12" s="1185">
        <v>6.4826030927835046</v>
      </c>
    </row>
    <row r="13" spans="1:27" ht="15.75">
      <c r="A13" s="1183" t="s">
        <v>156</v>
      </c>
      <c r="B13" s="1184">
        <v>4303.7669999999998</v>
      </c>
      <c r="C13" s="1184">
        <v>10197</v>
      </c>
      <c r="D13" s="1185">
        <v>2.0841123350876205</v>
      </c>
      <c r="E13" s="1201"/>
      <c r="F13" s="1183" t="s">
        <v>143</v>
      </c>
      <c r="G13" s="1184">
        <v>183.54599999999999</v>
      </c>
      <c r="H13" s="1184">
        <v>656</v>
      </c>
      <c r="I13" s="1185">
        <v>3.8304186318293749</v>
      </c>
      <c r="J13" s="1193"/>
      <c r="K13" s="1183" t="s">
        <v>140</v>
      </c>
      <c r="L13" s="1184">
        <v>847.67200000000003</v>
      </c>
      <c r="M13" s="1184">
        <v>186.26599999999999</v>
      </c>
      <c r="N13" s="1185">
        <v>4.5508681133432836</v>
      </c>
      <c r="O13" s="1193"/>
      <c r="P13" s="1183" t="s">
        <v>413</v>
      </c>
      <c r="Q13" s="1184">
        <v>27.542000000000002</v>
      </c>
      <c r="R13" s="1184">
        <v>39.779000000000003</v>
      </c>
      <c r="S13" s="1185">
        <v>0.69237537394102411</v>
      </c>
    </row>
    <row r="14" spans="1:27" ht="16.5" thickBot="1">
      <c r="A14" s="1183" t="s">
        <v>151</v>
      </c>
      <c r="B14" s="1184">
        <v>3809.8609999999999</v>
      </c>
      <c r="C14" s="1184">
        <v>3024</v>
      </c>
      <c r="D14" s="1185">
        <v>2.4172849156552512</v>
      </c>
      <c r="E14" s="1201"/>
      <c r="F14" s="1183" t="s">
        <v>158</v>
      </c>
      <c r="G14" s="1184">
        <v>134.4</v>
      </c>
      <c r="H14" s="1184">
        <v>582</v>
      </c>
      <c r="I14" s="1185">
        <v>3.560264900662252</v>
      </c>
      <c r="J14" s="1193"/>
      <c r="K14" s="1183" t="s">
        <v>146</v>
      </c>
      <c r="L14" s="1184">
        <v>764.61400000000003</v>
      </c>
      <c r="M14" s="1184">
        <v>210.71700000000001</v>
      </c>
      <c r="N14" s="1185">
        <v>3.628629868496609</v>
      </c>
      <c r="O14" s="1193"/>
      <c r="P14" s="1183" t="s">
        <v>139</v>
      </c>
      <c r="Q14" s="1184">
        <v>50.015000000000001</v>
      </c>
      <c r="R14" s="1184">
        <v>41.481999999999999</v>
      </c>
      <c r="S14" s="1185">
        <v>1.2057036787040163</v>
      </c>
    </row>
    <row r="15" spans="1:27" ht="16.5" thickBot="1">
      <c r="A15" s="1183" t="s">
        <v>138</v>
      </c>
      <c r="B15" s="1184">
        <v>1799.232</v>
      </c>
      <c r="C15" s="1184">
        <v>6238</v>
      </c>
      <c r="D15" s="1185">
        <v>3.6504759817885231</v>
      </c>
      <c r="E15" s="1201"/>
      <c r="F15" s="1189" t="s">
        <v>259</v>
      </c>
      <c r="G15" s="1190">
        <v>6885.4889999999996</v>
      </c>
      <c r="H15" s="1190">
        <v>31760</v>
      </c>
      <c r="I15" s="1191">
        <v>3.1376560798990552</v>
      </c>
      <c r="J15" s="1193"/>
      <c r="K15" s="1183" t="s">
        <v>138</v>
      </c>
      <c r="L15" s="1184">
        <v>745.37599999999998</v>
      </c>
      <c r="M15" s="1184">
        <v>215.566</v>
      </c>
      <c r="N15" s="1185">
        <v>3.4577623558446136</v>
      </c>
      <c r="O15" s="1193"/>
      <c r="P15" s="1183" t="s">
        <v>148</v>
      </c>
      <c r="Q15" s="1184">
        <v>1.694</v>
      </c>
      <c r="R15" s="1184">
        <v>0.19800000000000001</v>
      </c>
      <c r="S15" s="1185">
        <v>8.5555555555555554</v>
      </c>
      <c r="U15" s="1096"/>
      <c r="V15" s="1096"/>
      <c r="W15" s="1096"/>
      <c r="X15" s="1096"/>
    </row>
    <row r="16" spans="1:27" ht="15.75">
      <c r="A16" s="1183" t="s">
        <v>141</v>
      </c>
      <c r="B16" s="1184">
        <v>1495.14</v>
      </c>
      <c r="C16" s="1184">
        <v>1334</v>
      </c>
      <c r="D16" s="1185">
        <v>3.8960998350501499</v>
      </c>
      <c r="E16" s="1201"/>
      <c r="F16"/>
      <c r="G16"/>
      <c r="H16"/>
      <c r="I16"/>
      <c r="J16" s="1193"/>
      <c r="K16" s="1183" t="s">
        <v>156</v>
      </c>
      <c r="L16" s="1184">
        <v>517.63199999999995</v>
      </c>
      <c r="M16" s="1184">
        <v>135.501</v>
      </c>
      <c r="N16" s="1185">
        <v>3.8201341687515216</v>
      </c>
      <c r="O16" s="1193"/>
      <c r="P16" s="1183" t="s">
        <v>140</v>
      </c>
      <c r="Q16" s="1184">
        <v>1449.521</v>
      </c>
      <c r="R16" s="1184">
        <v>305.03399999999999</v>
      </c>
      <c r="S16" s="1185">
        <v>4.7519981379124951</v>
      </c>
      <c r="U16" s="1096"/>
      <c r="V16" s="1096"/>
      <c r="W16" s="1096"/>
      <c r="X16" s="1096"/>
    </row>
    <row r="17" spans="1:24" ht="15.75">
      <c r="A17" s="1183" t="s">
        <v>152</v>
      </c>
      <c r="B17" s="1184">
        <v>1345.374</v>
      </c>
      <c r="C17" s="1184">
        <v>762</v>
      </c>
      <c r="D17" s="1185">
        <v>3.6457826362655887</v>
      </c>
      <c r="E17" s="1200"/>
      <c r="F17"/>
      <c r="G17"/>
      <c r="H17"/>
      <c r="I17"/>
      <c r="J17" s="1193"/>
      <c r="K17" s="1183" t="s">
        <v>499</v>
      </c>
      <c r="L17" s="1184">
        <v>462.767</v>
      </c>
      <c r="M17" s="1184">
        <v>15.817</v>
      </c>
      <c r="N17" s="1185">
        <v>29.257570967945881</v>
      </c>
      <c r="O17" s="1193"/>
      <c r="P17" s="1183" t="s">
        <v>158</v>
      </c>
      <c r="Q17" s="1184">
        <v>357.86599999999999</v>
      </c>
      <c r="R17" s="1184">
        <v>62.716999999999999</v>
      </c>
      <c r="S17" s="1185">
        <v>5.7060446131033054</v>
      </c>
      <c r="U17" s="1096"/>
      <c r="V17" s="1096"/>
      <c r="W17" s="1096"/>
      <c r="X17" s="1096"/>
    </row>
    <row r="18" spans="1:24" ht="16.5" thickBot="1">
      <c r="A18" s="1202" t="s">
        <v>146</v>
      </c>
      <c r="B18" s="1203">
        <v>1050.9860000000001</v>
      </c>
      <c r="C18" s="1203">
        <v>320</v>
      </c>
      <c r="D18" s="1204">
        <v>6.0073163342878875</v>
      </c>
      <c r="E18" s="1205"/>
      <c r="K18" s="1183" t="s">
        <v>159</v>
      </c>
      <c r="L18" s="1184">
        <v>457.74299999999999</v>
      </c>
      <c r="M18" s="1184">
        <v>130.99199999999999</v>
      </c>
      <c r="N18" s="1185">
        <v>3.4944347746427264</v>
      </c>
      <c r="O18" s="1193"/>
      <c r="P18" s="1183" t="s">
        <v>156</v>
      </c>
      <c r="Q18" s="1184">
        <v>153.405</v>
      </c>
      <c r="R18" s="1184">
        <v>37.747999999999998</v>
      </c>
      <c r="S18" s="1185">
        <v>4.0639239164988874</v>
      </c>
      <c r="U18" s="1096"/>
      <c r="V18" s="1096"/>
      <c r="W18" s="1096"/>
      <c r="X18" s="1096"/>
    </row>
    <row r="19" spans="1:24" ht="16.5" thickBot="1">
      <c r="A19" s="1189" t="s">
        <v>259</v>
      </c>
      <c r="B19" s="1190">
        <v>50262.264999999999</v>
      </c>
      <c r="C19" s="1190">
        <v>73296</v>
      </c>
      <c r="D19" s="1191">
        <v>2.8902513042490701</v>
      </c>
      <c r="E19" s="1206"/>
      <c r="J19" s="1193"/>
      <c r="K19" s="1183" t="s">
        <v>147</v>
      </c>
      <c r="L19" s="1184">
        <v>445.49599999999998</v>
      </c>
      <c r="M19" s="1184">
        <v>91.13</v>
      </c>
      <c r="N19" s="1185">
        <v>4.8885767584769013</v>
      </c>
      <c r="O19" s="1193"/>
      <c r="P19" s="1183" t="s">
        <v>160</v>
      </c>
      <c r="Q19" s="1184">
        <v>22.044</v>
      </c>
      <c r="R19" s="1184">
        <v>3.2440000000000002</v>
      </c>
      <c r="S19" s="1185">
        <v>6.7953144266337855</v>
      </c>
      <c r="U19" s="1096"/>
      <c r="V19" s="1096"/>
      <c r="W19" s="1096"/>
      <c r="X19" s="1096"/>
    </row>
    <row r="20" spans="1:24" ht="15" customHeight="1">
      <c r="A20"/>
      <c r="B20"/>
      <c r="C20"/>
      <c r="D20"/>
      <c r="E20" s="1206"/>
      <c r="F20" s="1096"/>
      <c r="G20" s="1096"/>
      <c r="H20" s="1096"/>
      <c r="J20" s="1193"/>
      <c r="K20" s="1183" t="s">
        <v>139</v>
      </c>
      <c r="L20" s="1184">
        <v>365.60599999999999</v>
      </c>
      <c r="M20" s="1184">
        <v>57.226999999999997</v>
      </c>
      <c r="N20" s="1185">
        <v>6.3886976427210938</v>
      </c>
      <c r="O20" s="1193"/>
      <c r="P20" s="1183" t="s">
        <v>141</v>
      </c>
      <c r="Q20" s="1184">
        <v>1039.981</v>
      </c>
      <c r="R20" s="1184">
        <v>233.333</v>
      </c>
      <c r="S20" s="1185">
        <v>4.4570677958111373</v>
      </c>
      <c r="U20" s="1096"/>
      <c r="V20" s="1096"/>
      <c r="W20" s="1096"/>
      <c r="X20" s="1096"/>
    </row>
    <row r="21" spans="1:24" ht="15.75">
      <c r="A21"/>
      <c r="B21"/>
      <c r="C21"/>
      <c r="D21"/>
      <c r="F21" s="1096"/>
      <c r="G21" s="1096"/>
      <c r="H21" s="1096"/>
      <c r="J21" s="1193"/>
      <c r="K21" s="1183" t="s">
        <v>151</v>
      </c>
      <c r="L21" s="1184">
        <v>298.34899999999999</v>
      </c>
      <c r="M21" s="1184">
        <v>55.323</v>
      </c>
      <c r="N21" s="1185">
        <v>5.3928564972976876</v>
      </c>
      <c r="P21" s="1183" t="s">
        <v>517</v>
      </c>
      <c r="Q21" s="1184">
        <v>31.548999999999999</v>
      </c>
      <c r="R21" s="1184">
        <v>2.8820000000000001</v>
      </c>
      <c r="S21" s="1185">
        <v>10.946911866759194</v>
      </c>
    </row>
    <row r="22" spans="1:24" ht="15.75">
      <c r="A22"/>
      <c r="B22"/>
      <c r="C22"/>
      <c r="D22"/>
      <c r="E22" s="1096"/>
      <c r="F22" s="1096"/>
      <c r="G22" s="1096"/>
      <c r="H22" s="1096"/>
      <c r="I22" s="1096"/>
      <c r="J22" s="1096"/>
      <c r="K22" s="1183" t="s">
        <v>287</v>
      </c>
      <c r="L22" s="1184">
        <v>239.27500000000001</v>
      </c>
      <c r="M22" s="1184">
        <v>65.775000000000006</v>
      </c>
      <c r="N22" s="1185">
        <v>3.6377803116685667</v>
      </c>
      <c r="P22" s="1183" t="s">
        <v>143</v>
      </c>
      <c r="Q22" s="1184">
        <v>2320.48</v>
      </c>
      <c r="R22" s="1184">
        <v>470.23099999999999</v>
      </c>
      <c r="S22" s="1185">
        <v>4.9347661043189408</v>
      </c>
    </row>
    <row r="23" spans="1:24" ht="15.75">
      <c r="E23" s="1096"/>
      <c r="F23" s="1096"/>
      <c r="G23" s="1096"/>
      <c r="H23" s="1096"/>
      <c r="I23" s="1096"/>
      <c r="J23" s="1096"/>
      <c r="K23" s="1183" t="s">
        <v>405</v>
      </c>
      <c r="L23" s="1184">
        <v>238.70400000000001</v>
      </c>
      <c r="M23" s="1184">
        <v>11.867000000000001</v>
      </c>
      <c r="N23" s="1185">
        <v>20.114940591556415</v>
      </c>
      <c r="P23" s="1183" t="s">
        <v>159</v>
      </c>
      <c r="Q23" s="1184">
        <v>297.83199999999999</v>
      </c>
      <c r="R23" s="1184">
        <v>129.62899999999999</v>
      </c>
      <c r="S23" s="1185">
        <v>2.2975723024940407</v>
      </c>
    </row>
    <row r="24" spans="1:24" ht="15.75">
      <c r="A24"/>
      <c r="B24"/>
      <c r="C24"/>
      <c r="D24"/>
      <c r="E24" s="1096"/>
      <c r="F24" s="1096"/>
      <c r="G24" s="1096"/>
      <c r="H24" s="1096"/>
      <c r="I24" s="1096"/>
      <c r="J24" s="1096"/>
      <c r="K24" s="1183" t="s">
        <v>153</v>
      </c>
      <c r="L24" s="1184">
        <v>199.67099999999999</v>
      </c>
      <c r="M24" s="1184">
        <v>52.683999999999997</v>
      </c>
      <c r="N24" s="1185">
        <v>3.7899741857110318</v>
      </c>
      <c r="O24"/>
      <c r="P24" s="1183" t="s">
        <v>499</v>
      </c>
      <c r="Q24" s="1184">
        <v>4.6040000000000001</v>
      </c>
      <c r="R24" s="1184">
        <v>0.122</v>
      </c>
      <c r="S24" s="1185">
        <v>37.73770491803279</v>
      </c>
      <c r="T24"/>
    </row>
    <row r="25" spans="1:24" ht="15.75">
      <c r="A25"/>
      <c r="B25"/>
      <c r="C25"/>
      <c r="D25"/>
      <c r="E25" s="1096"/>
      <c r="F25" s="1096"/>
      <c r="G25" s="1096"/>
      <c r="H25" s="1096"/>
      <c r="I25" s="1096"/>
      <c r="J25" s="1096"/>
      <c r="K25" s="1183" t="s">
        <v>275</v>
      </c>
      <c r="L25" s="1184">
        <v>121.614</v>
      </c>
      <c r="M25" s="1184">
        <v>1.54</v>
      </c>
      <c r="N25" s="1185">
        <v>78.970129870129867</v>
      </c>
      <c r="O25"/>
      <c r="P25" s="1183" t="s">
        <v>151</v>
      </c>
      <c r="Q25" s="1184">
        <v>155.25899999999999</v>
      </c>
      <c r="R25" s="1184">
        <v>28.105</v>
      </c>
      <c r="S25" s="1185">
        <v>5.5242483543853398</v>
      </c>
      <c r="T25"/>
    </row>
    <row r="26" spans="1:24" ht="16.5" thickBot="1">
      <c r="A26"/>
      <c r="B26"/>
      <c r="C26"/>
      <c r="D26"/>
      <c r="E26"/>
      <c r="F26"/>
      <c r="G26"/>
      <c r="H26"/>
      <c r="I26"/>
      <c r="J26" s="1096"/>
      <c r="K26" s="1202" t="s">
        <v>285</v>
      </c>
      <c r="L26" s="1203">
        <v>107.02800000000001</v>
      </c>
      <c r="M26" s="1203">
        <v>16.823</v>
      </c>
      <c r="N26" s="1204">
        <v>6.3620043987398205</v>
      </c>
      <c r="O26"/>
      <c r="P26" s="1183" t="s">
        <v>147</v>
      </c>
      <c r="Q26" s="1184">
        <v>519.476</v>
      </c>
      <c r="R26" s="1184">
        <v>119.372</v>
      </c>
      <c r="S26" s="1185">
        <v>4.3517407767315621</v>
      </c>
      <c r="T26"/>
    </row>
    <row r="27" spans="1:24" ht="16.5" thickBot="1">
      <c r="E27"/>
      <c r="F27"/>
      <c r="G27"/>
      <c r="H27"/>
      <c r="I27"/>
      <c r="J27" s="1096"/>
      <c r="K27" s="1189" t="s">
        <v>259</v>
      </c>
      <c r="L27" s="1190">
        <v>22467.987000000001</v>
      </c>
      <c r="M27" s="1190">
        <v>4527.0439999999999</v>
      </c>
      <c r="N27" s="1191">
        <v>4.9630591176052192</v>
      </c>
      <c r="O27"/>
      <c r="P27" s="1183" t="s">
        <v>138</v>
      </c>
      <c r="Q27" s="1184">
        <v>871.93700000000001</v>
      </c>
      <c r="R27" s="1184">
        <v>263.50299999999999</v>
      </c>
      <c r="S27" s="1185">
        <v>3.3090211496643303</v>
      </c>
      <c r="T27"/>
    </row>
    <row r="28" spans="1:24" ht="16.5" thickBot="1">
      <c r="A28"/>
      <c r="B28"/>
      <c r="C28"/>
      <c r="D28"/>
      <c r="E28"/>
      <c r="F28"/>
      <c r="G28"/>
      <c r="H28"/>
      <c r="I28"/>
      <c r="J28" s="1096"/>
      <c r="K28"/>
      <c r="L28"/>
      <c r="M28"/>
      <c r="N28"/>
      <c r="O28"/>
      <c r="P28" s="1202" t="s">
        <v>371</v>
      </c>
      <c r="Q28" s="1203">
        <v>2565.9920000000002</v>
      </c>
      <c r="R28" s="1203">
        <v>481.81599999999997</v>
      </c>
      <c r="S28" s="1204">
        <v>5.3256678898168603</v>
      </c>
      <c r="T28"/>
    </row>
    <row r="29" spans="1:24" ht="16.5" thickBot="1">
      <c r="A29"/>
      <c r="B29"/>
      <c r="C29"/>
      <c r="D29"/>
      <c r="E29"/>
      <c r="F29"/>
      <c r="G29"/>
      <c r="H29"/>
      <c r="I29"/>
      <c r="J29" s="1096"/>
      <c r="K29"/>
      <c r="L29"/>
      <c r="M29"/>
      <c r="N29"/>
      <c r="O29"/>
      <c r="P29" s="1189" t="s">
        <v>259</v>
      </c>
      <c r="Q29" s="1190">
        <v>12508.242</v>
      </c>
      <c r="R29" s="1190">
        <v>2733.1570000000002</v>
      </c>
      <c r="S29" s="1191">
        <v>4.5764813364179222</v>
      </c>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A8:D22">
    <sortCondition descending="1" ref="B8:B22"/>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33" t="s">
        <v>505</v>
      </c>
      <c r="B5" s="1633"/>
      <c r="C5" s="1633"/>
      <c r="D5" s="1633"/>
      <c r="E5" s="1633"/>
      <c r="F5" s="1633"/>
      <c r="H5" s="1122" t="s">
        <v>267</v>
      </c>
      <c r="K5"/>
      <c r="L5"/>
      <c r="M5"/>
      <c r="N5"/>
      <c r="O5"/>
      <c r="P5"/>
    </row>
    <row r="6" spans="1:20" ht="15.75" customHeight="1" thickBot="1">
      <c r="A6" s="1634" t="s">
        <v>116</v>
      </c>
      <c r="B6" s="1636" t="s">
        <v>504</v>
      </c>
      <c r="C6" s="1637"/>
      <c r="D6" s="1638"/>
      <c r="E6" s="1639" t="s">
        <v>507</v>
      </c>
      <c r="F6" s="1641" t="s">
        <v>509</v>
      </c>
      <c r="K6"/>
      <c r="L6"/>
      <c r="M6"/>
      <c r="N6"/>
      <c r="O6"/>
      <c r="P6"/>
    </row>
    <row r="7" spans="1:20" ht="21" customHeight="1" thickBot="1">
      <c r="A7" s="1635"/>
      <c r="B7" s="1123" t="s">
        <v>254</v>
      </c>
      <c r="C7" s="1123" t="s">
        <v>257</v>
      </c>
      <c r="D7" s="1123" t="s">
        <v>258</v>
      </c>
      <c r="E7" s="1640"/>
      <c r="F7" s="1642"/>
      <c r="K7"/>
      <c r="L7"/>
      <c r="M7"/>
      <c r="N7"/>
      <c r="O7"/>
      <c r="P7"/>
    </row>
    <row r="8" spans="1:20" ht="17.25" customHeight="1" thickBot="1">
      <c r="A8" s="1124" t="s">
        <v>117</v>
      </c>
      <c r="B8" s="1125">
        <v>13318.300999999999</v>
      </c>
      <c r="C8" s="1126">
        <v>8053.9229999999998</v>
      </c>
      <c r="D8" s="1127">
        <f t="shared" ref="D8:D13" si="0">(C8/B8)*100</f>
        <v>60.472600821981729</v>
      </c>
      <c r="E8" s="1126">
        <v>14246.71</v>
      </c>
      <c r="F8" s="1127">
        <f t="shared" ref="F8:F13" si="1">((B8-E8)/E8)*100</f>
        <v>-6.5166554243049779</v>
      </c>
      <c r="H8" s="1128" t="s">
        <v>118</v>
      </c>
      <c r="K8"/>
      <c r="L8"/>
      <c r="M8"/>
      <c r="N8"/>
      <c r="O8"/>
      <c r="P8"/>
    </row>
    <row r="9" spans="1:20" ht="18" customHeight="1" thickBot="1">
      <c r="A9" s="1124" t="s">
        <v>119</v>
      </c>
      <c r="B9" s="1129">
        <v>43838</v>
      </c>
      <c r="C9" s="1126">
        <v>16424</v>
      </c>
      <c r="D9" s="1127">
        <f t="shared" si="0"/>
        <v>37.465212829052419</v>
      </c>
      <c r="E9" s="1130">
        <v>53568</v>
      </c>
      <c r="F9" s="1127">
        <f t="shared" si="1"/>
        <v>-18.163829151732376</v>
      </c>
      <c r="H9" s="1131">
        <f>B9-E9</f>
        <v>-9730</v>
      </c>
      <c r="K9"/>
      <c r="L9"/>
      <c r="M9"/>
      <c r="N9"/>
      <c r="O9"/>
      <c r="P9"/>
      <c r="Q9" s="1096"/>
      <c r="R9" s="1096"/>
      <c r="S9" s="1096"/>
      <c r="T9" s="1096"/>
    </row>
    <row r="10" spans="1:20" ht="15" customHeight="1" thickBot="1">
      <c r="A10" s="1132" t="s">
        <v>249</v>
      </c>
      <c r="B10" s="1129">
        <v>14079</v>
      </c>
      <c r="C10" s="1133">
        <v>0</v>
      </c>
      <c r="D10" s="1134">
        <f t="shared" si="0"/>
        <v>0</v>
      </c>
      <c r="E10" s="1133">
        <v>12047</v>
      </c>
      <c r="F10" s="1134">
        <f t="shared" si="1"/>
        <v>16.86726985971611</v>
      </c>
      <c r="K10"/>
      <c r="L10"/>
      <c r="M10"/>
      <c r="N10"/>
      <c r="O10"/>
      <c r="P10" s="1096"/>
      <c r="Q10" s="1096"/>
      <c r="R10" s="1096"/>
      <c r="S10" s="1096"/>
      <c r="T10" s="1096"/>
    </row>
    <row r="11" spans="1:20" ht="17.25" customHeight="1" thickBot="1">
      <c r="A11" s="1124" t="s">
        <v>120</v>
      </c>
      <c r="B11" s="1129">
        <v>253731.44399999999</v>
      </c>
      <c r="C11" s="1135">
        <v>21590.07</v>
      </c>
      <c r="D11" s="1127">
        <f t="shared" si="0"/>
        <v>8.5090242106532141</v>
      </c>
      <c r="E11" s="1135">
        <v>267391.217</v>
      </c>
      <c r="F11" s="1127">
        <f t="shared" si="1"/>
        <v>-5.1085346606579138</v>
      </c>
      <c r="J11" s="1136"/>
      <c r="K11"/>
      <c r="L11"/>
      <c r="M11"/>
      <c r="N11"/>
      <c r="O11"/>
      <c r="P11" s="1096"/>
      <c r="Q11" s="1096"/>
      <c r="R11" s="1096"/>
      <c r="S11" s="1096"/>
      <c r="T11" s="1096"/>
    </row>
    <row r="12" spans="1:20" ht="15" customHeight="1" thickBot="1">
      <c r="A12" s="1137" t="s">
        <v>121</v>
      </c>
      <c r="B12" s="1129">
        <v>107981.53</v>
      </c>
      <c r="C12" s="1138">
        <v>21967.544000000002</v>
      </c>
      <c r="D12" s="1127">
        <f t="shared" si="0"/>
        <v>20.343797684659592</v>
      </c>
      <c r="E12" s="1138">
        <v>107528.6</v>
      </c>
      <c r="F12" s="1127">
        <f t="shared" si="1"/>
        <v>0.42121816893365388</v>
      </c>
      <c r="K12"/>
      <c r="L12"/>
      <c r="M12"/>
      <c r="N12"/>
      <c r="O12"/>
      <c r="P12" s="1096"/>
      <c r="Q12" s="1096"/>
      <c r="R12" s="1096"/>
      <c r="S12" s="1096"/>
      <c r="T12" s="1096"/>
    </row>
    <row r="13" spans="1:20" ht="15" customHeight="1" thickBot="1">
      <c r="A13" s="1137" t="s">
        <v>122</v>
      </c>
      <c r="B13" s="1129">
        <f>B11+B12</f>
        <v>361712.97399999999</v>
      </c>
      <c r="C13" s="1138">
        <f>C11+C12</f>
        <v>43557.614000000001</v>
      </c>
      <c r="D13" s="1139">
        <f t="shared" si="0"/>
        <v>12.042038060818909</v>
      </c>
      <c r="E13" s="1138">
        <f>E11+E12</f>
        <v>374919.81700000004</v>
      </c>
      <c r="F13" s="1139">
        <f t="shared" si="1"/>
        <v>-3.5225780023252411</v>
      </c>
      <c r="K13"/>
      <c r="L13"/>
      <c r="M13"/>
      <c r="N13"/>
      <c r="O13"/>
      <c r="P13" s="1096"/>
      <c r="Q13" s="1096"/>
      <c r="R13" s="1096"/>
      <c r="S13" s="1096"/>
      <c r="T13" s="1096"/>
    </row>
    <row r="14" spans="1:20">
      <c r="E14" s="1140"/>
      <c r="K14"/>
      <c r="L14"/>
      <c r="M14"/>
      <c r="N14"/>
      <c r="O14"/>
      <c r="P14" s="1096"/>
      <c r="Q14" s="1096"/>
      <c r="R14" s="1096"/>
      <c r="S14" s="1096"/>
      <c r="T14" s="1096"/>
    </row>
    <row r="15" spans="1:20">
      <c r="K15"/>
      <c r="L15"/>
      <c r="M15"/>
      <c r="N15"/>
      <c r="O15"/>
      <c r="P15" s="1096"/>
      <c r="Q15" s="1096"/>
      <c r="R15" s="1096"/>
      <c r="S15" s="1096"/>
      <c r="T15" s="1096"/>
    </row>
    <row r="16" spans="1:20" ht="15.75">
      <c r="A16" s="1141" t="s">
        <v>250</v>
      </c>
      <c r="K16"/>
      <c r="L16"/>
      <c r="M16"/>
      <c r="N16"/>
      <c r="O16"/>
      <c r="P16" s="1096"/>
      <c r="Q16" s="1096"/>
      <c r="R16" s="1096"/>
      <c r="S16" s="1096"/>
      <c r="T16" s="1096"/>
    </row>
    <row r="17" spans="1:20">
      <c r="K17"/>
      <c r="L17"/>
      <c r="M17"/>
      <c r="N17"/>
      <c r="O17" s="1096"/>
      <c r="P17" s="1096"/>
      <c r="Q17" s="1096"/>
      <c r="R17" s="1096"/>
      <c r="S17" s="1096"/>
      <c r="T17" s="1096"/>
    </row>
    <row r="18" spans="1:20" ht="33" customHeight="1" thickBot="1">
      <c r="A18" s="1633" t="s">
        <v>506</v>
      </c>
      <c r="B18" s="1633"/>
      <c r="C18" s="1633"/>
      <c r="D18" s="1633"/>
      <c r="E18" s="1633"/>
      <c r="F18" s="1633"/>
      <c r="K18"/>
      <c r="L18"/>
      <c r="M18"/>
      <c r="N18"/>
      <c r="O18" s="1096"/>
      <c r="P18" s="1096"/>
      <c r="Q18" s="1096"/>
      <c r="R18" s="1096"/>
      <c r="S18" s="1096"/>
      <c r="T18" s="1096"/>
    </row>
    <row r="19" spans="1:20" ht="16.5" customHeight="1" thickBot="1">
      <c r="A19" s="1643" t="s">
        <v>498</v>
      </c>
      <c r="B19" s="1636" t="s">
        <v>504</v>
      </c>
      <c r="C19" s="1637"/>
      <c r="D19" s="1638"/>
      <c r="E19" s="1639" t="s">
        <v>507</v>
      </c>
      <c r="F19" s="1641" t="s">
        <v>508</v>
      </c>
      <c r="K19"/>
      <c r="L19"/>
      <c r="M19"/>
      <c r="N19"/>
      <c r="O19" s="1096"/>
      <c r="P19" s="1096"/>
      <c r="Q19" s="1096"/>
      <c r="R19" s="1096"/>
      <c r="S19" s="1096"/>
      <c r="T19" s="1096"/>
    </row>
    <row r="20" spans="1:20" ht="21" customHeight="1" thickBot="1">
      <c r="A20" s="1644"/>
      <c r="B20" s="1142" t="s">
        <v>254</v>
      </c>
      <c r="C20" s="1142" t="s">
        <v>366</v>
      </c>
      <c r="D20" s="1142" t="s">
        <v>367</v>
      </c>
      <c r="E20" s="1645"/>
      <c r="F20" s="1646"/>
      <c r="K20"/>
      <c r="L20"/>
      <c r="M20"/>
      <c r="N20"/>
      <c r="O20" s="1096"/>
      <c r="P20" s="1096"/>
      <c r="Q20" s="1096"/>
      <c r="R20" s="1096"/>
      <c r="S20" s="1096"/>
      <c r="T20" s="1096"/>
    </row>
    <row r="21" spans="1:20" ht="15.75" thickBot="1">
      <c r="A21" s="1143" t="s">
        <v>117</v>
      </c>
      <c r="B21" s="1129">
        <v>69043.524000000005</v>
      </c>
      <c r="C21" s="1144">
        <v>0</v>
      </c>
      <c r="D21" s="1145">
        <f t="shared" ref="D21:D26" si="2">(C21/B21)*100</f>
        <v>0</v>
      </c>
      <c r="E21" s="1138">
        <v>51405.213000000003</v>
      </c>
      <c r="F21" s="1145">
        <f t="shared" ref="F21:F26" si="3">((B21-E21)/E21)*100</f>
        <v>34.312300194145678</v>
      </c>
      <c r="H21" s="1128" t="s">
        <v>124</v>
      </c>
      <c r="K21"/>
      <c r="L21"/>
      <c r="M21"/>
      <c r="N21"/>
      <c r="O21" s="1096"/>
      <c r="P21" s="1096"/>
      <c r="Q21" s="1096"/>
      <c r="R21" s="1096"/>
      <c r="S21" s="1096"/>
      <c r="T21" s="1096"/>
    </row>
    <row r="22" spans="1:20" ht="15.75" thickBot="1">
      <c r="A22" s="1143" t="s">
        <v>119</v>
      </c>
      <c r="B22" s="1129">
        <v>255617</v>
      </c>
      <c r="C22" s="1144">
        <v>0</v>
      </c>
      <c r="D22" s="1127">
        <f t="shared" si="2"/>
        <v>0</v>
      </c>
      <c r="E22" s="1138">
        <v>186842</v>
      </c>
      <c r="F22" s="1127">
        <f t="shared" si="3"/>
        <v>36.809175667141218</v>
      </c>
      <c r="H22" s="1131">
        <f>B22-E22</f>
        <v>68775</v>
      </c>
      <c r="K22" s="1096"/>
      <c r="L22" s="1096"/>
      <c r="M22" s="1096"/>
      <c r="O22" s="1096"/>
      <c r="P22" s="1096"/>
      <c r="Q22" s="1096"/>
      <c r="R22" s="1096"/>
      <c r="S22" s="1096"/>
      <c r="T22" s="1096"/>
    </row>
    <row r="23" spans="1:20" ht="15.75" thickBot="1">
      <c r="A23" s="1146" t="s">
        <v>249</v>
      </c>
      <c r="B23" s="1129">
        <v>76691</v>
      </c>
      <c r="C23" s="1147">
        <v>0</v>
      </c>
      <c r="D23" s="1127">
        <f t="shared" si="2"/>
        <v>0</v>
      </c>
      <c r="E23" s="1133">
        <v>43472</v>
      </c>
      <c r="F23" s="1127">
        <f t="shared" si="3"/>
        <v>76.4147037173353</v>
      </c>
      <c r="N23" s="1096"/>
      <c r="O23" s="1096"/>
      <c r="P23" s="1096"/>
      <c r="Q23" s="1096"/>
      <c r="R23" s="1096"/>
      <c r="S23" s="1096"/>
      <c r="T23" s="1096"/>
    </row>
    <row r="24" spans="1:20" ht="15.75" thickBot="1">
      <c r="A24" s="1143" t="s">
        <v>120</v>
      </c>
      <c r="B24" s="1129">
        <v>14362.022999999999</v>
      </c>
      <c r="C24" s="1148">
        <v>198.68600000000001</v>
      </c>
      <c r="D24" s="1134">
        <f t="shared" si="2"/>
        <v>1.383412350753094</v>
      </c>
      <c r="E24" s="1138">
        <v>15035.19</v>
      </c>
      <c r="F24" s="1134">
        <f t="shared" si="3"/>
        <v>-4.4772763097772703</v>
      </c>
      <c r="N24" s="1096"/>
      <c r="O24" s="1096"/>
      <c r="P24" s="1096"/>
      <c r="Q24" s="1096"/>
      <c r="R24" s="1096"/>
      <c r="S24" s="1096"/>
      <c r="T24" s="1096"/>
    </row>
    <row r="25" spans="1:20" ht="15.75" thickBot="1">
      <c r="A25" s="1143" t="s">
        <v>121</v>
      </c>
      <c r="B25" s="1129">
        <v>10834.967000000001</v>
      </c>
      <c r="C25" s="1148">
        <v>964.452</v>
      </c>
      <c r="D25" s="1127">
        <f t="shared" si="2"/>
        <v>8.9012915313909122</v>
      </c>
      <c r="E25" s="1138">
        <v>7391.2460000000001</v>
      </c>
      <c r="F25" s="1127">
        <f t="shared" si="3"/>
        <v>46.591887213603769</v>
      </c>
      <c r="N25" s="1096"/>
      <c r="O25" s="1096"/>
      <c r="P25" s="1096"/>
      <c r="Q25" s="1096"/>
      <c r="R25" s="1096"/>
      <c r="S25" s="1096"/>
      <c r="T25" s="1096"/>
    </row>
    <row r="26" spans="1:20" ht="15.75" thickBot="1">
      <c r="A26" s="1143" t="s">
        <v>122</v>
      </c>
      <c r="B26" s="1129">
        <f>B24+B25</f>
        <v>25196.989999999998</v>
      </c>
      <c r="C26" s="1138">
        <f>C24+C25</f>
        <v>1163.1379999999999</v>
      </c>
      <c r="D26" s="1139">
        <f t="shared" si="2"/>
        <v>4.616178360986769</v>
      </c>
      <c r="E26" s="1138">
        <f>E24+E25</f>
        <v>22426.436000000002</v>
      </c>
      <c r="F26" s="1139">
        <f t="shared" si="3"/>
        <v>12.353964758377106</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2"/>
      <c r="D30" s="1632"/>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2"/>
      <c r="C41" s="1632"/>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2.42578125"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47" t="s">
        <v>502</v>
      </c>
      <c r="B2" s="1647"/>
      <c r="C2" s="1647"/>
      <c r="D2" s="1647"/>
      <c r="E2" s="1647"/>
      <c r="F2" s="1647"/>
      <c r="G2" s="1647"/>
      <c r="H2" s="1647"/>
      <c r="I2" s="1647"/>
      <c r="J2" s="1647"/>
      <c r="K2" s="1647"/>
      <c r="L2" s="1647"/>
      <c r="M2" s="1647"/>
      <c r="N2" s="1647"/>
      <c r="O2" s="1647"/>
      <c r="P2" s="1647"/>
      <c r="Q2" s="1647"/>
      <c r="R2" s="1647"/>
      <c r="S2" s="1647"/>
      <c r="T2" s="1647"/>
      <c r="U2" s="1647"/>
      <c r="V2" s="1647"/>
      <c r="W2" s="1647"/>
      <c r="X2" s="1647"/>
    </row>
    <row r="3" spans="1:24" ht="15.75" customHeight="1">
      <c r="A3" s="1648" t="s">
        <v>503</v>
      </c>
      <c r="B3" s="1648"/>
      <c r="C3" s="1648"/>
      <c r="D3" s="1648"/>
      <c r="E3" s="1648"/>
      <c r="F3" s="1648"/>
      <c r="P3" s="1152"/>
    </row>
    <row r="4" spans="1:24" ht="4.5" customHeight="1">
      <c r="A4" s="1166"/>
      <c r="B4" s="1166"/>
      <c r="C4" s="1167"/>
      <c r="D4" s="1167"/>
    </row>
    <row r="5" spans="1:24" ht="15.75" thickBot="1">
      <c r="A5" s="1168" t="s">
        <v>125</v>
      </c>
      <c r="B5" s="1649" t="s">
        <v>126</v>
      </c>
      <c r="C5" s="1649"/>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134</v>
      </c>
      <c r="R6" s="1181" t="s">
        <v>137</v>
      </c>
      <c r="S6" s="1182" t="s">
        <v>136</v>
      </c>
    </row>
    <row r="7" spans="1:24" ht="15.75">
      <c r="A7" s="1186" t="s">
        <v>370</v>
      </c>
      <c r="B7" s="1187">
        <v>24053.898000000001</v>
      </c>
      <c r="C7" s="1187">
        <v>10880</v>
      </c>
      <c r="D7" s="1188">
        <v>4.2843022599282632</v>
      </c>
      <c r="F7" s="1186" t="s">
        <v>138</v>
      </c>
      <c r="G7" s="1187">
        <v>1591.1679999999999</v>
      </c>
      <c r="H7" s="1187">
        <v>7318</v>
      </c>
      <c r="I7" s="1188">
        <v>3.2989813837672419</v>
      </c>
      <c r="K7" s="1183" t="s">
        <v>138</v>
      </c>
      <c r="L7" s="1184">
        <v>367092.62</v>
      </c>
      <c r="M7" s="1184">
        <v>63026.572999999997</v>
      </c>
      <c r="N7" s="1185">
        <v>5.8244102848492174</v>
      </c>
      <c r="O7" s="1096"/>
      <c r="P7" s="1183" t="s">
        <v>139</v>
      </c>
      <c r="Q7" s="1184">
        <v>124430.337</v>
      </c>
      <c r="R7" s="1184">
        <v>21431.643</v>
      </c>
      <c r="S7" s="1185">
        <v>5.8059168398801715</v>
      </c>
    </row>
    <row r="8" spans="1:24" ht="15.75">
      <c r="A8" s="1183" t="s">
        <v>138</v>
      </c>
      <c r="B8" s="1184">
        <v>6311.0870000000004</v>
      </c>
      <c r="C8" s="1184">
        <v>13755</v>
      </c>
      <c r="D8" s="1185">
        <v>3.5076365491690393</v>
      </c>
      <c r="F8" s="1183" t="s">
        <v>140</v>
      </c>
      <c r="G8" s="1184">
        <v>649.64800000000002</v>
      </c>
      <c r="H8" s="1184">
        <v>3215</v>
      </c>
      <c r="I8" s="1225">
        <v>2.8677219715897553</v>
      </c>
      <c r="K8" s="1183" t="s">
        <v>141</v>
      </c>
      <c r="L8" s="1184">
        <v>315670.22100000002</v>
      </c>
      <c r="M8" s="1184">
        <v>56817.881999999998</v>
      </c>
      <c r="N8" s="1185">
        <v>5.5558252065784508</v>
      </c>
      <c r="O8" s="1096"/>
      <c r="P8" s="1183" t="s">
        <v>141</v>
      </c>
      <c r="Q8" s="1184">
        <v>66867.89</v>
      </c>
      <c r="R8" s="1184">
        <v>12861.486999999999</v>
      </c>
      <c r="S8" s="1185">
        <v>5.1990792355502906</v>
      </c>
    </row>
    <row r="9" spans="1:24" ht="15.75">
      <c r="A9" s="1183" t="s">
        <v>148</v>
      </c>
      <c r="B9" s="1184">
        <v>5030.57</v>
      </c>
      <c r="C9" s="1184">
        <v>2961</v>
      </c>
      <c r="D9" s="1185">
        <v>3.1705026662607869</v>
      </c>
      <c r="F9" s="1183" t="s">
        <v>159</v>
      </c>
      <c r="G9" s="1184">
        <v>428.19299999999998</v>
      </c>
      <c r="H9" s="1184">
        <v>2572</v>
      </c>
      <c r="I9" s="1185">
        <v>2.4706910777859199</v>
      </c>
      <c r="K9" s="1183" t="s">
        <v>371</v>
      </c>
      <c r="L9" s="1184">
        <v>131172.96299999999</v>
      </c>
      <c r="M9" s="1184">
        <v>26176.964</v>
      </c>
      <c r="N9" s="1185">
        <v>5.0110075026271188</v>
      </c>
      <c r="O9" s="1096"/>
      <c r="P9" s="1183" t="s">
        <v>140</v>
      </c>
      <c r="Q9" s="1184">
        <v>53969.402999999998</v>
      </c>
      <c r="R9" s="1184">
        <v>10230.459999999999</v>
      </c>
      <c r="S9" s="1185">
        <v>5.275364255370727</v>
      </c>
    </row>
    <row r="10" spans="1:24" ht="16.5" thickBot="1">
      <c r="A10" s="1183" t="s">
        <v>402</v>
      </c>
      <c r="B10" s="1184">
        <v>4886.4480000000003</v>
      </c>
      <c r="C10" s="1184">
        <v>2131</v>
      </c>
      <c r="D10" s="1185">
        <v>4.7065994228539072</v>
      </c>
      <c r="F10" s="1183" t="s">
        <v>371</v>
      </c>
      <c r="G10" s="1184">
        <v>112.994</v>
      </c>
      <c r="H10" s="1184">
        <v>688</v>
      </c>
      <c r="I10" s="1185">
        <v>2.9089177221707341</v>
      </c>
      <c r="K10" s="1183" t="s">
        <v>140</v>
      </c>
      <c r="L10" s="1184">
        <v>105211.667</v>
      </c>
      <c r="M10" s="1184">
        <v>15804.195</v>
      </c>
      <c r="N10" s="1185">
        <v>6.6571987374238297</v>
      </c>
      <c r="O10" s="1096"/>
      <c r="P10" s="1183" t="s">
        <v>145</v>
      </c>
      <c r="Q10" s="1184">
        <v>48597.341</v>
      </c>
      <c r="R10" s="1184">
        <v>6233.8789999999999</v>
      </c>
      <c r="S10" s="1185">
        <v>7.79568243143635</v>
      </c>
    </row>
    <row r="11" spans="1:24" ht="16.5" thickBot="1">
      <c r="A11" s="1183" t="s">
        <v>308</v>
      </c>
      <c r="B11" s="1184">
        <v>2332.02</v>
      </c>
      <c r="C11" s="1184">
        <v>1087</v>
      </c>
      <c r="D11" s="1185">
        <v>4.1418518821109762</v>
      </c>
      <c r="F11" s="1189" t="s">
        <v>259</v>
      </c>
      <c r="G11" s="1190">
        <v>2853.886</v>
      </c>
      <c r="H11" s="1190">
        <v>14079</v>
      </c>
      <c r="I11" s="1191">
        <v>3.0336833086539965</v>
      </c>
      <c r="K11" s="1183" t="s">
        <v>147</v>
      </c>
      <c r="L11" s="1184">
        <v>78233.462</v>
      </c>
      <c r="M11" s="1184">
        <v>10960.995000000001</v>
      </c>
      <c r="N11" s="1185">
        <v>7.1374416282463402</v>
      </c>
      <c r="O11" s="1096"/>
      <c r="P11" s="1183" t="s">
        <v>142</v>
      </c>
      <c r="Q11" s="1184">
        <v>44915.858999999997</v>
      </c>
      <c r="R11" s="1184">
        <v>7145.7250000000004</v>
      </c>
      <c r="S11" s="1185">
        <v>6.2856965528340361</v>
      </c>
    </row>
    <row r="12" spans="1:24" ht="15.75">
      <c r="A12" s="1183" t="s">
        <v>146</v>
      </c>
      <c r="B12" s="1184">
        <v>1786.5070000000001</v>
      </c>
      <c r="C12" s="1184">
        <v>2163</v>
      </c>
      <c r="D12" s="1185">
        <v>3.248543025524556</v>
      </c>
      <c r="F12"/>
      <c r="G12"/>
      <c r="H12"/>
      <c r="I12"/>
      <c r="K12" s="1183" t="s">
        <v>145</v>
      </c>
      <c r="L12" s="1184">
        <v>62732.385000000002</v>
      </c>
      <c r="M12" s="1184">
        <v>7370.3760000000002</v>
      </c>
      <c r="N12" s="1185">
        <v>8.5114226194158888</v>
      </c>
      <c r="O12" s="1096"/>
      <c r="P12" s="1183" t="s">
        <v>275</v>
      </c>
      <c r="Q12" s="1184">
        <v>39182.400000000001</v>
      </c>
      <c r="R12" s="1184">
        <v>7205.1289999999999</v>
      </c>
      <c r="S12" s="1185">
        <v>5.4381260904558406</v>
      </c>
    </row>
    <row r="13" spans="1:24" ht="15.75">
      <c r="A13" s="1183" t="s">
        <v>151</v>
      </c>
      <c r="B13" s="1184">
        <v>1063.643</v>
      </c>
      <c r="C13" s="1184">
        <v>632</v>
      </c>
      <c r="D13" s="1185">
        <v>2.9912818738908995</v>
      </c>
      <c r="K13" s="1183" t="s">
        <v>139</v>
      </c>
      <c r="L13" s="1184">
        <v>56317.169000000002</v>
      </c>
      <c r="M13" s="1184">
        <v>8286.2880000000005</v>
      </c>
      <c r="N13" s="1185">
        <v>6.7964291127703982</v>
      </c>
      <c r="O13" s="1096"/>
      <c r="P13" s="1183" t="s">
        <v>138</v>
      </c>
      <c r="Q13" s="1184">
        <v>33818.864000000001</v>
      </c>
      <c r="R13" s="1184">
        <v>6308.2960000000003</v>
      </c>
      <c r="S13" s="1185">
        <v>5.3610141312329036</v>
      </c>
    </row>
    <row r="14" spans="1:24" ht="15.75">
      <c r="A14" s="1183" t="s">
        <v>375</v>
      </c>
      <c r="B14" s="1184">
        <v>912.45500000000004</v>
      </c>
      <c r="C14" s="1184">
        <v>419</v>
      </c>
      <c r="D14" s="1185">
        <v>4.3149220911261912</v>
      </c>
      <c r="F14" s="1096"/>
      <c r="K14" s="1183" t="s">
        <v>143</v>
      </c>
      <c r="L14" s="1184">
        <v>56076.006999999998</v>
      </c>
      <c r="M14" s="1184">
        <v>9819.9779999999992</v>
      </c>
      <c r="N14" s="1185">
        <v>5.7104004713656185</v>
      </c>
      <c r="O14" s="1096"/>
      <c r="P14" s="1183" t="s">
        <v>371</v>
      </c>
      <c r="Q14" s="1184">
        <v>32614.11</v>
      </c>
      <c r="R14" s="1184">
        <v>6280.5290000000005</v>
      </c>
      <c r="S14" s="1185">
        <v>5.1928921910877248</v>
      </c>
    </row>
    <row r="15" spans="1:24" ht="15.75">
      <c r="A15" s="1183" t="s">
        <v>491</v>
      </c>
      <c r="B15" s="1184">
        <v>874.6</v>
      </c>
      <c r="C15" s="1184">
        <v>412</v>
      </c>
      <c r="D15" s="1185">
        <v>4.1747016706443913</v>
      </c>
      <c r="E15" s="1192"/>
      <c r="F15" s="1096"/>
      <c r="K15" s="1183" t="s">
        <v>148</v>
      </c>
      <c r="L15" s="1184">
        <v>48345.985999999997</v>
      </c>
      <c r="M15" s="1184">
        <v>8106.5349999999999</v>
      </c>
      <c r="N15" s="1185">
        <v>5.9638286888294445</v>
      </c>
      <c r="O15" s="1096"/>
      <c r="P15" s="1183" t="s">
        <v>147</v>
      </c>
      <c r="Q15" s="1184">
        <v>23512.32</v>
      </c>
      <c r="R15" s="1184">
        <v>4556.0320000000002</v>
      </c>
      <c r="S15" s="1185">
        <v>5.1607012417823226</v>
      </c>
    </row>
    <row r="16" spans="1:24" ht="15.75">
      <c r="A16" s="1183" t="s">
        <v>140</v>
      </c>
      <c r="B16" s="1184">
        <v>776.60299999999995</v>
      </c>
      <c r="C16" s="1184">
        <v>3282</v>
      </c>
      <c r="D16" s="1185">
        <v>2.9301571850074324</v>
      </c>
      <c r="E16" s="1193"/>
      <c r="F16" s="1096"/>
      <c r="K16" s="1183" t="s">
        <v>155</v>
      </c>
      <c r="L16" s="1184">
        <v>45472.409</v>
      </c>
      <c r="M16" s="1184">
        <v>8754.152</v>
      </c>
      <c r="N16" s="1185">
        <v>5.1943819344238022</v>
      </c>
      <c r="O16" s="1096"/>
      <c r="P16" s="1183" t="s">
        <v>148</v>
      </c>
      <c r="Q16" s="1184">
        <v>13894.933999999999</v>
      </c>
      <c r="R16" s="1184">
        <v>2386.3739999999998</v>
      </c>
      <c r="S16" s="1185">
        <v>5.8226137227442134</v>
      </c>
    </row>
    <row r="17" spans="1:19" ht="15.75">
      <c r="A17" s="1183" t="s">
        <v>150</v>
      </c>
      <c r="B17" s="1184">
        <v>534.08600000000001</v>
      </c>
      <c r="C17" s="1184">
        <v>247</v>
      </c>
      <c r="D17" s="1185">
        <v>3.3501188661610937</v>
      </c>
      <c r="K17" s="1183" t="s">
        <v>286</v>
      </c>
      <c r="L17" s="1184">
        <v>38501.186000000002</v>
      </c>
      <c r="M17" s="1184">
        <v>4610.9620000000004</v>
      </c>
      <c r="N17" s="1185">
        <v>8.3499248096167342</v>
      </c>
      <c r="O17" s="1096"/>
      <c r="P17" s="1183" t="s">
        <v>154</v>
      </c>
      <c r="Q17" s="1184">
        <v>11454.038</v>
      </c>
      <c r="R17" s="1184">
        <v>2389.7460000000001</v>
      </c>
      <c r="S17" s="1185">
        <v>4.7929938997701012</v>
      </c>
    </row>
    <row r="18" spans="1:19" ht="15.75">
      <c r="A18" s="1183" t="s">
        <v>144</v>
      </c>
      <c r="B18" s="1184">
        <v>510.858</v>
      </c>
      <c r="C18" s="1184">
        <v>1066</v>
      </c>
      <c r="D18" s="1185">
        <v>2.9447829420275653</v>
      </c>
      <c r="K18" s="1183" t="s">
        <v>152</v>
      </c>
      <c r="L18" s="1184">
        <v>31813.469000000001</v>
      </c>
      <c r="M18" s="1184">
        <v>5081.9709999999995</v>
      </c>
      <c r="N18" s="1185">
        <v>6.26006504169347</v>
      </c>
      <c r="O18" s="1096"/>
      <c r="P18" s="1183" t="s">
        <v>152</v>
      </c>
      <c r="Q18" s="1184">
        <v>8727.6290000000008</v>
      </c>
      <c r="R18" s="1184">
        <v>1921.989</v>
      </c>
      <c r="S18" s="1185">
        <v>4.5409359783016452</v>
      </c>
    </row>
    <row r="19" spans="1:19" ht="15.75">
      <c r="A19" s="1183" t="s">
        <v>141</v>
      </c>
      <c r="B19" s="1184">
        <v>435.654</v>
      </c>
      <c r="C19" s="1184">
        <v>309</v>
      </c>
      <c r="D19" s="1185">
        <v>4.4956349452046309</v>
      </c>
      <c r="K19" s="1183" t="s">
        <v>146</v>
      </c>
      <c r="L19" s="1184">
        <v>22863.224999999999</v>
      </c>
      <c r="M19" s="1184">
        <v>4850.7889999999998</v>
      </c>
      <c r="N19" s="1185">
        <v>4.7133002486811941</v>
      </c>
      <c r="O19" s="1096"/>
      <c r="P19" s="1183" t="s">
        <v>156</v>
      </c>
      <c r="Q19" s="1184">
        <v>8414.1110000000008</v>
      </c>
      <c r="R19" s="1184">
        <v>1742.2260000000001</v>
      </c>
      <c r="S19" s="1185">
        <v>4.8295175252808766</v>
      </c>
    </row>
    <row r="20" spans="1:19" ht="15.75">
      <c r="A20" s="1183" t="s">
        <v>159</v>
      </c>
      <c r="B20" s="1184">
        <v>428.19299999999998</v>
      </c>
      <c r="C20" s="1184">
        <v>2572</v>
      </c>
      <c r="D20" s="1185">
        <v>2.4706910777859199</v>
      </c>
      <c r="K20" s="1183" t="s">
        <v>153</v>
      </c>
      <c r="L20" s="1184">
        <v>20063.337</v>
      </c>
      <c r="M20" s="1184">
        <v>3642.2359999999999</v>
      </c>
      <c r="N20" s="1185">
        <v>5.508521962882142</v>
      </c>
      <c r="O20" s="1096"/>
      <c r="P20" s="1183" t="s">
        <v>286</v>
      </c>
      <c r="Q20" s="1184">
        <v>8188.2039999999997</v>
      </c>
      <c r="R20" s="1184">
        <v>1343.259</v>
      </c>
      <c r="S20" s="1185">
        <v>6.0957745304516848</v>
      </c>
    </row>
    <row r="21" spans="1:19" ht="15.75">
      <c r="A21" s="1183" t="s">
        <v>156</v>
      </c>
      <c r="B21" s="1184">
        <v>363.05</v>
      </c>
      <c r="C21" s="1184">
        <v>280</v>
      </c>
      <c r="D21" s="1185">
        <v>2.6752094555261627</v>
      </c>
      <c r="K21" s="1183" t="s">
        <v>156</v>
      </c>
      <c r="L21" s="1184">
        <v>20010.013999999999</v>
      </c>
      <c r="M21" s="1184">
        <v>4947.1329999999998</v>
      </c>
      <c r="N21" s="1185">
        <v>4.0447697686720776</v>
      </c>
      <c r="O21" s="1096"/>
      <c r="P21" s="1183" t="s">
        <v>157</v>
      </c>
      <c r="Q21" s="1184">
        <v>7599.4809999999998</v>
      </c>
      <c r="R21" s="1184">
        <v>1416.268</v>
      </c>
      <c r="S21" s="1185">
        <v>5.365849542600694</v>
      </c>
    </row>
    <row r="22" spans="1:19" ht="15.75">
      <c r="A22" s="1183" t="s">
        <v>153</v>
      </c>
      <c r="B22" s="1184">
        <v>304.25700000000001</v>
      </c>
      <c r="C22" s="1184">
        <v>254</v>
      </c>
      <c r="D22" s="1185">
        <v>3.4788131717356507</v>
      </c>
      <c r="H22" s="1120"/>
      <c r="K22" s="1183" t="s">
        <v>285</v>
      </c>
      <c r="L22" s="1184">
        <v>17381.646000000001</v>
      </c>
      <c r="M22" s="1184">
        <v>2887.8319999999999</v>
      </c>
      <c r="N22" s="1185">
        <v>6.0189256161715781</v>
      </c>
      <c r="O22" s="1096"/>
      <c r="P22" s="1183" t="s">
        <v>155</v>
      </c>
      <c r="Q22" s="1184">
        <v>7027.6289999999999</v>
      </c>
      <c r="R22" s="1184">
        <v>1436.95</v>
      </c>
      <c r="S22" s="1185">
        <v>4.8906565990465918</v>
      </c>
    </row>
    <row r="23" spans="1:19" ht="15.75">
      <c r="A23" s="1183" t="s">
        <v>287</v>
      </c>
      <c r="B23" s="1184">
        <v>268.34199999999998</v>
      </c>
      <c r="C23" s="1184">
        <v>279</v>
      </c>
      <c r="D23" s="1185">
        <v>3.3101670243998713</v>
      </c>
      <c r="H23" s="1120"/>
      <c r="K23" s="1183" t="s">
        <v>142</v>
      </c>
      <c r="L23" s="1184">
        <v>15150.825000000001</v>
      </c>
      <c r="M23" s="1184">
        <v>2236.5889999999999</v>
      </c>
      <c r="N23" s="1185">
        <v>6.774076506680486</v>
      </c>
      <c r="O23" s="1096"/>
      <c r="P23" s="1183" t="s">
        <v>285</v>
      </c>
      <c r="Q23" s="1184">
        <v>6566.6850000000004</v>
      </c>
      <c r="R23" s="1184">
        <v>1178.3240000000001</v>
      </c>
      <c r="S23" s="1185">
        <v>5.572902699087857</v>
      </c>
    </row>
    <row r="24" spans="1:19" ht="15.75">
      <c r="A24" s="1183" t="s">
        <v>451</v>
      </c>
      <c r="B24" s="1184">
        <v>210.7</v>
      </c>
      <c r="C24" s="1184">
        <v>50</v>
      </c>
      <c r="D24" s="1185">
        <v>13.593548387096773</v>
      </c>
      <c r="H24" s="1120"/>
      <c r="K24" s="1183" t="s">
        <v>287</v>
      </c>
      <c r="L24" s="1184">
        <v>14586.757</v>
      </c>
      <c r="M24" s="1184">
        <v>2794.3679999999999</v>
      </c>
      <c r="N24" s="1185">
        <v>5.2200558408913933</v>
      </c>
      <c r="O24" s="1096"/>
      <c r="P24" s="1183" t="s">
        <v>143</v>
      </c>
      <c r="Q24" s="1184">
        <v>5719.357</v>
      </c>
      <c r="R24" s="1184">
        <v>1390.095</v>
      </c>
      <c r="S24" s="1185">
        <v>4.1143641261928137</v>
      </c>
    </row>
    <row r="25" spans="1:19" ht="15.75">
      <c r="A25" s="1183" t="s">
        <v>500</v>
      </c>
      <c r="B25" s="1184">
        <v>167.43</v>
      </c>
      <c r="C25" s="1184">
        <v>64</v>
      </c>
      <c r="D25" s="1185">
        <v>4.8001720183486238</v>
      </c>
      <c r="H25" s="1120"/>
      <c r="K25" s="1183" t="s">
        <v>151</v>
      </c>
      <c r="L25" s="1184">
        <v>10283.674000000001</v>
      </c>
      <c r="M25" s="1184">
        <v>1900.873</v>
      </c>
      <c r="N25" s="1185">
        <v>5.4099742591956437</v>
      </c>
      <c r="O25" s="1096"/>
      <c r="P25" s="1183" t="s">
        <v>413</v>
      </c>
      <c r="Q25" s="1184">
        <v>5097.95</v>
      </c>
      <c r="R25" s="1184">
        <v>942.62300000000005</v>
      </c>
      <c r="S25" s="1185">
        <v>5.4082597178299272</v>
      </c>
    </row>
    <row r="26" spans="1:19" ht="16.5" thickBot="1">
      <c r="A26" s="1183" t="s">
        <v>285</v>
      </c>
      <c r="B26" s="1184">
        <v>166.6</v>
      </c>
      <c r="C26" s="1184">
        <v>119</v>
      </c>
      <c r="D26" s="1185">
        <v>2.8712751839787667</v>
      </c>
      <c r="H26" s="1120"/>
      <c r="K26" s="1183" t="s">
        <v>144</v>
      </c>
      <c r="L26" s="1184">
        <v>8685.9140000000007</v>
      </c>
      <c r="M26" s="1184">
        <v>2250.7820000000002</v>
      </c>
      <c r="N26" s="1185">
        <v>3.8590649827482184</v>
      </c>
      <c r="O26" s="1096"/>
      <c r="P26" s="1183" t="s">
        <v>158</v>
      </c>
      <c r="Q26" s="1184">
        <v>4871.0940000000001</v>
      </c>
      <c r="R26" s="1184">
        <v>1494.1959999999999</v>
      </c>
      <c r="S26" s="1185">
        <v>3.2600100656138822</v>
      </c>
    </row>
    <row r="27" spans="1:19" ht="16.5" thickBot="1">
      <c r="A27" s="1183" t="s">
        <v>501</v>
      </c>
      <c r="B27" s="1184">
        <v>149.80000000000001</v>
      </c>
      <c r="C27" s="1184">
        <v>68</v>
      </c>
      <c r="D27" s="1185">
        <v>4.4058823529411768</v>
      </c>
      <c r="H27" s="1120"/>
      <c r="K27" s="1189" t="s">
        <v>259</v>
      </c>
      <c r="L27" s="1190">
        <v>1485777.9979999999</v>
      </c>
      <c r="M27" s="1190">
        <v>253731.44399999999</v>
      </c>
      <c r="N27" s="1191">
        <v>5.8557109618624956</v>
      </c>
      <c r="O27" s="1096"/>
      <c r="P27" s="1183" t="s">
        <v>151</v>
      </c>
      <c r="Q27" s="1184">
        <v>4273.6090000000004</v>
      </c>
      <c r="R27" s="1184">
        <v>843.28899999999999</v>
      </c>
      <c r="S27" s="1185">
        <v>5.0677869627138508</v>
      </c>
    </row>
    <row r="28" spans="1:19" ht="15.75">
      <c r="A28" s="1183" t="s">
        <v>154</v>
      </c>
      <c r="B28" s="1184">
        <v>140.54599999999999</v>
      </c>
      <c r="C28" s="1184">
        <v>120</v>
      </c>
      <c r="D28" s="1185">
        <v>3.84215418261345</v>
      </c>
      <c r="H28" s="1120"/>
      <c r="K28"/>
      <c r="L28"/>
      <c r="M28"/>
      <c r="N28"/>
      <c r="O28" s="1096"/>
      <c r="P28" s="1183" t="s">
        <v>159</v>
      </c>
      <c r="Q28" s="1184">
        <v>3959.7910000000002</v>
      </c>
      <c r="R28" s="1184">
        <v>1073.029</v>
      </c>
      <c r="S28" s="1185">
        <v>3.6902926202367321</v>
      </c>
    </row>
    <row r="29" spans="1:19" ht="16.5" thickBot="1">
      <c r="A29" s="1202" t="s">
        <v>371</v>
      </c>
      <c r="B29" s="1203">
        <v>112.994</v>
      </c>
      <c r="C29" s="1203">
        <v>688</v>
      </c>
      <c r="D29" s="1204">
        <v>2.9089177221707341</v>
      </c>
      <c r="H29" s="1120"/>
      <c r="K29"/>
      <c r="L29"/>
      <c r="M29"/>
      <c r="N29"/>
      <c r="O29" s="1096"/>
      <c r="P29" s="1183" t="s">
        <v>153</v>
      </c>
      <c r="Q29" s="1184">
        <v>3451.0369999999998</v>
      </c>
      <c r="R29" s="1184">
        <v>694.16300000000001</v>
      </c>
      <c r="S29" s="1185">
        <v>4.9715081328160675</v>
      </c>
    </row>
    <row r="30" spans="1:19" ht="16.5" thickBot="1">
      <c r="A30" s="1189" t="s">
        <v>259</v>
      </c>
      <c r="B30" s="1190">
        <v>51820.341</v>
      </c>
      <c r="C30" s="1190">
        <v>43838</v>
      </c>
      <c r="D30" s="1191">
        <v>3.8909122867849288</v>
      </c>
      <c r="E30" s="1096"/>
      <c r="F30" s="1096"/>
      <c r="G30" s="1096"/>
      <c r="H30" s="1096"/>
      <c r="I30" s="1096"/>
      <c r="J30" s="1096"/>
      <c r="K30"/>
      <c r="L30"/>
      <c r="M30"/>
      <c r="N30"/>
      <c r="O30" s="1096"/>
      <c r="P30" s="1183" t="s">
        <v>411</v>
      </c>
      <c r="Q30" s="1184">
        <v>2847.1109999999999</v>
      </c>
      <c r="R30" s="1184">
        <v>517.875</v>
      </c>
      <c r="S30" s="1185">
        <v>5.4976799420709632</v>
      </c>
    </row>
    <row r="31" spans="1:19" ht="15.75">
      <c r="A31" s="1096"/>
      <c r="B31" s="1096"/>
      <c r="C31" s="1096"/>
      <c r="D31" s="1096"/>
      <c r="E31" s="1096"/>
      <c r="F31" s="1096"/>
      <c r="G31" s="1096"/>
      <c r="H31" s="1096"/>
      <c r="I31" s="1096"/>
      <c r="J31" s="1096"/>
      <c r="O31" s="1096"/>
      <c r="P31" s="1183" t="s">
        <v>471</v>
      </c>
      <c r="Q31" s="1184">
        <v>2531.643</v>
      </c>
      <c r="R31" s="1184">
        <v>405.58699999999999</v>
      </c>
      <c r="S31" s="1185">
        <v>6.2419234344296051</v>
      </c>
    </row>
    <row r="32" spans="1:19" ht="15.75">
      <c r="A32" s="1096"/>
      <c r="B32" s="1096"/>
      <c r="C32" s="1096"/>
      <c r="D32" s="1096"/>
      <c r="E32" s="1096"/>
      <c r="F32" s="1096"/>
      <c r="G32" s="1096"/>
      <c r="H32" s="1096"/>
      <c r="I32" s="1096"/>
      <c r="J32" s="1096"/>
      <c r="K32"/>
      <c r="L32"/>
      <c r="M32"/>
      <c r="N32"/>
      <c r="O32" s="1096"/>
      <c r="P32" s="1183" t="s">
        <v>149</v>
      </c>
      <c r="Q32" s="1184">
        <v>2304.5070000000001</v>
      </c>
      <c r="R32" s="1184">
        <v>659.43499999999995</v>
      </c>
      <c r="S32" s="1185">
        <v>3.4946689211218698</v>
      </c>
    </row>
    <row r="33" spans="1:19" ht="15.75">
      <c r="A33" s="1194" t="s">
        <v>369</v>
      </c>
      <c r="B33" s="1194"/>
      <c r="C33" s="1096"/>
      <c r="D33" s="1096"/>
      <c r="E33" s="1096"/>
      <c r="F33" s="1096"/>
      <c r="G33" s="1096"/>
      <c r="H33" s="1096"/>
      <c r="I33" s="1096"/>
      <c r="J33" s="1096"/>
      <c r="K33"/>
      <c r="L33"/>
      <c r="M33"/>
      <c r="N33"/>
      <c r="O33" s="1096"/>
      <c r="P33" s="1183" t="s">
        <v>375</v>
      </c>
      <c r="Q33" s="1184">
        <v>2183.7550000000001</v>
      </c>
      <c r="R33" s="1184">
        <v>494.05799999999999</v>
      </c>
      <c r="S33" s="1185">
        <v>4.4200377283638765</v>
      </c>
    </row>
    <row r="34" spans="1:19" ht="15.75">
      <c r="A34" s="1149"/>
      <c r="C34" s="1096"/>
      <c r="D34" s="1096"/>
      <c r="E34" s="1096"/>
      <c r="F34" s="1096"/>
      <c r="G34" s="1096"/>
      <c r="H34" s="1096"/>
      <c r="I34" s="1096"/>
      <c r="J34" s="1096"/>
      <c r="O34" s="1096"/>
      <c r="P34" s="1183" t="s">
        <v>287</v>
      </c>
      <c r="Q34" s="1184">
        <v>1893.0820000000001</v>
      </c>
      <c r="R34" s="1184">
        <v>278.81299999999999</v>
      </c>
      <c r="S34" s="1185">
        <v>6.7897910068755767</v>
      </c>
    </row>
    <row r="35" spans="1:19" ht="16.5" thickBot="1">
      <c r="A35" s="1096"/>
      <c r="B35" s="1096"/>
      <c r="C35" s="1096"/>
      <c r="D35" s="1096"/>
      <c r="E35" s="1096"/>
      <c r="F35" s="1096"/>
      <c r="G35" s="1096"/>
      <c r="H35" s="1096"/>
      <c r="I35" s="1096"/>
      <c r="J35" s="1096"/>
      <c r="K35"/>
      <c r="L35"/>
      <c r="M35"/>
      <c r="N35"/>
      <c r="O35" s="1096"/>
      <c r="P35" s="1183" t="s">
        <v>409</v>
      </c>
      <c r="Q35" s="1184">
        <v>1653.35</v>
      </c>
      <c r="R35" s="1184">
        <v>299.827</v>
      </c>
      <c r="S35" s="1185">
        <v>5.5143466065431062</v>
      </c>
    </row>
    <row r="36" spans="1:19" ht="16.5" thickBot="1">
      <c r="A36"/>
      <c r="B36"/>
      <c r="C36"/>
      <c r="D36"/>
      <c r="E36"/>
      <c r="F36"/>
      <c r="G36"/>
      <c r="H36"/>
      <c r="I36"/>
      <c r="J36"/>
      <c r="K36"/>
      <c r="L36"/>
      <c r="M36"/>
      <c r="N36"/>
      <c r="O36" s="1096"/>
      <c r="P36" s="1189" t="s">
        <v>259</v>
      </c>
      <c r="Q36" s="1190">
        <v>590764.84100000001</v>
      </c>
      <c r="R36" s="1190">
        <v>107981.53</v>
      </c>
      <c r="S36" s="1191">
        <v>5.4709804630477086</v>
      </c>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96"/>
      <c r="R75" s="1096"/>
    </row>
    <row r="76" spans="1:19">
      <c r="A76"/>
      <c r="B76"/>
      <c r="C76"/>
      <c r="D76"/>
      <c r="E76"/>
      <c r="F76"/>
      <c r="G76"/>
      <c r="H76"/>
      <c r="I76"/>
      <c r="J76"/>
      <c r="K76"/>
      <c r="L76"/>
      <c r="M76"/>
      <c r="N76"/>
      <c r="O76"/>
      <c r="P76"/>
      <c r="Q76" s="1096"/>
      <c r="R76" s="1096"/>
    </row>
    <row r="77" spans="1:19">
      <c r="A77"/>
      <c r="B77"/>
      <c r="C77"/>
      <c r="D77"/>
      <c r="E77"/>
      <c r="F77"/>
      <c r="G77"/>
      <c r="H77"/>
      <c r="I77"/>
      <c r="J77"/>
      <c r="K77"/>
      <c r="L77"/>
      <c r="M77"/>
      <c r="N77"/>
      <c r="O77"/>
      <c r="P77"/>
      <c r="Q77" s="1096"/>
      <c r="R77" s="1096"/>
    </row>
    <row r="78" spans="1:19">
      <c r="A78"/>
      <c r="B78"/>
      <c r="C78"/>
      <c r="D78"/>
      <c r="E78"/>
      <c r="F78"/>
      <c r="G78"/>
      <c r="H78"/>
      <c r="I78"/>
      <c r="J78"/>
      <c r="K78"/>
      <c r="L78"/>
      <c r="M78"/>
      <c r="N78"/>
      <c r="O78"/>
      <c r="P78"/>
      <c r="Q78" s="1096"/>
      <c r="R78" s="1096"/>
    </row>
    <row r="79" spans="1:19">
      <c r="A79"/>
      <c r="B79"/>
      <c r="C79"/>
      <c r="D79"/>
      <c r="E79"/>
      <c r="F79"/>
      <c r="G79"/>
      <c r="H79"/>
      <c r="I79"/>
      <c r="J79"/>
      <c r="K79"/>
      <c r="L79"/>
      <c r="M79"/>
      <c r="N79"/>
      <c r="O79"/>
      <c r="P79"/>
      <c r="Q79" s="1096"/>
      <c r="R79" s="1096"/>
    </row>
    <row r="80" spans="1:19">
      <c r="A80"/>
      <c r="B80"/>
      <c r="C80"/>
      <c r="D80"/>
      <c r="E80"/>
      <c r="F80"/>
      <c r="G80"/>
      <c r="H80"/>
      <c r="I80"/>
      <c r="J80"/>
      <c r="K80"/>
      <c r="L80"/>
      <c r="M80"/>
      <c r="N80"/>
      <c r="O80"/>
      <c r="P80"/>
      <c r="Q80" s="1096"/>
      <c r="R80" s="1096"/>
    </row>
    <row r="81" spans="1:18">
      <c r="A81"/>
      <c r="B81"/>
      <c r="C81"/>
      <c r="D81"/>
      <c r="E81"/>
      <c r="F81"/>
      <c r="G81"/>
      <c r="H81"/>
      <c r="I81"/>
      <c r="J81"/>
      <c r="K81"/>
      <c r="L81"/>
      <c r="M81"/>
      <c r="N81"/>
      <c r="O81"/>
      <c r="P81"/>
      <c r="Q81" s="1096"/>
      <c r="R81" s="1096"/>
    </row>
    <row r="82" spans="1:18">
      <c r="A82"/>
      <c r="B82"/>
      <c r="C82"/>
      <c r="D82"/>
      <c r="E82"/>
      <c r="F82"/>
      <c r="G82"/>
      <c r="H82"/>
      <c r="I82"/>
      <c r="J82"/>
      <c r="K82"/>
      <c r="L82"/>
      <c r="M82"/>
      <c r="N82"/>
      <c r="O82"/>
      <c r="P82"/>
      <c r="Q82" s="1096"/>
      <c r="R82" s="1096"/>
    </row>
    <row r="83" spans="1:18">
      <c r="A83"/>
      <c r="B83"/>
      <c r="C83"/>
      <c r="D83"/>
      <c r="E83"/>
      <c r="F83"/>
      <c r="G83"/>
      <c r="H83"/>
      <c r="I83"/>
      <c r="J83"/>
      <c r="K83"/>
      <c r="L83"/>
      <c r="M83"/>
      <c r="N83"/>
      <c r="O83"/>
      <c r="P83"/>
      <c r="Q83" s="1096"/>
      <c r="R83" s="1096"/>
    </row>
    <row r="84" spans="1:18">
      <c r="A84"/>
      <c r="B84"/>
      <c r="C84"/>
      <c r="D84"/>
      <c r="E84"/>
      <c r="F84"/>
      <c r="G84"/>
      <c r="H84"/>
      <c r="I84"/>
      <c r="J84"/>
      <c r="K84"/>
      <c r="L84"/>
      <c r="M84"/>
      <c r="N84"/>
      <c r="O84"/>
      <c r="P84"/>
      <c r="Q84" s="1096"/>
      <c r="R84" s="1096"/>
    </row>
    <row r="85" spans="1:18">
      <c r="A85"/>
      <c r="B85"/>
      <c r="C85"/>
      <c r="D85"/>
      <c r="E85"/>
      <c r="F85"/>
      <c r="G85"/>
      <c r="H85"/>
      <c r="I85"/>
      <c r="J85"/>
      <c r="K85"/>
      <c r="L85"/>
      <c r="M85"/>
      <c r="N85"/>
      <c r="O85"/>
      <c r="P85"/>
      <c r="Q85" s="1096"/>
      <c r="R85" s="1096"/>
    </row>
    <row r="86" spans="1:18">
      <c r="A86"/>
      <c r="B86"/>
      <c r="C86"/>
      <c r="D86"/>
      <c r="E86"/>
      <c r="F86"/>
      <c r="G86"/>
      <c r="H86"/>
      <c r="I86"/>
      <c r="J86"/>
      <c r="K86"/>
      <c r="L86"/>
      <c r="M86"/>
      <c r="N86"/>
      <c r="O86"/>
      <c r="P86"/>
      <c r="Q86" s="1096"/>
      <c r="R86" s="1096"/>
    </row>
    <row r="87" spans="1:18">
      <c r="A87"/>
      <c r="B87"/>
      <c r="C87"/>
      <c r="D87"/>
      <c r="E87"/>
      <c r="F87"/>
      <c r="G87"/>
      <c r="H87"/>
      <c r="I87"/>
      <c r="J87"/>
      <c r="K87"/>
      <c r="L87"/>
      <c r="M87"/>
      <c r="N87"/>
      <c r="O87"/>
      <c r="P87"/>
      <c r="Q87" s="1096"/>
      <c r="R87" s="1096"/>
    </row>
    <row r="88" spans="1:18">
      <c r="A88"/>
      <c r="B88"/>
      <c r="C88"/>
      <c r="D88"/>
      <c r="E88"/>
      <c r="F88"/>
      <c r="G88"/>
      <c r="H88"/>
      <c r="I88"/>
      <c r="J88"/>
      <c r="K88"/>
      <c r="L88"/>
      <c r="M88"/>
      <c r="N88"/>
      <c r="O88"/>
      <c r="P88"/>
      <c r="Q88" s="1096"/>
      <c r="R88" s="1096"/>
    </row>
    <row r="89" spans="1:18">
      <c r="A89"/>
      <c r="B89"/>
      <c r="C89"/>
      <c r="D89"/>
      <c r="E89"/>
      <c r="F89"/>
      <c r="G89"/>
      <c r="H89"/>
      <c r="I89"/>
      <c r="J89"/>
      <c r="K89"/>
      <c r="L89"/>
      <c r="M89"/>
      <c r="N89"/>
      <c r="O89"/>
      <c r="P89"/>
      <c r="Q89" s="1096"/>
      <c r="R89" s="1096"/>
    </row>
    <row r="90" spans="1:18">
      <c r="A90"/>
      <c r="B90"/>
      <c r="C90"/>
      <c r="D90"/>
      <c r="E90"/>
      <c r="F90"/>
      <c r="G90"/>
      <c r="H90"/>
      <c r="I90"/>
      <c r="J90"/>
      <c r="K90"/>
      <c r="L90"/>
      <c r="M90"/>
      <c r="N90"/>
      <c r="O90"/>
      <c r="P90"/>
      <c r="Q90" s="1096"/>
      <c r="R90" s="1096"/>
    </row>
    <row r="91" spans="1:18">
      <c r="A91"/>
      <c r="B91"/>
      <c r="C91"/>
      <c r="D91"/>
      <c r="E91"/>
      <c r="F91"/>
      <c r="G91"/>
      <c r="H91"/>
      <c r="I91"/>
      <c r="J91"/>
      <c r="K91"/>
      <c r="L91"/>
      <c r="M91"/>
      <c r="N91"/>
      <c r="O91"/>
      <c r="P91"/>
      <c r="Q91" s="1096"/>
      <c r="R91" s="1096"/>
    </row>
    <row r="92" spans="1:18">
      <c r="A92"/>
      <c r="B92"/>
      <c r="C92"/>
      <c r="D92"/>
      <c r="E92"/>
      <c r="F92"/>
      <c r="G92"/>
      <c r="H92"/>
      <c r="I92"/>
      <c r="J92"/>
      <c r="K92"/>
      <c r="L92"/>
      <c r="M92"/>
      <c r="N92"/>
      <c r="O92"/>
      <c r="P92"/>
      <c r="Q92" s="1096"/>
      <c r="R92" s="1096"/>
    </row>
    <row r="93" spans="1:18">
      <c r="A93"/>
      <c r="B93"/>
      <c r="C93"/>
      <c r="D93"/>
      <c r="E93"/>
      <c r="F93"/>
      <c r="G93"/>
      <c r="H93"/>
      <c r="I93"/>
      <c r="J93"/>
      <c r="K93"/>
      <c r="L93"/>
      <c r="M93"/>
      <c r="N93"/>
      <c r="O93"/>
      <c r="P93"/>
      <c r="Q93" s="1096"/>
      <c r="R93" s="1096"/>
    </row>
    <row r="94" spans="1:18">
      <c r="A94"/>
      <c r="B94"/>
      <c r="C94"/>
      <c r="D94"/>
      <c r="E94"/>
      <c r="F94"/>
      <c r="G94"/>
      <c r="H94"/>
      <c r="I94"/>
      <c r="J94"/>
      <c r="K94"/>
      <c r="L94"/>
      <c r="M94"/>
      <c r="N94"/>
      <c r="O94"/>
      <c r="P94"/>
      <c r="Q94" s="1096"/>
      <c r="R94" s="1096"/>
    </row>
    <row r="95" spans="1:18">
      <c r="A95"/>
      <c r="B95"/>
      <c r="C95"/>
      <c r="D95"/>
      <c r="E95"/>
      <c r="F95"/>
      <c r="G95"/>
      <c r="H95"/>
      <c r="I95"/>
      <c r="J95"/>
      <c r="K95"/>
      <c r="L95"/>
      <c r="M95"/>
      <c r="N95"/>
      <c r="O95"/>
      <c r="P95"/>
      <c r="Q95" s="1096"/>
      <c r="R95" s="1096"/>
    </row>
    <row r="96" spans="1:18">
      <c r="A96"/>
      <c r="B96"/>
      <c r="C96"/>
      <c r="D96"/>
      <c r="E96"/>
      <c r="F96"/>
      <c r="G96"/>
      <c r="H96"/>
      <c r="I96"/>
      <c r="J96"/>
      <c r="K96"/>
      <c r="L96"/>
      <c r="M96"/>
      <c r="N96"/>
      <c r="O96"/>
      <c r="P96"/>
      <c r="Q96" s="1096"/>
      <c r="R96" s="10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47" t="s">
        <v>510</v>
      </c>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row>
    <row r="3" spans="1:27" ht="18" customHeight="1">
      <c r="A3" s="1650" t="s">
        <v>503</v>
      </c>
      <c r="B3" s="1650"/>
      <c r="C3" s="1650"/>
      <c r="D3" s="1650"/>
      <c r="E3" s="1650"/>
      <c r="F3" s="1650"/>
      <c r="G3" s="1650"/>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43614.97</v>
      </c>
      <c r="C8" s="1184">
        <v>45811</v>
      </c>
      <c r="D8" s="1185">
        <v>2.7212728939757285</v>
      </c>
      <c r="E8" s="1200"/>
      <c r="F8" s="1183" t="s">
        <v>371</v>
      </c>
      <c r="G8" s="1184">
        <v>6917.857</v>
      </c>
      <c r="H8" s="1184">
        <v>20205</v>
      </c>
      <c r="I8" s="1185">
        <v>4.5505391296568671</v>
      </c>
      <c r="J8" s="1193"/>
      <c r="K8" s="1186" t="s">
        <v>141</v>
      </c>
      <c r="L8" s="1187">
        <v>22227.696</v>
      </c>
      <c r="M8" s="1187">
        <v>4766.8100000000004</v>
      </c>
      <c r="N8" s="1188">
        <v>4.6630127905244807</v>
      </c>
      <c r="O8" s="1193"/>
      <c r="P8" s="1186" t="s">
        <v>143</v>
      </c>
      <c r="Q8" s="1187">
        <v>7816.0990000000002</v>
      </c>
      <c r="R8" s="1187">
        <v>1504.4970000000001</v>
      </c>
      <c r="S8" s="1188">
        <v>5.1951575842291478</v>
      </c>
    </row>
    <row r="9" spans="1:27" ht="15.75">
      <c r="A9" s="1183" t="s">
        <v>151</v>
      </c>
      <c r="B9" s="1184">
        <v>36068.824999999997</v>
      </c>
      <c r="C9" s="1184">
        <v>26601</v>
      </c>
      <c r="D9" s="1185">
        <v>2.438303734390241</v>
      </c>
      <c r="E9" s="1201"/>
      <c r="F9" s="1183" t="s">
        <v>156</v>
      </c>
      <c r="G9" s="1184">
        <v>5484.0050000000001</v>
      </c>
      <c r="H9" s="1184">
        <v>27481</v>
      </c>
      <c r="I9" s="1185">
        <v>2.951156891192602</v>
      </c>
      <c r="J9" s="1193"/>
      <c r="K9" s="1183" t="s">
        <v>143</v>
      </c>
      <c r="L9" s="1184">
        <v>10919.285</v>
      </c>
      <c r="M9" s="1184">
        <v>1928.511</v>
      </c>
      <c r="N9" s="1185">
        <v>5.6620288917200892</v>
      </c>
      <c r="O9" s="1193"/>
      <c r="P9" s="1183" t="s">
        <v>155</v>
      </c>
      <c r="Q9" s="1184">
        <v>7804.4620000000004</v>
      </c>
      <c r="R9" s="1184">
        <v>1556.2170000000001</v>
      </c>
      <c r="S9" s="1185">
        <v>5.0150216839939414</v>
      </c>
    </row>
    <row r="10" spans="1:27" ht="15.75">
      <c r="A10" s="1183" t="s">
        <v>371</v>
      </c>
      <c r="B10" s="1184">
        <v>21333.569</v>
      </c>
      <c r="C10" s="1184">
        <v>48186</v>
      </c>
      <c r="D10" s="1185">
        <v>3.9597948527195324</v>
      </c>
      <c r="E10" s="1200"/>
      <c r="F10" s="1183" t="s">
        <v>138</v>
      </c>
      <c r="G10" s="1184">
        <v>2036.5519999999999</v>
      </c>
      <c r="H10" s="1184">
        <v>8460</v>
      </c>
      <c r="I10" s="1185">
        <v>3.4144555285438845</v>
      </c>
      <c r="J10" s="1193"/>
      <c r="K10" s="1183" t="s">
        <v>158</v>
      </c>
      <c r="L10" s="1184">
        <v>6729.4809999999998</v>
      </c>
      <c r="M10" s="1184">
        <v>1083.077</v>
      </c>
      <c r="N10" s="1185">
        <v>6.2132987774645754</v>
      </c>
      <c r="O10" s="1193"/>
      <c r="P10" s="1183" t="s">
        <v>371</v>
      </c>
      <c r="Q10" s="1184">
        <v>7044.9179999999997</v>
      </c>
      <c r="R10" s="1184">
        <v>1345.7940000000001</v>
      </c>
      <c r="S10" s="1185">
        <v>5.2347669851403698</v>
      </c>
    </row>
    <row r="11" spans="1:27" ht="15.75">
      <c r="A11" s="1183" t="s">
        <v>160</v>
      </c>
      <c r="B11" s="1184">
        <v>16752.59</v>
      </c>
      <c r="C11" s="1184">
        <v>28931</v>
      </c>
      <c r="D11" s="1185">
        <v>2.2710504675471648</v>
      </c>
      <c r="E11" s="1201"/>
      <c r="F11" s="1183" t="s">
        <v>153</v>
      </c>
      <c r="G11" s="1184">
        <v>1629.606</v>
      </c>
      <c r="H11" s="1184">
        <v>7717</v>
      </c>
      <c r="I11" s="1185">
        <v>2.9390177700266742</v>
      </c>
      <c r="J11" s="1193"/>
      <c r="K11" s="1183" t="s">
        <v>371</v>
      </c>
      <c r="L11" s="1184">
        <v>6018.848</v>
      </c>
      <c r="M11" s="1184">
        <v>863.18899999999996</v>
      </c>
      <c r="N11" s="1185">
        <v>6.9728043336974874</v>
      </c>
      <c r="O11" s="1193"/>
      <c r="P11" s="1183" t="s">
        <v>141</v>
      </c>
      <c r="Q11" s="1184">
        <v>6492.116</v>
      </c>
      <c r="R11" s="1184">
        <v>1900.194</v>
      </c>
      <c r="S11" s="1185">
        <v>3.4165543097178501</v>
      </c>
    </row>
    <row r="12" spans="1:27" ht="15.75">
      <c r="A12" s="1183" t="s">
        <v>156</v>
      </c>
      <c r="B12" s="1184">
        <v>16401.867999999999</v>
      </c>
      <c r="C12" s="1184">
        <v>40540</v>
      </c>
      <c r="D12" s="1185">
        <v>2.606608557570167</v>
      </c>
      <c r="E12" s="1201"/>
      <c r="F12" s="1183" t="s">
        <v>160</v>
      </c>
      <c r="G12" s="1184">
        <v>1076.0940000000001</v>
      </c>
      <c r="H12" s="1184">
        <v>8466</v>
      </c>
      <c r="I12" s="1185">
        <v>2.1928075673781122</v>
      </c>
      <c r="J12" s="1193"/>
      <c r="K12" s="1183" t="s">
        <v>159</v>
      </c>
      <c r="L12" s="1184">
        <v>4439.2879999999996</v>
      </c>
      <c r="M12" s="1184">
        <v>1180.6120000000001</v>
      </c>
      <c r="N12" s="1185">
        <v>3.7601582907847786</v>
      </c>
      <c r="O12" s="1193"/>
      <c r="P12" s="1183" t="s">
        <v>140</v>
      </c>
      <c r="Q12" s="1184">
        <v>3420.1860000000001</v>
      </c>
      <c r="R12" s="1184">
        <v>578.02099999999996</v>
      </c>
      <c r="S12" s="1185">
        <v>5.9170618368536791</v>
      </c>
    </row>
    <row r="13" spans="1:27" ht="15.75">
      <c r="A13" s="1183" t="s">
        <v>143</v>
      </c>
      <c r="B13" s="1184">
        <v>16137.754000000001</v>
      </c>
      <c r="C13" s="1184">
        <v>15468</v>
      </c>
      <c r="D13" s="1185">
        <v>2.5426567181487134</v>
      </c>
      <c r="E13" s="1201"/>
      <c r="F13" s="1183" t="s">
        <v>155</v>
      </c>
      <c r="G13" s="1184">
        <v>513.36900000000003</v>
      </c>
      <c r="H13" s="1184">
        <v>2270</v>
      </c>
      <c r="I13" s="1185">
        <v>3.5022888368888196</v>
      </c>
      <c r="J13" s="1193"/>
      <c r="K13" s="1183" t="s">
        <v>156</v>
      </c>
      <c r="L13" s="1184">
        <v>3401.8040000000001</v>
      </c>
      <c r="M13" s="1184">
        <v>779.27200000000005</v>
      </c>
      <c r="N13" s="1185">
        <v>4.3653615169029552</v>
      </c>
      <c r="O13" s="1193"/>
      <c r="P13" s="1183" t="s">
        <v>138</v>
      </c>
      <c r="Q13" s="1184">
        <v>1814.9960000000001</v>
      </c>
      <c r="R13" s="1184">
        <v>483.73</v>
      </c>
      <c r="S13" s="1185">
        <v>3.7520848407169289</v>
      </c>
    </row>
    <row r="14" spans="1:27" ht="15.75">
      <c r="A14" s="1183" t="s">
        <v>157</v>
      </c>
      <c r="B14" s="1184">
        <v>15533.165000000001</v>
      </c>
      <c r="C14" s="1184">
        <v>19611</v>
      </c>
      <c r="D14" s="1185">
        <v>2.5632374303607324</v>
      </c>
      <c r="E14" s="1201"/>
      <c r="F14" s="1183" t="s">
        <v>143</v>
      </c>
      <c r="G14" s="1184">
        <v>260.95999999999998</v>
      </c>
      <c r="H14" s="1184">
        <v>880</v>
      </c>
      <c r="I14" s="1185">
        <v>4.089897501802338</v>
      </c>
      <c r="J14" s="1193"/>
      <c r="K14" s="1183" t="s">
        <v>140</v>
      </c>
      <c r="L14" s="1184">
        <v>3289.4360000000001</v>
      </c>
      <c r="M14" s="1184">
        <v>712.45</v>
      </c>
      <c r="N14" s="1185">
        <v>4.6170762860551617</v>
      </c>
      <c r="O14" s="1193"/>
      <c r="P14" s="1183" t="s">
        <v>159</v>
      </c>
      <c r="Q14" s="1184">
        <v>1663.4480000000001</v>
      </c>
      <c r="R14" s="1184">
        <v>492.71600000000001</v>
      </c>
      <c r="S14" s="1185">
        <v>3.3760787147159825</v>
      </c>
    </row>
    <row r="15" spans="1:27" ht="16.5" thickBot="1">
      <c r="A15" s="1183" t="s">
        <v>141</v>
      </c>
      <c r="B15" s="1184">
        <v>6294.1750000000002</v>
      </c>
      <c r="C15" s="1184">
        <v>5224</v>
      </c>
      <c r="D15" s="1185">
        <v>2.9171450036590754</v>
      </c>
      <c r="E15" s="1201"/>
      <c r="F15" s="1183" t="s">
        <v>158</v>
      </c>
      <c r="G15" s="1184">
        <v>134.4</v>
      </c>
      <c r="H15" s="1184">
        <v>582</v>
      </c>
      <c r="I15" s="1185">
        <v>3.560264900662252</v>
      </c>
      <c r="J15" s="1193"/>
      <c r="K15" s="1183" t="s">
        <v>155</v>
      </c>
      <c r="L15" s="1184">
        <v>2441.884</v>
      </c>
      <c r="M15" s="1184">
        <v>506.96899999999999</v>
      </c>
      <c r="N15" s="1185">
        <v>4.8166337586716352</v>
      </c>
      <c r="O15" s="1193"/>
      <c r="P15" s="1202" t="s">
        <v>156</v>
      </c>
      <c r="Q15" s="1203">
        <v>1535.0820000000001</v>
      </c>
      <c r="R15" s="1203">
        <v>597.72299999999996</v>
      </c>
      <c r="S15" s="1204">
        <v>2.5682163811665273</v>
      </c>
      <c r="U15" s="1096"/>
      <c r="V15" s="1096"/>
      <c r="W15" s="1096"/>
      <c r="X15" s="1096"/>
    </row>
    <row r="16" spans="1:27" ht="16.5" thickBot="1">
      <c r="A16" s="1183" t="s">
        <v>152</v>
      </c>
      <c r="B16" s="1184">
        <v>4757.2870000000003</v>
      </c>
      <c r="C16" s="1184">
        <v>2795</v>
      </c>
      <c r="D16" s="1185">
        <v>3.606021396811248</v>
      </c>
      <c r="E16" s="1201"/>
      <c r="F16" s="1189" t="s">
        <v>259</v>
      </c>
      <c r="G16" s="1190">
        <v>18191.993999999999</v>
      </c>
      <c r="H16" s="1190">
        <v>76691</v>
      </c>
      <c r="I16" s="1191">
        <v>3.4252883215554486</v>
      </c>
      <c r="J16" s="1193"/>
      <c r="K16" s="1183" t="s">
        <v>152</v>
      </c>
      <c r="L16" s="1184">
        <v>2232.8389999999999</v>
      </c>
      <c r="M16" s="1184">
        <v>313.08800000000002</v>
      </c>
      <c r="N16" s="1185">
        <v>7.1316658575224849</v>
      </c>
      <c r="O16" s="1193"/>
      <c r="P16" s="1202" t="s">
        <v>139</v>
      </c>
      <c r="Q16" s="1203">
        <v>1312.857</v>
      </c>
      <c r="R16" s="1203">
        <v>445.83499999999998</v>
      </c>
      <c r="S16" s="1204">
        <v>2.9447149730281383</v>
      </c>
      <c r="U16" s="1096"/>
      <c r="V16" s="1096"/>
      <c r="W16" s="1096"/>
      <c r="X16" s="1096"/>
    </row>
    <row r="17" spans="1:24" ht="15.75">
      <c r="A17" s="1183" t="s">
        <v>138</v>
      </c>
      <c r="B17" s="1184">
        <v>3988.2420000000002</v>
      </c>
      <c r="C17" s="1184">
        <v>13987</v>
      </c>
      <c r="D17" s="1185">
        <v>3.6525740933914221</v>
      </c>
      <c r="E17" s="1200"/>
      <c r="F17"/>
      <c r="G17"/>
      <c r="H17"/>
      <c r="I17"/>
      <c r="J17" s="1193"/>
      <c r="K17" s="1183" t="s">
        <v>151</v>
      </c>
      <c r="L17" s="1184">
        <v>2052.86</v>
      </c>
      <c r="M17" s="1184">
        <v>444.39499999999998</v>
      </c>
      <c r="N17" s="1185">
        <v>4.6194489136916488</v>
      </c>
      <c r="O17" s="1193"/>
      <c r="P17" s="1183" t="s">
        <v>152</v>
      </c>
      <c r="Q17" s="1184">
        <v>1166.819</v>
      </c>
      <c r="R17" s="1184">
        <v>320.97399999999999</v>
      </c>
      <c r="S17" s="1185">
        <v>3.6352445992510298</v>
      </c>
      <c r="U17" s="1096"/>
      <c r="V17" s="1096"/>
      <c r="W17" s="1096"/>
      <c r="X17" s="1096"/>
    </row>
    <row r="18" spans="1:24" ht="15.75">
      <c r="A18" s="1183" t="s">
        <v>146</v>
      </c>
      <c r="B18" s="1184">
        <v>1591.721</v>
      </c>
      <c r="C18" s="1184">
        <v>677</v>
      </c>
      <c r="D18" s="1185">
        <v>3.6883044960248772</v>
      </c>
      <c r="E18" s="1205"/>
      <c r="F18"/>
      <c r="G18"/>
      <c r="H18"/>
      <c r="I18"/>
      <c r="K18" s="1202" t="s">
        <v>138</v>
      </c>
      <c r="L18" s="1203">
        <v>1660.675</v>
      </c>
      <c r="M18" s="1203">
        <v>474.16300000000001</v>
      </c>
      <c r="N18" s="1204">
        <v>3.502329367749065</v>
      </c>
      <c r="O18" s="1193"/>
      <c r="P18" s="1183" t="s">
        <v>450</v>
      </c>
      <c r="Q18" s="1184">
        <v>998.447</v>
      </c>
      <c r="R18" s="1184">
        <v>192.48099999999999</v>
      </c>
      <c r="S18" s="1185">
        <v>5.1872496506148664</v>
      </c>
      <c r="U18" s="1096"/>
      <c r="V18" s="1096"/>
      <c r="W18" s="1096"/>
      <c r="X18" s="1096"/>
    </row>
    <row r="19" spans="1:24" ht="15.75">
      <c r="A19" s="1183" t="s">
        <v>140</v>
      </c>
      <c r="B19" s="1184">
        <v>1317.6010000000001</v>
      </c>
      <c r="C19" s="1184">
        <v>1813</v>
      </c>
      <c r="D19" s="1185">
        <v>1.6588683796710719</v>
      </c>
      <c r="E19" s="1206"/>
      <c r="J19" s="1193"/>
      <c r="K19" s="1183" t="s">
        <v>499</v>
      </c>
      <c r="L19" s="1184">
        <v>1305.1690000000001</v>
      </c>
      <c r="M19" s="1184">
        <v>64.012</v>
      </c>
      <c r="N19" s="1185">
        <v>20.389442604511654</v>
      </c>
      <c r="O19" s="1193"/>
      <c r="P19" s="1183" t="s">
        <v>158</v>
      </c>
      <c r="Q19" s="1184">
        <v>919.55799999999999</v>
      </c>
      <c r="R19" s="1184">
        <v>167.8</v>
      </c>
      <c r="S19" s="1185">
        <v>5.480083432657926</v>
      </c>
      <c r="U19" s="1096"/>
      <c r="V19" s="1096"/>
      <c r="W19" s="1096"/>
      <c r="X19" s="1096"/>
    </row>
    <row r="20" spans="1:24" ht="15" customHeight="1">
      <c r="A20" s="1183" t="s">
        <v>158</v>
      </c>
      <c r="B20" s="1184">
        <v>1137.7550000000001</v>
      </c>
      <c r="C20" s="1184">
        <v>2038</v>
      </c>
      <c r="D20" s="1185">
        <v>3.3972571244296876</v>
      </c>
      <c r="E20" s="1206"/>
      <c r="F20" s="1096"/>
      <c r="G20" s="1096"/>
      <c r="H20" s="1096"/>
      <c r="J20" s="1193"/>
      <c r="K20" s="1183" t="s">
        <v>146</v>
      </c>
      <c r="L20" s="1184">
        <v>1197.2360000000001</v>
      </c>
      <c r="M20" s="1184">
        <v>297.89</v>
      </c>
      <c r="N20" s="1185">
        <v>4.0190540132263592</v>
      </c>
      <c r="O20" s="1193"/>
      <c r="P20" s="1183" t="s">
        <v>147</v>
      </c>
      <c r="Q20" s="1184">
        <v>827.15499999999997</v>
      </c>
      <c r="R20" s="1184">
        <v>293.62700000000001</v>
      </c>
      <c r="S20" s="1185">
        <v>2.8170263633793895</v>
      </c>
      <c r="U20" s="1096"/>
      <c r="V20" s="1096"/>
      <c r="W20" s="1096"/>
      <c r="X20" s="1096"/>
    </row>
    <row r="21" spans="1:24" ht="16.5" thickBot="1">
      <c r="A21" s="1183" t="s">
        <v>155</v>
      </c>
      <c r="B21" s="1184">
        <v>565.67399999999998</v>
      </c>
      <c r="C21" s="1184">
        <v>2301</v>
      </c>
      <c r="D21" s="1185">
        <v>3.4934105702604894</v>
      </c>
      <c r="E21" s="1207"/>
      <c r="F21" s="1096"/>
      <c r="G21" s="1096"/>
      <c r="H21" s="1096"/>
      <c r="J21" s="1193"/>
      <c r="K21" s="1183" t="s">
        <v>139</v>
      </c>
      <c r="L21" s="1184">
        <v>829.45500000000004</v>
      </c>
      <c r="M21" s="1184">
        <v>194.59200000000001</v>
      </c>
      <c r="N21" s="1185">
        <v>4.262533917118895</v>
      </c>
      <c r="P21" s="1183" t="s">
        <v>151</v>
      </c>
      <c r="Q21" s="1184">
        <v>563.28099999999995</v>
      </c>
      <c r="R21" s="1184">
        <v>109.608</v>
      </c>
      <c r="S21" s="1185">
        <v>5.1390500693380039</v>
      </c>
    </row>
    <row r="22" spans="1:24" ht="16.5" thickBot="1">
      <c r="A22" s="1189" t="s">
        <v>259</v>
      </c>
      <c r="B22" s="1190">
        <v>186914.28400000001</v>
      </c>
      <c r="C22" s="1190">
        <v>255617</v>
      </c>
      <c r="D22" s="1191">
        <v>2.7071950151327733</v>
      </c>
      <c r="E22" s="1096"/>
      <c r="F22" s="1096"/>
      <c r="G22" s="1096"/>
      <c r="H22" s="1096"/>
      <c r="I22" s="1096"/>
      <c r="J22" s="1096"/>
      <c r="K22" s="1183" t="s">
        <v>285</v>
      </c>
      <c r="L22" s="1184">
        <v>773.00400000000002</v>
      </c>
      <c r="M22" s="1184">
        <v>295.483</v>
      </c>
      <c r="N22" s="1185">
        <v>2.6160692831736512</v>
      </c>
      <c r="P22" s="1183" t="s">
        <v>361</v>
      </c>
      <c r="Q22" s="1184">
        <v>508.714</v>
      </c>
      <c r="R22" s="1184">
        <v>110.14</v>
      </c>
      <c r="S22" s="1185">
        <v>4.6187942618485565</v>
      </c>
    </row>
    <row r="23" spans="1:24" ht="15.75">
      <c r="A23"/>
      <c r="B23"/>
      <c r="C23"/>
      <c r="D23"/>
      <c r="E23" s="1096"/>
      <c r="F23" s="1096"/>
      <c r="G23" s="1096"/>
      <c r="H23" s="1096"/>
      <c r="I23" s="1096"/>
      <c r="J23" s="1096"/>
      <c r="K23" s="1183" t="s">
        <v>153</v>
      </c>
      <c r="L23" s="1184">
        <v>633.41</v>
      </c>
      <c r="M23" s="1184">
        <v>187.226</v>
      </c>
      <c r="N23" s="1185">
        <v>3.3831305481076344</v>
      </c>
      <c r="P23" s="1202" t="s">
        <v>285</v>
      </c>
      <c r="Q23" s="1203">
        <v>487.72800000000001</v>
      </c>
      <c r="R23" s="1203">
        <v>74.037000000000006</v>
      </c>
      <c r="S23" s="1204">
        <v>6.5876251063657358</v>
      </c>
    </row>
    <row r="24" spans="1:24" ht="16.5" thickBot="1">
      <c r="A24"/>
      <c r="B24"/>
      <c r="C24"/>
      <c r="D24"/>
      <c r="E24" s="1096"/>
      <c r="F24" s="1096"/>
      <c r="G24" s="1096"/>
      <c r="H24" s="1096"/>
      <c r="I24" s="1096"/>
      <c r="J24" s="1096"/>
      <c r="K24" s="1202" t="s">
        <v>405</v>
      </c>
      <c r="L24" s="1203">
        <v>599.28099999999995</v>
      </c>
      <c r="M24" s="1203">
        <v>26.681999999999999</v>
      </c>
      <c r="N24" s="1204">
        <v>22.460122929315641</v>
      </c>
      <c r="P24" s="1183" t="s">
        <v>375</v>
      </c>
      <c r="Q24" s="1184">
        <v>411.298</v>
      </c>
      <c r="R24" s="1184">
        <v>347.279</v>
      </c>
      <c r="S24" s="1185">
        <v>1.1843445759749367</v>
      </c>
    </row>
    <row r="25" spans="1:24" ht="16.5" thickBot="1">
      <c r="A25"/>
      <c r="B25"/>
      <c r="C25"/>
      <c r="D25"/>
      <c r="E25" s="1096"/>
      <c r="F25" s="1096"/>
      <c r="G25" s="1096"/>
      <c r="H25" s="1096"/>
      <c r="I25" s="1096"/>
      <c r="J25" s="1096"/>
      <c r="K25" s="1189" t="s">
        <v>259</v>
      </c>
      <c r="L25" s="1190">
        <v>72281.409</v>
      </c>
      <c r="M25" s="1190">
        <v>14362.022999999999</v>
      </c>
      <c r="N25" s="1191">
        <v>5.0328152935000876</v>
      </c>
      <c r="P25" s="1202" t="s">
        <v>148</v>
      </c>
      <c r="Q25" s="1203">
        <v>409.66399999999999</v>
      </c>
      <c r="R25" s="1203">
        <v>45.607999999999997</v>
      </c>
      <c r="S25" s="1204">
        <v>8.9822838098579201</v>
      </c>
    </row>
    <row r="26" spans="1:24" ht="16.5" thickBot="1">
      <c r="A26"/>
      <c r="B26"/>
      <c r="C26"/>
      <c r="D26"/>
      <c r="E26" s="1096"/>
      <c r="F26" s="1096"/>
      <c r="G26" s="1096"/>
      <c r="H26" s="1096"/>
      <c r="I26" s="1096"/>
      <c r="J26" s="1096"/>
      <c r="K26"/>
      <c r="L26"/>
      <c r="M26"/>
      <c r="N26"/>
      <c r="P26" s="1202" t="s">
        <v>160</v>
      </c>
      <c r="Q26" s="1203">
        <v>285.81900000000002</v>
      </c>
      <c r="R26" s="1203">
        <v>55.527999999999999</v>
      </c>
      <c r="S26" s="1204">
        <v>5.1472950583489414</v>
      </c>
    </row>
    <row r="27" spans="1:24" ht="16.5" thickBot="1">
      <c r="E27" s="1096"/>
      <c r="F27" s="1096"/>
      <c r="G27" s="1096"/>
      <c r="H27" s="1096"/>
      <c r="I27" s="1096"/>
      <c r="J27" s="1096"/>
      <c r="K27"/>
      <c r="L27"/>
      <c r="M27"/>
      <c r="N27"/>
      <c r="O27" s="1096"/>
      <c r="P27" s="1189" t="s">
        <v>259</v>
      </c>
      <c r="Q27" s="1190">
        <v>46039.623</v>
      </c>
      <c r="R27" s="1190">
        <v>10834.967000000001</v>
      </c>
      <c r="S27" s="1191">
        <v>4.2491705789228522</v>
      </c>
    </row>
    <row r="28" spans="1:24">
      <c r="A28" s="1096"/>
      <c r="B28" s="1096"/>
      <c r="C28" s="1096"/>
      <c r="D28" s="1096"/>
      <c r="E28" s="1096"/>
      <c r="F28" s="1096"/>
      <c r="G28" s="1096"/>
      <c r="H28" s="1096"/>
      <c r="I28" s="1096"/>
      <c r="J28" s="1096"/>
      <c r="K28"/>
      <c r="L28"/>
      <c r="M28"/>
      <c r="N28"/>
      <c r="O28" s="1096"/>
      <c r="P28"/>
      <c r="Q28"/>
      <c r="R28"/>
      <c r="S28"/>
    </row>
    <row r="29" spans="1:24">
      <c r="A29" s="1096"/>
      <c r="B29" s="1096"/>
      <c r="C29" s="1096"/>
      <c r="D29" s="1096"/>
      <c r="E29" s="1096"/>
      <c r="F29" s="1096"/>
      <c r="G29" s="1096"/>
      <c r="H29" s="1096"/>
      <c r="I29" s="1096"/>
      <c r="J29" s="1096"/>
      <c r="K29"/>
      <c r="L29"/>
      <c r="M29"/>
      <c r="N29"/>
      <c r="O29" s="1096"/>
      <c r="P29"/>
      <c r="Q29"/>
      <c r="R29"/>
      <c r="S29"/>
    </row>
    <row r="30" spans="1:24">
      <c r="A30"/>
      <c r="B30"/>
      <c r="C30"/>
      <c r="D30"/>
      <c r="E30"/>
      <c r="F30"/>
      <c r="G30"/>
      <c r="H30"/>
      <c r="I30"/>
      <c r="J30"/>
      <c r="K30"/>
      <c r="L30"/>
      <c r="M30"/>
      <c r="N30"/>
      <c r="O30" s="1096"/>
      <c r="P30"/>
      <c r="Q30"/>
      <c r="R30"/>
      <c r="S30"/>
    </row>
    <row r="31" spans="1:24">
      <c r="A31"/>
      <c r="B31"/>
      <c r="C31"/>
      <c r="D31"/>
      <c r="E31"/>
      <c r="F31"/>
      <c r="G31"/>
      <c r="H31"/>
      <c r="I31"/>
      <c r="J31"/>
      <c r="K31"/>
      <c r="O31" s="1096"/>
      <c r="P31"/>
      <c r="Q31"/>
      <c r="R31"/>
      <c r="S31"/>
    </row>
    <row r="32" spans="1:24">
      <c r="A32"/>
      <c r="B32"/>
      <c r="C32"/>
      <c r="D32"/>
      <c r="E32"/>
      <c r="F32"/>
      <c r="G32"/>
      <c r="H32"/>
      <c r="I32"/>
      <c r="J32"/>
      <c r="K32"/>
      <c r="L32"/>
      <c r="M32"/>
      <c r="N32"/>
      <c r="O32" s="1096"/>
      <c r="P32"/>
      <c r="Q32"/>
      <c r="R32"/>
      <c r="S32"/>
    </row>
    <row r="33" spans="1:19">
      <c r="A33"/>
      <c r="B33"/>
      <c r="C33"/>
      <c r="D33"/>
      <c r="E33"/>
      <c r="F33"/>
      <c r="G33"/>
      <c r="H33"/>
      <c r="I33"/>
      <c r="J33"/>
      <c r="K33"/>
      <c r="L33"/>
      <c r="M33"/>
      <c r="N33"/>
      <c r="O33" s="1096"/>
      <c r="P33"/>
      <c r="Q33"/>
      <c r="R33"/>
      <c r="S33"/>
    </row>
    <row r="34" spans="1:19">
      <c r="A34"/>
      <c r="B34"/>
      <c r="C34"/>
      <c r="D34"/>
      <c r="E34"/>
      <c r="F34"/>
      <c r="G34"/>
      <c r="H34"/>
      <c r="I34"/>
      <c r="J34"/>
      <c r="K34"/>
      <c r="L34"/>
      <c r="M34"/>
      <c r="N34"/>
      <c r="O34" s="1096"/>
      <c r="P34"/>
      <c r="Q34"/>
      <c r="R34"/>
      <c r="S34"/>
    </row>
    <row r="35" spans="1:19">
      <c r="A35"/>
      <c r="B35"/>
      <c r="C35"/>
      <c r="D35"/>
      <c r="E35"/>
      <c r="F35"/>
      <c r="G35"/>
      <c r="H35"/>
      <c r="I35"/>
      <c r="J35"/>
      <c r="K35"/>
      <c r="L35"/>
      <c r="M35"/>
      <c r="N35"/>
      <c r="O35" s="1096"/>
      <c r="P35"/>
      <c r="Q35"/>
      <c r="R35"/>
      <c r="S35"/>
    </row>
    <row r="36" spans="1:19">
      <c r="A36"/>
      <c r="B36"/>
      <c r="C36"/>
      <c r="D36"/>
      <c r="E36"/>
      <c r="F36"/>
      <c r="G36"/>
      <c r="H36"/>
      <c r="I36"/>
      <c r="J36"/>
      <c r="K36"/>
      <c r="L36"/>
      <c r="M36"/>
      <c r="N36"/>
      <c r="O36" s="1096"/>
    </row>
    <row r="37" spans="1:19">
      <c r="A37"/>
      <c r="B37"/>
      <c r="C37"/>
      <c r="D37"/>
      <c r="E37"/>
      <c r="F37"/>
      <c r="G37"/>
      <c r="H37"/>
      <c r="I37"/>
      <c r="J37"/>
      <c r="K37"/>
      <c r="L37"/>
      <c r="M37"/>
      <c r="N37"/>
      <c r="O37" s="1096"/>
    </row>
    <row r="38" spans="1:19">
      <c r="A38"/>
      <c r="B38"/>
      <c r="C38"/>
      <c r="D38"/>
      <c r="E38"/>
      <c r="F38"/>
      <c r="G38"/>
      <c r="H38"/>
      <c r="I38"/>
      <c r="J38"/>
      <c r="K38"/>
      <c r="L38"/>
      <c r="M38"/>
      <c r="N38"/>
      <c r="O38" s="1096"/>
    </row>
    <row r="39" spans="1:19">
      <c r="A39"/>
      <c r="B39"/>
      <c r="C39"/>
      <c r="D39"/>
      <c r="E39"/>
      <c r="F39"/>
      <c r="G39"/>
      <c r="H39"/>
      <c r="I39"/>
      <c r="J39"/>
      <c r="K39"/>
      <c r="L39"/>
      <c r="M39"/>
      <c r="N39"/>
      <c r="O39" s="1096"/>
    </row>
    <row r="40" spans="1:19">
      <c r="A40"/>
      <c r="B40"/>
      <c r="C40"/>
      <c r="D40"/>
      <c r="E40"/>
      <c r="F40"/>
      <c r="G40"/>
      <c r="H40"/>
      <c r="I40"/>
      <c r="J40"/>
      <c r="K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A23" sqref="A23:J23"/>
    </sheetView>
  </sheetViews>
  <sheetFormatPr defaultRowHeight="15.75"/>
  <cols>
    <col min="1" max="1" width="25.140625" style="983" customWidth="1"/>
    <col min="2" max="2" width="11.28515625" style="983" customWidth="1"/>
    <col min="3" max="4" width="12" style="983" bestFit="1" customWidth="1"/>
    <col min="5" max="5" width="8.85546875" style="983" bestFit="1" customWidth="1"/>
    <col min="6" max="6" width="12.140625" style="983" bestFit="1" customWidth="1"/>
    <col min="7" max="7" width="9.85546875" style="983" bestFit="1" customWidth="1"/>
    <col min="8" max="8" width="11.5703125" style="983" bestFit="1" customWidth="1"/>
    <col min="9" max="9" width="13" style="983" customWidth="1"/>
    <col min="10" max="10" width="14" style="983" customWidth="1"/>
    <col min="11" max="11" width="11.7109375" style="983" customWidth="1"/>
    <col min="12" max="12" width="13.140625" style="983" customWidth="1"/>
    <col min="13" max="16384" width="9.140625" style="983"/>
  </cols>
  <sheetData>
    <row r="1" spans="1:18" ht="31.5" customHeight="1">
      <c r="A1" s="1557" t="s">
        <v>64</v>
      </c>
      <c r="B1" s="1557"/>
      <c r="C1" s="1557"/>
      <c r="D1" s="1557"/>
      <c r="E1" s="1557"/>
      <c r="F1" s="1557"/>
      <c r="G1" s="1557"/>
      <c r="H1" s="1557"/>
      <c r="I1" s="1557"/>
      <c r="J1" s="1557"/>
      <c r="K1" s="1557"/>
      <c r="L1" s="1557"/>
      <c r="M1" s="920"/>
    </row>
    <row r="2" spans="1:18" ht="31.5" customHeight="1" thickBot="1">
      <c r="A2" s="1556" t="s">
        <v>540</v>
      </c>
      <c r="B2" s="1556"/>
      <c r="C2" s="1556"/>
      <c r="D2" s="1556"/>
      <c r="E2" s="1556"/>
      <c r="F2" s="1556"/>
      <c r="G2" s="1556"/>
      <c r="H2" s="1556"/>
      <c r="I2" s="1556"/>
      <c r="J2" s="1556"/>
      <c r="K2" s="696"/>
      <c r="L2" s="696"/>
      <c r="M2" s="920"/>
    </row>
    <row r="3" spans="1:18" ht="16.5" thickBot="1">
      <c r="A3" s="984"/>
      <c r="B3" s="985"/>
      <c r="C3" s="985"/>
      <c r="D3" s="985"/>
      <c r="E3" s="986" t="s">
        <v>4</v>
      </c>
      <c r="F3" s="987"/>
      <c r="G3" s="985"/>
      <c r="H3" s="985"/>
      <c r="I3" s="985"/>
      <c r="J3" s="985"/>
      <c r="K3" s="985"/>
      <c r="L3" s="988"/>
      <c r="M3" s="989"/>
    </row>
    <row r="4" spans="1:18" ht="39" customHeight="1" thickBot="1">
      <c r="A4" s="921"/>
      <c r="B4" s="1563" t="s">
        <v>72</v>
      </c>
      <c r="C4" s="1564"/>
      <c r="D4" s="1564"/>
      <c r="E4" s="1564"/>
      <c r="F4" s="1564"/>
      <c r="G4" s="1565"/>
      <c r="H4" s="1559" t="s">
        <v>51</v>
      </c>
      <c r="I4" s="1560"/>
      <c r="J4" s="1566" t="s">
        <v>479</v>
      </c>
      <c r="K4" s="1561" t="s">
        <v>52</v>
      </c>
      <c r="L4" s="1562"/>
      <c r="M4" s="989"/>
    </row>
    <row r="5" spans="1:18" ht="31.5">
      <c r="A5" s="922" t="s">
        <v>53</v>
      </c>
      <c r="B5" s="923" t="s">
        <v>54</v>
      </c>
      <c r="C5" s="924" t="s">
        <v>61</v>
      </c>
      <c r="D5" s="924" t="s">
        <v>62</v>
      </c>
      <c r="E5" s="925"/>
      <c r="F5" s="926" t="s">
        <v>374</v>
      </c>
      <c r="G5" s="927"/>
      <c r="H5" s="928" t="s">
        <v>55</v>
      </c>
      <c r="I5" s="929" t="s">
        <v>66</v>
      </c>
      <c r="J5" s="1567"/>
      <c r="K5" s="930" t="s">
        <v>50</v>
      </c>
      <c r="L5" s="931" t="s">
        <v>58</v>
      </c>
      <c r="M5" s="989"/>
      <c r="O5" s="989"/>
    </row>
    <row r="6" spans="1:18" ht="21" customHeight="1" thickBot="1">
      <c r="A6" s="932"/>
      <c r="B6" s="1263" t="s">
        <v>536</v>
      </c>
      <c r="C6" s="1263" t="s">
        <v>536</v>
      </c>
      <c r="D6" s="1263" t="s">
        <v>536</v>
      </c>
      <c r="E6" s="933" t="s">
        <v>98</v>
      </c>
      <c r="F6" s="934" t="s">
        <v>373</v>
      </c>
      <c r="G6" s="935" t="s">
        <v>56</v>
      </c>
      <c r="H6" s="1263" t="s">
        <v>536</v>
      </c>
      <c r="I6" s="936" t="s">
        <v>65</v>
      </c>
      <c r="J6" s="937"/>
      <c r="K6" s="1263" t="s">
        <v>536</v>
      </c>
      <c r="L6" s="938" t="s">
        <v>57</v>
      </c>
      <c r="M6" s="989"/>
    </row>
    <row r="7" spans="1:18" ht="28.5" customHeight="1" thickBot="1">
      <c r="A7" s="991" t="s">
        <v>18</v>
      </c>
      <c r="B7" s="939">
        <v>10.102638257733165</v>
      </c>
      <c r="C7" s="940">
        <v>19503.162659716538</v>
      </c>
      <c r="D7" s="940">
        <v>19893.225912910868</v>
      </c>
      <c r="E7" s="941">
        <v>-2.7462515068440285</v>
      </c>
      <c r="F7" s="942">
        <v>-1.7130917578499332</v>
      </c>
      <c r="G7" s="943">
        <v>-6.6896427053170688</v>
      </c>
      <c r="H7" s="944">
        <v>312.67707565708673</v>
      </c>
      <c r="I7" s="941">
        <v>-1.2924542923035025</v>
      </c>
      <c r="J7" s="944">
        <v>-5.7093225246091484</v>
      </c>
      <c r="K7" s="945">
        <v>100</v>
      </c>
      <c r="L7" s="946" t="s">
        <v>19</v>
      </c>
    </row>
    <row r="8" spans="1:18" ht="25.5" customHeight="1">
      <c r="A8" s="992" t="s">
        <v>75</v>
      </c>
      <c r="B8" s="947">
        <v>10.142240003469672</v>
      </c>
      <c r="C8" s="948">
        <v>18816.771806066179</v>
      </c>
      <c r="D8" s="948">
        <v>19193.107242187503</v>
      </c>
      <c r="E8" s="949">
        <v>-4.8897379687940221</v>
      </c>
      <c r="F8" s="950">
        <v>-4.2581541356132222</v>
      </c>
      <c r="G8" s="951">
        <v>-8.8212135676137464</v>
      </c>
      <c r="H8" s="952">
        <v>239.98125000000002</v>
      </c>
      <c r="I8" s="950">
        <v>9.089732473567242</v>
      </c>
      <c r="J8" s="953">
        <v>-40.74074074074074</v>
      </c>
      <c r="K8" s="953">
        <v>9.8255956767379013E-2</v>
      </c>
      <c r="L8" s="954">
        <v>-5.8084518044433389E-2</v>
      </c>
    </row>
    <row r="9" spans="1:18" ht="24" customHeight="1">
      <c r="A9" s="993" t="s">
        <v>76</v>
      </c>
      <c r="B9" s="955">
        <v>10.741375038536134</v>
      </c>
      <c r="C9" s="956">
        <v>20152.673618266668</v>
      </c>
      <c r="D9" s="956">
        <v>20555.727090632001</v>
      </c>
      <c r="E9" s="957">
        <v>-3.0539314283516128</v>
      </c>
      <c r="F9" s="958">
        <v>-0.8993802127276167</v>
      </c>
      <c r="G9" s="959">
        <v>-5.4192865633761933</v>
      </c>
      <c r="H9" s="960">
        <v>349.20231289958639</v>
      </c>
      <c r="I9" s="961">
        <v>-0.1314031601032957</v>
      </c>
      <c r="J9" s="962">
        <v>-16.251968503937007</v>
      </c>
      <c r="K9" s="962">
        <v>32.657823630557601</v>
      </c>
      <c r="L9" s="963">
        <v>-4.1111398899982703</v>
      </c>
      <c r="R9" s="989"/>
    </row>
    <row r="10" spans="1:18" ht="24" customHeight="1">
      <c r="A10" s="993" t="s">
        <v>77</v>
      </c>
      <c r="B10" s="955">
        <v>10.646613388799112</v>
      </c>
      <c r="C10" s="956">
        <v>19974.884406752557</v>
      </c>
      <c r="D10" s="956">
        <v>20374.382094887609</v>
      </c>
      <c r="E10" s="957">
        <v>-3.2020931353978752</v>
      </c>
      <c r="F10" s="958">
        <v>-1.1270112545870692</v>
      </c>
      <c r="G10" s="959">
        <v>-5.9329419365430462</v>
      </c>
      <c r="H10" s="964">
        <v>398.9354166666667</v>
      </c>
      <c r="I10" s="958">
        <v>1.1110272482771604</v>
      </c>
      <c r="J10" s="965">
        <v>-7.3529411764705888</v>
      </c>
      <c r="K10" s="965">
        <v>6.1901252763448786</v>
      </c>
      <c r="L10" s="966">
        <v>-0.10981681977556068</v>
      </c>
    </row>
    <row r="11" spans="1:18" ht="24" customHeight="1">
      <c r="A11" s="993" t="s">
        <v>78</v>
      </c>
      <c r="B11" s="967" t="s">
        <v>73</v>
      </c>
      <c r="C11" s="968" t="s">
        <v>518</v>
      </c>
      <c r="D11" s="968" t="s">
        <v>518</v>
      </c>
      <c r="E11" s="969" t="s">
        <v>73</v>
      </c>
      <c r="F11" s="970" t="s">
        <v>73</v>
      </c>
      <c r="G11" s="971" t="s">
        <v>73</v>
      </c>
      <c r="H11" s="972" t="s">
        <v>518</v>
      </c>
      <c r="I11" s="969" t="s">
        <v>73</v>
      </c>
      <c r="J11" s="973" t="s">
        <v>73</v>
      </c>
      <c r="K11" s="973">
        <v>7.9832964873495463E-2</v>
      </c>
      <c r="L11" s="974" t="s">
        <v>73</v>
      </c>
    </row>
    <row r="12" spans="1:18" ht="24" customHeight="1">
      <c r="A12" s="993" t="s">
        <v>71</v>
      </c>
      <c r="B12" s="955">
        <v>8.4539591732866768</v>
      </c>
      <c r="C12" s="956">
        <v>17359.259082724184</v>
      </c>
      <c r="D12" s="956">
        <v>17706.444264378668</v>
      </c>
      <c r="E12" s="957">
        <v>-0.77903360375358255</v>
      </c>
      <c r="F12" s="958">
        <v>-1.4039304733089852</v>
      </c>
      <c r="G12" s="959">
        <v>-11.384159688595329</v>
      </c>
      <c r="H12" s="964">
        <v>279.30869565217392</v>
      </c>
      <c r="I12" s="958">
        <v>-1.2923267448188147</v>
      </c>
      <c r="J12" s="965">
        <v>10.777733912356888</v>
      </c>
      <c r="K12" s="965">
        <v>34.463276836158194</v>
      </c>
      <c r="L12" s="966">
        <v>5.1291714510973954</v>
      </c>
    </row>
    <row r="13" spans="1:18" ht="24" customHeight="1" thickBot="1">
      <c r="A13" s="994" t="s">
        <v>79</v>
      </c>
      <c r="B13" s="975">
        <v>10.912306024466396</v>
      </c>
      <c r="C13" s="976">
        <v>21066.227846460224</v>
      </c>
      <c r="D13" s="976">
        <v>21487.552403389429</v>
      </c>
      <c r="E13" s="977">
        <v>-1.366223976749271</v>
      </c>
      <c r="F13" s="978">
        <v>-1.7918310032409501</v>
      </c>
      <c r="G13" s="979">
        <v>-2.5498877770403601</v>
      </c>
      <c r="H13" s="980">
        <v>291.14171878619413</v>
      </c>
      <c r="I13" s="978">
        <v>1.2675854362233443E-2</v>
      </c>
      <c r="J13" s="981">
        <v>-7.9530916844349679</v>
      </c>
      <c r="K13" s="981">
        <v>26.510685335298451</v>
      </c>
      <c r="L13" s="982">
        <v>-0.64623417830896202</v>
      </c>
    </row>
    <row r="14" spans="1:18">
      <c r="A14" s="995"/>
      <c r="B14" s="996"/>
    </row>
    <row r="15" spans="1:18" ht="46.5" customHeight="1">
      <c r="A15" s="1558" t="s">
        <v>488</v>
      </c>
      <c r="B15" s="1558"/>
      <c r="C15" s="1558"/>
      <c r="D15" s="1558"/>
      <c r="E15" s="1558"/>
      <c r="F15" s="1558"/>
      <c r="G15" s="1558"/>
      <c r="H15" s="1558"/>
      <c r="I15" s="1558"/>
      <c r="J15" s="1558"/>
      <c r="K15" s="1558"/>
      <c r="L15" s="1558"/>
    </row>
    <row r="16" spans="1:18" ht="33.75" customHeight="1">
      <c r="A16" s="1558" t="s">
        <v>489</v>
      </c>
      <c r="B16" s="1558"/>
      <c r="C16" s="1558"/>
      <c r="D16" s="1558"/>
      <c r="E16" s="1558"/>
      <c r="F16" s="1558"/>
      <c r="G16" s="1558"/>
      <c r="H16" s="1558"/>
      <c r="I16" s="1558"/>
      <c r="J16" s="1558"/>
      <c r="K16" s="1558"/>
      <c r="L16" s="1558"/>
    </row>
    <row r="17" spans="1:12">
      <c r="A17" s="1558" t="s">
        <v>115</v>
      </c>
      <c r="B17" s="1558"/>
      <c r="C17" s="1558"/>
      <c r="D17" s="1558"/>
      <c r="E17" s="1558"/>
      <c r="F17" s="1558"/>
      <c r="G17" s="1558"/>
      <c r="H17" s="1558"/>
      <c r="I17" s="1558"/>
      <c r="J17" s="1558"/>
      <c r="K17" s="1558"/>
      <c r="L17" s="1558"/>
    </row>
    <row r="18" spans="1:12">
      <c r="A18" s="997" t="s">
        <v>490</v>
      </c>
      <c r="B18" s="997"/>
      <c r="C18" s="997"/>
      <c r="D18" s="997"/>
      <c r="E18" s="997"/>
      <c r="F18" s="997"/>
      <c r="G18" s="997"/>
    </row>
    <row r="19" spans="1:12">
      <c r="A19" s="997"/>
    </row>
    <row r="23" spans="1:12">
      <c r="A23" s="1556"/>
      <c r="B23" s="1556"/>
      <c r="C23" s="1556"/>
      <c r="D23" s="1556"/>
      <c r="E23" s="1556"/>
      <c r="F23" s="1556"/>
      <c r="G23" s="1556"/>
      <c r="H23" s="1556"/>
      <c r="I23" s="1556"/>
      <c r="J23" s="1556"/>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51" t="s">
        <v>452</v>
      </c>
      <c r="B5" s="1651"/>
      <c r="C5" s="1651"/>
      <c r="D5" s="1651"/>
      <c r="E5" s="1651"/>
      <c r="F5" s="1651"/>
      <c r="H5" s="474" t="s">
        <v>267</v>
      </c>
    </row>
    <row r="6" spans="1:20" ht="15.75" customHeight="1" thickBot="1">
      <c r="A6" s="1652" t="s">
        <v>116</v>
      </c>
      <c r="B6" s="1654" t="s">
        <v>453</v>
      </c>
      <c r="C6" s="1655"/>
      <c r="D6" s="1656"/>
      <c r="E6" s="1657" t="s">
        <v>454</v>
      </c>
      <c r="F6" s="1659" t="s">
        <v>455</v>
      </c>
    </row>
    <row r="7" spans="1:20" ht="21" customHeight="1" thickBot="1">
      <c r="A7" s="1653"/>
      <c r="B7" s="782" t="s">
        <v>254</v>
      </c>
      <c r="C7" s="782" t="s">
        <v>257</v>
      </c>
      <c r="D7" s="782" t="s">
        <v>258</v>
      </c>
      <c r="E7" s="1658"/>
      <c r="F7" s="1660"/>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51" t="s">
        <v>458</v>
      </c>
      <c r="B18" s="1651"/>
      <c r="C18" s="1651"/>
      <c r="D18" s="1651"/>
      <c r="E18" s="1651"/>
      <c r="F18" s="1651"/>
      <c r="K18"/>
      <c r="L18"/>
      <c r="M18"/>
      <c r="O18" s="3"/>
      <c r="P18" s="3"/>
      <c r="Q18" s="3"/>
      <c r="R18" s="3"/>
      <c r="S18" s="3"/>
      <c r="T18" s="3"/>
    </row>
    <row r="19" spans="1:20" ht="16.5" customHeight="1" thickBot="1">
      <c r="A19" s="1662" t="s">
        <v>123</v>
      </c>
      <c r="B19" s="1654" t="s">
        <v>453</v>
      </c>
      <c r="C19" s="1655"/>
      <c r="D19" s="1656"/>
      <c r="E19" s="1657" t="s">
        <v>454</v>
      </c>
      <c r="F19" s="1659" t="s">
        <v>455</v>
      </c>
      <c r="K19"/>
      <c r="L19"/>
      <c r="M19"/>
      <c r="O19" s="3"/>
      <c r="P19" s="3"/>
      <c r="Q19" s="3"/>
      <c r="R19" s="3"/>
      <c r="S19" s="3"/>
      <c r="T19" s="3"/>
    </row>
    <row r="20" spans="1:20" ht="21" customHeight="1" thickBot="1">
      <c r="A20" s="1663"/>
      <c r="B20" s="570" t="s">
        <v>254</v>
      </c>
      <c r="C20" s="570" t="s">
        <v>366</v>
      </c>
      <c r="D20" s="570" t="s">
        <v>367</v>
      </c>
      <c r="E20" s="1664"/>
      <c r="F20" s="1665"/>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61"/>
      <c r="D30" s="1661"/>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61"/>
      <c r="C41" s="1661"/>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6" t="s">
        <v>456</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row>
    <row r="3" spans="1:24" ht="15.75" customHeight="1">
      <c r="A3" s="1667" t="s">
        <v>457</v>
      </c>
      <c r="B3" s="1667"/>
      <c r="C3" s="1667"/>
      <c r="D3" s="1667"/>
      <c r="E3" s="1667"/>
      <c r="F3" s="1667"/>
      <c r="P3" s="448"/>
    </row>
    <row r="4" spans="1:24" ht="4.5" customHeight="1">
      <c r="A4" s="449"/>
      <c r="B4" s="449"/>
      <c r="C4" s="447"/>
      <c r="D4" s="447"/>
    </row>
    <row r="5" spans="1:24" ht="15.75" thickBot="1">
      <c r="A5" s="450" t="s">
        <v>125</v>
      </c>
      <c r="B5" s="1668" t="s">
        <v>126</v>
      </c>
      <c r="C5" s="1668"/>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66" t="s">
        <v>459</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row>
    <row r="3" spans="1:27" ht="18" customHeight="1">
      <c r="A3" s="1669" t="s">
        <v>457</v>
      </c>
      <c r="B3" s="1669"/>
      <c r="C3" s="1669"/>
      <c r="D3" s="1669"/>
      <c r="E3" s="1669"/>
      <c r="F3" s="1669"/>
      <c r="G3" s="166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51" t="s">
        <v>462</v>
      </c>
      <c r="B5" s="1651"/>
      <c r="C5" s="1651"/>
      <c r="D5" s="1651"/>
      <c r="E5" s="1651"/>
      <c r="F5" s="1651"/>
      <c r="H5" s="474" t="s">
        <v>267</v>
      </c>
    </row>
    <row r="6" spans="1:20" ht="15.75" customHeight="1" thickBot="1">
      <c r="A6" s="1652" t="s">
        <v>116</v>
      </c>
      <c r="B6" s="1654" t="s">
        <v>464</v>
      </c>
      <c r="C6" s="1655"/>
      <c r="D6" s="1656"/>
      <c r="E6" s="1657" t="s">
        <v>407</v>
      </c>
      <c r="F6" s="1659" t="s">
        <v>408</v>
      </c>
    </row>
    <row r="7" spans="1:20" ht="21" customHeight="1" thickBot="1">
      <c r="A7" s="1671"/>
      <c r="B7" s="677" t="s">
        <v>254</v>
      </c>
      <c r="C7" s="677" t="s">
        <v>257</v>
      </c>
      <c r="D7" s="677" t="s">
        <v>258</v>
      </c>
      <c r="E7" s="1664"/>
      <c r="F7" s="1665"/>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51" t="s">
        <v>463</v>
      </c>
      <c r="B18" s="1651"/>
      <c r="C18" s="1651"/>
      <c r="D18" s="1651"/>
      <c r="E18" s="1651"/>
      <c r="F18" s="1651"/>
      <c r="K18" s="3"/>
      <c r="L18" s="3"/>
      <c r="M18" s="3"/>
      <c r="N18" s="3"/>
      <c r="O18" s="3"/>
      <c r="P18" s="3"/>
      <c r="Q18"/>
      <c r="R18"/>
      <c r="S18"/>
      <c r="T18"/>
    </row>
    <row r="19" spans="1:20" ht="16.5" customHeight="1" thickBot="1">
      <c r="A19" s="1662" t="s">
        <v>123</v>
      </c>
      <c r="B19" s="1654" t="s">
        <v>464</v>
      </c>
      <c r="C19" s="1655"/>
      <c r="D19" s="1656"/>
      <c r="E19" s="1657" t="s">
        <v>407</v>
      </c>
      <c r="F19" s="1659" t="s">
        <v>408</v>
      </c>
      <c r="I19"/>
      <c r="J19"/>
      <c r="K19"/>
      <c r="L19" s="3"/>
      <c r="M19" s="3"/>
      <c r="N19" s="3"/>
      <c r="O19" s="3"/>
      <c r="P19" s="3"/>
      <c r="Q19"/>
      <c r="R19"/>
      <c r="S19"/>
      <c r="T19"/>
    </row>
    <row r="20" spans="1:20" ht="21" customHeight="1" thickBot="1">
      <c r="A20" s="1663"/>
      <c r="B20" s="570" t="s">
        <v>254</v>
      </c>
      <c r="C20" s="570" t="s">
        <v>366</v>
      </c>
      <c r="D20" s="570" t="s">
        <v>367</v>
      </c>
      <c r="E20" s="1664"/>
      <c r="F20" s="1665"/>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70"/>
      <c r="B27" s="1670"/>
      <c r="C27" s="1670"/>
      <c r="D27" s="1670"/>
      <c r="E27" s="1670"/>
      <c r="F27" s="1670"/>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61"/>
      <c r="D32" s="1661"/>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61"/>
      <c r="C43" s="1661"/>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6" t="s">
        <v>460</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row>
    <row r="3" spans="1:24" ht="15.75" customHeight="1">
      <c r="A3" s="1667" t="s">
        <v>461</v>
      </c>
      <c r="B3" s="1667"/>
      <c r="C3" s="1667"/>
      <c r="D3" s="1667"/>
      <c r="E3" s="1667"/>
      <c r="F3" s="1667"/>
      <c r="P3" s="448"/>
    </row>
    <row r="4" spans="1:24" ht="4.5" customHeight="1">
      <c r="A4" s="449"/>
      <c r="B4" s="449"/>
      <c r="C4" s="447"/>
      <c r="D4" s="447"/>
    </row>
    <row r="5" spans="1:24" ht="15.75" thickBot="1">
      <c r="A5" s="450" t="s">
        <v>125</v>
      </c>
      <c r="B5" s="1668" t="s">
        <v>126</v>
      </c>
      <c r="C5" s="1668"/>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66" t="s">
        <v>465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row>
    <row r="3" spans="1:27" ht="18" customHeight="1">
      <c r="A3" s="1672" t="s">
        <v>466</v>
      </c>
      <c r="B3" s="1672"/>
      <c r="C3" s="1672"/>
      <c r="D3" s="1672"/>
      <c r="E3" s="1672"/>
      <c r="F3" s="1672"/>
      <c r="G3" s="1672"/>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51" t="s">
        <v>444</v>
      </c>
      <c r="B5" s="1651"/>
      <c r="C5" s="1651"/>
      <c r="D5" s="1651"/>
      <c r="E5" s="1651"/>
      <c r="F5" s="1651"/>
      <c r="H5" s="474" t="s">
        <v>267</v>
      </c>
    </row>
    <row r="6" spans="1:20" ht="15.75" customHeight="1" thickBot="1">
      <c r="A6" s="1652" t="s">
        <v>116</v>
      </c>
      <c r="B6" s="1654" t="s">
        <v>443</v>
      </c>
      <c r="C6" s="1655"/>
      <c r="D6" s="1656"/>
      <c r="E6" s="1657" t="s">
        <v>437</v>
      </c>
      <c r="F6" s="1659" t="s">
        <v>438</v>
      </c>
    </row>
    <row r="7" spans="1:20" ht="21" customHeight="1" thickBot="1">
      <c r="A7" s="1671"/>
      <c r="B7" s="677" t="s">
        <v>254</v>
      </c>
      <c r="C7" s="677" t="s">
        <v>257</v>
      </c>
      <c r="D7" s="677" t="s">
        <v>258</v>
      </c>
      <c r="E7" s="1664"/>
      <c r="F7" s="1665"/>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51" t="s">
        <v>445</v>
      </c>
      <c r="B18" s="1651"/>
      <c r="C18" s="1651"/>
      <c r="D18" s="1651"/>
      <c r="E18" s="1651"/>
      <c r="F18" s="1651"/>
      <c r="O18" s="3"/>
      <c r="P18" s="3"/>
      <c r="Q18" s="3"/>
      <c r="R18" s="3"/>
      <c r="S18" s="3"/>
      <c r="T18" s="3"/>
    </row>
    <row r="19" spans="1:20" ht="16.5" customHeight="1" thickBot="1">
      <c r="A19" s="1662" t="s">
        <v>123</v>
      </c>
      <c r="B19" s="1654" t="s">
        <v>443</v>
      </c>
      <c r="C19" s="1655"/>
      <c r="D19" s="1656"/>
      <c r="E19" s="1657" t="s">
        <v>437</v>
      </c>
      <c r="F19" s="1659" t="s">
        <v>438</v>
      </c>
      <c r="K19" s="3"/>
      <c r="L19" s="3"/>
      <c r="M19" s="3"/>
      <c r="O19" s="3"/>
      <c r="P19" s="3"/>
      <c r="Q19" s="3"/>
      <c r="R19" s="3"/>
      <c r="S19" s="3"/>
      <c r="T19" s="3"/>
    </row>
    <row r="20" spans="1:20" ht="21" customHeight="1" thickBot="1">
      <c r="A20" s="1663"/>
      <c r="B20" s="570" t="s">
        <v>254</v>
      </c>
      <c r="C20" s="570" t="s">
        <v>366</v>
      </c>
      <c r="D20" s="570" t="s">
        <v>367</v>
      </c>
      <c r="E20" s="1664"/>
      <c r="F20" s="1665"/>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70"/>
      <c r="B27" s="1670"/>
      <c r="C27" s="1670"/>
      <c r="D27" s="1670"/>
      <c r="E27" s="1670"/>
      <c r="F27" s="1670"/>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61"/>
      <c r="D32" s="1661"/>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61"/>
      <c r="C43" s="1661"/>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66" t="s">
        <v>436</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row>
    <row r="3" spans="1:24" ht="15.75" customHeight="1">
      <c r="A3" s="1667" t="s">
        <v>435</v>
      </c>
      <c r="B3" s="1667"/>
      <c r="C3" s="1667"/>
      <c r="D3" s="1667"/>
      <c r="E3" s="1667"/>
      <c r="F3" s="1667"/>
      <c r="P3" s="448"/>
    </row>
    <row r="4" spans="1:24" ht="4.5" customHeight="1">
      <c r="A4" s="449"/>
      <c r="B4" s="449"/>
      <c r="C4" s="447"/>
      <c r="D4" s="447"/>
    </row>
    <row r="5" spans="1:24" ht="15.75" thickBot="1">
      <c r="A5" s="450" t="s">
        <v>125</v>
      </c>
      <c r="B5" s="1668" t="s">
        <v>126</v>
      </c>
      <c r="C5" s="1668"/>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66" t="s">
        <v>440</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row>
    <row r="3" spans="1:27" ht="18" customHeight="1">
      <c r="A3" s="1672" t="s">
        <v>441</v>
      </c>
      <c r="B3" s="1672"/>
      <c r="C3" s="1672"/>
      <c r="D3" s="1672"/>
      <c r="E3" s="1672"/>
      <c r="F3" s="1672"/>
      <c r="G3" s="1672"/>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79" zoomScale="80" zoomScaleNormal="80" workbookViewId="0">
      <selection activeCell="N931" sqref="N93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08" t="s">
        <v>201</v>
      </c>
      <c r="C5" s="1708"/>
      <c r="D5" s="1708"/>
      <c r="E5" s="1708"/>
      <c r="F5" s="1708"/>
      <c r="G5" s="1708"/>
      <c r="H5" s="1708"/>
      <c r="I5" s="1708"/>
      <c r="J5" s="1708"/>
      <c r="K5" s="1708"/>
      <c r="L5" s="1708"/>
    </row>
    <row r="6" spans="2:13" ht="18">
      <c r="B6" s="484"/>
      <c r="C6" s="484"/>
      <c r="D6" s="484"/>
      <c r="E6" s="484"/>
      <c r="F6" s="300" t="s">
        <v>202</v>
      </c>
      <c r="G6" s="484"/>
      <c r="H6" s="484"/>
      <c r="I6" s="484"/>
      <c r="J6" s="484"/>
      <c r="K6" s="484"/>
      <c r="L6" s="484"/>
    </row>
    <row r="7" spans="2:13" s="301" customFormat="1" ht="15">
      <c r="B7" s="1709" t="s">
        <v>203</v>
      </c>
      <c r="C7" s="1711" t="s">
        <v>18</v>
      </c>
      <c r="D7" s="1711" t="s">
        <v>204</v>
      </c>
      <c r="E7" s="1713" t="s">
        <v>205</v>
      </c>
      <c r="F7" s="1714"/>
      <c r="G7" s="1715"/>
      <c r="H7" s="1716" t="s">
        <v>206</v>
      </c>
      <c r="I7" s="1718" t="s">
        <v>207</v>
      </c>
      <c r="J7" s="1719"/>
      <c r="K7" s="1719"/>
      <c r="L7" s="1709"/>
    </row>
    <row r="8" spans="2:13">
      <c r="B8" s="1710"/>
      <c r="C8" s="1712"/>
      <c r="D8" s="1712"/>
      <c r="E8" s="1720" t="s">
        <v>208</v>
      </c>
      <c r="F8" s="1711" t="s">
        <v>209</v>
      </c>
      <c r="G8" s="1711" t="s">
        <v>210</v>
      </c>
      <c r="H8" s="1717"/>
      <c r="I8" s="1720" t="s">
        <v>211</v>
      </c>
      <c r="J8" s="1720" t="s">
        <v>20</v>
      </c>
      <c r="K8" s="1711" t="s">
        <v>212</v>
      </c>
      <c r="L8" s="1720" t="s">
        <v>213</v>
      </c>
    </row>
    <row r="9" spans="2:13">
      <c r="B9" s="1710"/>
      <c r="C9" s="1712"/>
      <c r="D9" s="1712"/>
      <c r="E9" s="1721"/>
      <c r="F9" s="1712"/>
      <c r="G9" s="1712"/>
      <c r="H9" s="1717"/>
      <c r="I9" s="1721"/>
      <c r="J9" s="1721"/>
      <c r="K9" s="1736"/>
      <c r="L9" s="1721"/>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07"/>
      <c r="O105" s="1707"/>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07"/>
      <c r="O121" s="1707"/>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07"/>
      <c r="O145" s="1707"/>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07"/>
      <c r="O171" s="1707"/>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41" t="s">
        <v>239</v>
      </c>
      <c r="D177" s="1741"/>
      <c r="E177" s="1741"/>
      <c r="F177" s="1741"/>
      <c r="G177" s="1741"/>
      <c r="H177" s="1741"/>
      <c r="I177" s="1741"/>
      <c r="J177" s="1741"/>
      <c r="K177" s="1741"/>
      <c r="L177" s="1742"/>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22" t="s">
        <v>203</v>
      </c>
      <c r="C194" s="1724" t="s">
        <v>18</v>
      </c>
      <c r="D194" s="1724" t="s">
        <v>204</v>
      </c>
      <c r="E194" s="1726" t="s">
        <v>205</v>
      </c>
      <c r="F194" s="1727"/>
      <c r="G194" s="1728"/>
      <c r="H194" s="1729" t="s">
        <v>206</v>
      </c>
      <c r="I194" s="1731" t="s">
        <v>207</v>
      </c>
      <c r="J194" s="1732"/>
      <c r="K194" s="1732"/>
      <c r="L194" s="1733"/>
    </row>
    <row r="195" spans="2:12" ht="12.75" customHeight="1">
      <c r="B195" s="1723"/>
      <c r="C195" s="1725"/>
      <c r="D195" s="1725"/>
      <c r="E195" s="1734" t="s">
        <v>208</v>
      </c>
      <c r="F195" s="1724" t="s">
        <v>209</v>
      </c>
      <c r="G195" s="1724" t="s">
        <v>210</v>
      </c>
      <c r="H195" s="1730"/>
      <c r="I195" s="1734" t="s">
        <v>211</v>
      </c>
      <c r="J195" s="1734" t="s">
        <v>20</v>
      </c>
      <c r="K195" s="1724" t="s">
        <v>212</v>
      </c>
      <c r="L195" s="1739" t="s">
        <v>213</v>
      </c>
    </row>
    <row r="196" spans="2:12" ht="12.75" customHeight="1">
      <c r="B196" s="1723"/>
      <c r="C196" s="1725"/>
      <c r="D196" s="1725"/>
      <c r="E196" s="1735"/>
      <c r="F196" s="1725"/>
      <c r="G196" s="1725"/>
      <c r="H196" s="1730"/>
      <c r="I196" s="1737"/>
      <c r="J196" s="1737"/>
      <c r="K196" s="1738"/>
      <c r="L196" s="1740"/>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41" t="s">
        <v>240</v>
      </c>
      <c r="D199" s="1741"/>
      <c r="E199" s="1741"/>
      <c r="F199" s="1741"/>
      <c r="G199" s="1741"/>
      <c r="H199" s="1741"/>
      <c r="I199" s="1741"/>
      <c r="J199" s="1741"/>
      <c r="K199" s="1741"/>
      <c r="L199" s="1742"/>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45" t="s">
        <v>203</v>
      </c>
      <c r="C234" s="1724" t="s">
        <v>18</v>
      </c>
      <c r="D234" s="1724" t="s">
        <v>204</v>
      </c>
      <c r="E234" s="1726" t="s">
        <v>205</v>
      </c>
      <c r="F234" s="1727"/>
      <c r="G234" s="1728"/>
      <c r="H234" s="1729" t="s">
        <v>206</v>
      </c>
      <c r="I234" s="1726" t="s">
        <v>207</v>
      </c>
      <c r="J234" s="1727"/>
      <c r="K234" s="1727"/>
      <c r="L234" s="1727"/>
    </row>
    <row r="235" spans="2:12">
      <c r="B235" s="1746"/>
      <c r="C235" s="1725"/>
      <c r="D235" s="1725"/>
      <c r="E235" s="1734" t="s">
        <v>208</v>
      </c>
      <c r="F235" s="1724" t="s">
        <v>209</v>
      </c>
      <c r="G235" s="1724" t="s">
        <v>210</v>
      </c>
      <c r="H235" s="1730"/>
      <c r="I235" s="1734" t="s">
        <v>211</v>
      </c>
      <c r="J235" s="1734" t="s">
        <v>20</v>
      </c>
      <c r="K235" s="1724" t="s">
        <v>212</v>
      </c>
      <c r="L235" s="1731" t="s">
        <v>213</v>
      </c>
    </row>
    <row r="236" spans="2:12">
      <c r="B236" s="1746"/>
      <c r="C236" s="1725"/>
      <c r="D236" s="1725"/>
      <c r="E236" s="1735"/>
      <c r="F236" s="1725"/>
      <c r="G236" s="1725"/>
      <c r="H236" s="1730"/>
      <c r="I236" s="1735"/>
      <c r="J236" s="1735"/>
      <c r="K236" s="1725"/>
      <c r="L236" s="1743"/>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44" t="s">
        <v>214</v>
      </c>
      <c r="D239" s="1744"/>
      <c r="E239" s="1744"/>
      <c r="F239" s="1744"/>
      <c r="G239" s="1744"/>
      <c r="H239" s="1744"/>
      <c r="I239" s="1744"/>
      <c r="J239" s="1744"/>
      <c r="K239" s="1744"/>
      <c r="L239" s="1744"/>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41" t="s">
        <v>239</v>
      </c>
      <c r="D256" s="1741"/>
      <c r="E256" s="1741"/>
      <c r="F256" s="1741"/>
      <c r="G256" s="1741"/>
      <c r="H256" s="1741"/>
      <c r="I256" s="1741"/>
      <c r="J256" s="1741"/>
      <c r="K256" s="1741"/>
      <c r="L256" s="1741"/>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47" t="s">
        <v>203</v>
      </c>
      <c r="C273" s="1724" t="s">
        <v>18</v>
      </c>
      <c r="D273" s="1724" t="s">
        <v>204</v>
      </c>
      <c r="E273" s="1726" t="s">
        <v>205</v>
      </c>
      <c r="F273" s="1727"/>
      <c r="G273" s="1728"/>
      <c r="H273" s="1729" t="s">
        <v>206</v>
      </c>
      <c r="I273" s="1731" t="s">
        <v>207</v>
      </c>
      <c r="J273" s="1732"/>
      <c r="K273" s="1732"/>
      <c r="L273" s="1732"/>
    </row>
    <row r="274" spans="2:12" ht="11.25" customHeight="1">
      <c r="B274" s="1748"/>
      <c r="C274" s="1725"/>
      <c r="D274" s="1725"/>
      <c r="E274" s="1734" t="s">
        <v>208</v>
      </c>
      <c r="F274" s="1724" t="s">
        <v>209</v>
      </c>
      <c r="G274" s="1724" t="s">
        <v>210</v>
      </c>
      <c r="H274" s="1730"/>
      <c r="I274" s="1734" t="s">
        <v>211</v>
      </c>
      <c r="J274" s="1734" t="s">
        <v>20</v>
      </c>
      <c r="K274" s="1724" t="s">
        <v>212</v>
      </c>
      <c r="L274" s="1731" t="s">
        <v>213</v>
      </c>
    </row>
    <row r="275" spans="2:12" ht="11.25" customHeight="1">
      <c r="B275" s="1748"/>
      <c r="C275" s="1725"/>
      <c r="D275" s="1725"/>
      <c r="E275" s="1735"/>
      <c r="F275" s="1725"/>
      <c r="G275" s="1725"/>
      <c r="H275" s="1730"/>
      <c r="I275" s="1737"/>
      <c r="J275" s="1737"/>
      <c r="K275" s="1738"/>
      <c r="L275" s="1743"/>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41" t="s">
        <v>240</v>
      </c>
      <c r="D278" s="1741"/>
      <c r="E278" s="1741"/>
      <c r="F278" s="1741"/>
      <c r="G278" s="1741"/>
      <c r="H278" s="1741"/>
      <c r="I278" s="1741"/>
      <c r="J278" s="1741"/>
      <c r="K278" s="1741"/>
      <c r="L278" s="1741"/>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34" t="s">
        <v>203</v>
      </c>
      <c r="C313" s="1724" t="s">
        <v>18</v>
      </c>
      <c r="D313" s="1724" t="s">
        <v>204</v>
      </c>
      <c r="E313" s="1726" t="s">
        <v>205</v>
      </c>
      <c r="F313" s="1727"/>
      <c r="G313" s="1728"/>
      <c r="H313" s="1724" t="s">
        <v>206</v>
      </c>
      <c r="I313" s="1726" t="s">
        <v>207</v>
      </c>
      <c r="J313" s="1727"/>
      <c r="K313" s="1727"/>
      <c r="L313" s="1728"/>
    </row>
    <row r="314" spans="2:12" ht="11.25" customHeight="1">
      <c r="B314" s="1735"/>
      <c r="C314" s="1725"/>
      <c r="D314" s="1725"/>
      <c r="E314" s="1751" t="s">
        <v>244</v>
      </c>
      <c r="F314" s="1754" t="s">
        <v>245</v>
      </c>
      <c r="G314" s="1754" t="s">
        <v>246</v>
      </c>
      <c r="H314" s="1725"/>
      <c r="I314" s="1734" t="s">
        <v>211</v>
      </c>
      <c r="J314" s="1734" t="s">
        <v>20</v>
      </c>
      <c r="K314" s="1724" t="s">
        <v>212</v>
      </c>
      <c r="L314" s="1734" t="s">
        <v>213</v>
      </c>
    </row>
    <row r="315" spans="2:12" ht="11.25" customHeight="1">
      <c r="B315" s="1737"/>
      <c r="C315" s="1738"/>
      <c r="D315" s="1738"/>
      <c r="E315" s="1753"/>
      <c r="F315" s="1755"/>
      <c r="G315" s="1755"/>
      <c r="H315" s="1738"/>
      <c r="I315" s="1737"/>
      <c r="J315" s="1737"/>
      <c r="K315" s="1738"/>
      <c r="L315" s="1737"/>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44" t="s">
        <v>214</v>
      </c>
      <c r="D318" s="1744"/>
      <c r="E318" s="1744"/>
      <c r="F318" s="1744"/>
      <c r="G318" s="1744"/>
      <c r="H318" s="1744"/>
      <c r="I318" s="1744"/>
      <c r="J318" s="1744"/>
      <c r="K318" s="1744"/>
      <c r="L318" s="1757"/>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41" t="s">
        <v>239</v>
      </c>
      <c r="D335" s="1741"/>
      <c r="E335" s="1741"/>
      <c r="F335" s="1741"/>
      <c r="G335" s="1741"/>
      <c r="H335" s="1741"/>
      <c r="I335" s="1741"/>
      <c r="J335" s="1741"/>
      <c r="K335" s="1741"/>
      <c r="L335" s="1758"/>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49" t="s">
        <v>203</v>
      </c>
      <c r="C352" s="1724" t="s">
        <v>18</v>
      </c>
      <c r="D352" s="1724" t="s">
        <v>204</v>
      </c>
      <c r="E352" s="1726" t="s">
        <v>205</v>
      </c>
      <c r="F352" s="1727"/>
      <c r="G352" s="1728"/>
      <c r="H352" s="1729" t="s">
        <v>206</v>
      </c>
      <c r="I352" s="1731" t="s">
        <v>207</v>
      </c>
      <c r="J352" s="1732"/>
      <c r="K352" s="1732"/>
      <c r="L352" s="1745"/>
    </row>
    <row r="353" spans="2:12" ht="11.25" customHeight="1">
      <c r="B353" s="1750"/>
      <c r="C353" s="1725"/>
      <c r="D353" s="1725"/>
      <c r="E353" s="1751" t="s">
        <v>244</v>
      </c>
      <c r="F353" s="1754" t="s">
        <v>245</v>
      </c>
      <c r="G353" s="1754" t="s">
        <v>246</v>
      </c>
      <c r="H353" s="1730"/>
      <c r="I353" s="1734" t="s">
        <v>211</v>
      </c>
      <c r="J353" s="1734" t="s">
        <v>20</v>
      </c>
      <c r="K353" s="1724" t="s">
        <v>212</v>
      </c>
      <c r="L353" s="1734" t="s">
        <v>213</v>
      </c>
    </row>
    <row r="354" spans="2:12" ht="11.25" customHeight="1">
      <c r="B354" s="1750"/>
      <c r="C354" s="1725"/>
      <c r="D354" s="1725"/>
      <c r="E354" s="1752"/>
      <c r="F354" s="1756"/>
      <c r="G354" s="1756"/>
      <c r="H354" s="1730"/>
      <c r="I354" s="1737"/>
      <c r="J354" s="1737"/>
      <c r="K354" s="1738"/>
      <c r="L354" s="1737"/>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41" t="s">
        <v>240</v>
      </c>
      <c r="D357" s="1741"/>
      <c r="E357" s="1741"/>
      <c r="F357" s="1741"/>
      <c r="G357" s="1741"/>
      <c r="H357" s="1741"/>
      <c r="I357" s="1741"/>
      <c r="J357" s="1741"/>
      <c r="K357" s="1741"/>
      <c r="L357" s="1758"/>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89" t="s">
        <v>203</v>
      </c>
      <c r="C393" s="1679" t="s">
        <v>18</v>
      </c>
      <c r="D393" s="1679" t="s">
        <v>204</v>
      </c>
      <c r="E393" s="1681" t="s">
        <v>205</v>
      </c>
      <c r="F393" s="1682"/>
      <c r="G393" s="1683"/>
      <c r="H393" s="1684" t="s">
        <v>206</v>
      </c>
      <c r="I393" s="1681" t="s">
        <v>207</v>
      </c>
      <c r="J393" s="1682"/>
      <c r="K393" s="1682"/>
      <c r="L393" s="1683"/>
    </row>
    <row r="394" spans="2:12" ht="11.25" customHeight="1">
      <c r="B394" s="1690"/>
      <c r="C394" s="1680"/>
      <c r="D394" s="1680"/>
      <c r="E394" s="1760" t="s">
        <v>244</v>
      </c>
      <c r="F394" s="1762" t="s">
        <v>245</v>
      </c>
      <c r="G394" s="1762" t="s">
        <v>246</v>
      </c>
      <c r="H394" s="1685"/>
      <c r="I394" s="1689" t="s">
        <v>211</v>
      </c>
      <c r="J394" s="1689" t="s">
        <v>20</v>
      </c>
      <c r="K394" s="1679" t="s">
        <v>212</v>
      </c>
      <c r="L394" s="1689" t="s">
        <v>213</v>
      </c>
    </row>
    <row r="395" spans="2:12" ht="11.25" customHeight="1">
      <c r="B395" s="1690"/>
      <c r="C395" s="1680"/>
      <c r="D395" s="1680"/>
      <c r="E395" s="1761"/>
      <c r="F395" s="1763"/>
      <c r="G395" s="1763"/>
      <c r="H395" s="1685"/>
      <c r="I395" s="1690"/>
      <c r="J395" s="1690"/>
      <c r="K395" s="1680"/>
      <c r="L395" s="1691"/>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75" t="s">
        <v>214</v>
      </c>
      <c r="D398" s="1675"/>
      <c r="E398" s="1675"/>
      <c r="F398" s="1675"/>
      <c r="G398" s="1675"/>
      <c r="H398" s="1675"/>
      <c r="I398" s="1675"/>
      <c r="J398" s="1675"/>
      <c r="K398" s="1675"/>
      <c r="L398" s="1759"/>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73" t="s">
        <v>239</v>
      </c>
      <c r="D415" s="1673"/>
      <c r="E415" s="1673"/>
      <c r="F415" s="1673"/>
      <c r="G415" s="1673"/>
      <c r="H415" s="1673"/>
      <c r="I415" s="1673"/>
      <c r="J415" s="1673"/>
      <c r="K415" s="1673"/>
      <c r="L415" s="1764"/>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65" t="s">
        <v>203</v>
      </c>
      <c r="C432" s="1679" t="s">
        <v>18</v>
      </c>
      <c r="D432" s="1679" t="s">
        <v>204</v>
      </c>
      <c r="E432" s="1681" t="s">
        <v>205</v>
      </c>
      <c r="F432" s="1682"/>
      <c r="G432" s="1683"/>
      <c r="H432" s="1684" t="s">
        <v>206</v>
      </c>
      <c r="I432" s="1686" t="s">
        <v>207</v>
      </c>
      <c r="J432" s="1687"/>
      <c r="K432" s="1687"/>
      <c r="L432" s="1767"/>
    </row>
    <row r="433" spans="2:12" ht="11.25" customHeight="1">
      <c r="B433" s="1766"/>
      <c r="C433" s="1680"/>
      <c r="D433" s="1680"/>
      <c r="E433" s="1760" t="s">
        <v>244</v>
      </c>
      <c r="F433" s="1762" t="s">
        <v>245</v>
      </c>
      <c r="G433" s="1762" t="s">
        <v>246</v>
      </c>
      <c r="H433" s="1685"/>
      <c r="I433" s="1689" t="s">
        <v>211</v>
      </c>
      <c r="J433" s="1689" t="s">
        <v>20</v>
      </c>
      <c r="K433" s="1679" t="s">
        <v>212</v>
      </c>
      <c r="L433" s="1689" t="s">
        <v>213</v>
      </c>
    </row>
    <row r="434" spans="2:12" ht="11.25" customHeight="1">
      <c r="B434" s="1766"/>
      <c r="C434" s="1680"/>
      <c r="D434" s="1680"/>
      <c r="E434" s="1761"/>
      <c r="F434" s="1763"/>
      <c r="G434" s="1763"/>
      <c r="H434" s="1685"/>
      <c r="I434" s="1691"/>
      <c r="J434" s="1691"/>
      <c r="K434" s="1768"/>
      <c r="L434" s="1691"/>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73" t="s">
        <v>240</v>
      </c>
      <c r="D437" s="1673"/>
      <c r="E437" s="1673"/>
      <c r="F437" s="1673"/>
      <c r="G437" s="1673"/>
      <c r="H437" s="1673"/>
      <c r="I437" s="1673"/>
      <c r="J437" s="1673"/>
      <c r="K437" s="1673"/>
      <c r="L437" s="1764"/>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89" t="s">
        <v>203</v>
      </c>
      <c r="C475" s="1679" t="s">
        <v>18</v>
      </c>
      <c r="D475" s="1679" t="s">
        <v>204</v>
      </c>
      <c r="E475" s="1681" t="s">
        <v>205</v>
      </c>
      <c r="F475" s="1682"/>
      <c r="G475" s="1683"/>
      <c r="H475" s="1684" t="s">
        <v>206</v>
      </c>
      <c r="I475" s="1681" t="s">
        <v>207</v>
      </c>
      <c r="J475" s="1682"/>
      <c r="K475" s="1682"/>
      <c r="L475" s="1683"/>
    </row>
    <row r="476" spans="2:12" ht="11.25" customHeight="1">
      <c r="B476" s="1690"/>
      <c r="C476" s="1680"/>
      <c r="D476" s="1680"/>
      <c r="E476" s="1760" t="s">
        <v>244</v>
      </c>
      <c r="F476" s="1762" t="s">
        <v>245</v>
      </c>
      <c r="G476" s="1762" t="s">
        <v>246</v>
      </c>
      <c r="H476" s="1685"/>
      <c r="I476" s="1689" t="s">
        <v>211</v>
      </c>
      <c r="J476" s="1689" t="s">
        <v>20</v>
      </c>
      <c r="K476" s="1679" t="s">
        <v>212</v>
      </c>
      <c r="L476" s="1689" t="s">
        <v>213</v>
      </c>
    </row>
    <row r="477" spans="2:12" ht="11.25" customHeight="1">
      <c r="B477" s="1690"/>
      <c r="C477" s="1680"/>
      <c r="D477" s="1680"/>
      <c r="E477" s="1761"/>
      <c r="F477" s="1763"/>
      <c r="G477" s="1763"/>
      <c r="H477" s="1685"/>
      <c r="I477" s="1690"/>
      <c r="J477" s="1690"/>
      <c r="K477" s="1680"/>
      <c r="L477" s="1691"/>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75" t="s">
        <v>214</v>
      </c>
      <c r="D480" s="1675"/>
      <c r="E480" s="1675"/>
      <c r="F480" s="1675"/>
      <c r="G480" s="1675"/>
      <c r="H480" s="1675"/>
      <c r="I480" s="1675"/>
      <c r="J480" s="1675"/>
      <c r="K480" s="1675"/>
      <c r="L480" s="1759"/>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73" t="s">
        <v>239</v>
      </c>
      <c r="D497" s="1673"/>
      <c r="E497" s="1673"/>
      <c r="F497" s="1673"/>
      <c r="G497" s="1673"/>
      <c r="H497" s="1673"/>
      <c r="I497" s="1673"/>
      <c r="J497" s="1673"/>
      <c r="K497" s="1673"/>
      <c r="L497" s="1764"/>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65" t="s">
        <v>203</v>
      </c>
      <c r="C514" s="1679" t="s">
        <v>18</v>
      </c>
      <c r="D514" s="1679" t="s">
        <v>204</v>
      </c>
      <c r="E514" s="1681" t="s">
        <v>205</v>
      </c>
      <c r="F514" s="1682"/>
      <c r="G514" s="1683"/>
      <c r="H514" s="1684" t="s">
        <v>206</v>
      </c>
      <c r="I514" s="1686" t="s">
        <v>207</v>
      </c>
      <c r="J514" s="1687"/>
      <c r="K514" s="1687"/>
      <c r="L514" s="1767"/>
    </row>
    <row r="515" spans="2:12" ht="11.25" customHeight="1">
      <c r="B515" s="1766"/>
      <c r="C515" s="1680"/>
      <c r="D515" s="1680"/>
      <c r="E515" s="1760" t="s">
        <v>244</v>
      </c>
      <c r="F515" s="1762" t="s">
        <v>245</v>
      </c>
      <c r="G515" s="1762" t="s">
        <v>246</v>
      </c>
      <c r="H515" s="1685"/>
      <c r="I515" s="1689" t="s">
        <v>211</v>
      </c>
      <c r="J515" s="1689" t="s">
        <v>20</v>
      </c>
      <c r="K515" s="1679" t="s">
        <v>212</v>
      </c>
      <c r="L515" s="1689" t="s">
        <v>213</v>
      </c>
    </row>
    <row r="516" spans="2:12" ht="11.25" customHeight="1">
      <c r="B516" s="1766"/>
      <c r="C516" s="1680"/>
      <c r="D516" s="1680"/>
      <c r="E516" s="1761"/>
      <c r="F516" s="1763"/>
      <c r="G516" s="1763"/>
      <c r="H516" s="1685"/>
      <c r="I516" s="1691"/>
      <c r="J516" s="1691"/>
      <c r="K516" s="1768"/>
      <c r="L516" s="1691"/>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73" t="s">
        <v>240</v>
      </c>
      <c r="D519" s="1673"/>
      <c r="E519" s="1673"/>
      <c r="F519" s="1673"/>
      <c r="G519" s="1673"/>
      <c r="H519" s="1673"/>
      <c r="I519" s="1673"/>
      <c r="J519" s="1673"/>
      <c r="K519" s="1673"/>
      <c r="L519" s="1764"/>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67" t="s">
        <v>203</v>
      </c>
      <c r="C558" s="1679" t="s">
        <v>18</v>
      </c>
      <c r="D558" s="1679" t="s">
        <v>204</v>
      </c>
      <c r="E558" s="1681" t="s">
        <v>205</v>
      </c>
      <c r="F558" s="1682"/>
      <c r="G558" s="1683"/>
      <c r="H558" s="1684" t="s">
        <v>206</v>
      </c>
      <c r="I558" s="1681" t="s">
        <v>207</v>
      </c>
      <c r="J558" s="1682"/>
      <c r="K558" s="1682"/>
      <c r="L558"/>
    </row>
    <row r="559" spans="2:12" ht="12.75" customHeight="1">
      <c r="B559" s="1771"/>
      <c r="C559" s="1680"/>
      <c r="D559" s="1680"/>
      <c r="E559" s="1689" t="s">
        <v>244</v>
      </c>
      <c r="F559" s="1679" t="s">
        <v>245</v>
      </c>
      <c r="G559" s="1679" t="s">
        <v>246</v>
      </c>
      <c r="H559" s="1685"/>
      <c r="I559" s="1689" t="s">
        <v>211</v>
      </c>
      <c r="J559" s="1689" t="s">
        <v>20</v>
      </c>
      <c r="K559" s="1679" t="s">
        <v>283</v>
      </c>
      <c r="L559"/>
    </row>
    <row r="560" spans="2:12" ht="12.75">
      <c r="B560" s="1771"/>
      <c r="C560" s="1680"/>
      <c r="D560" s="1680"/>
      <c r="E560" s="1690"/>
      <c r="F560" s="1680"/>
      <c r="G560" s="1680"/>
      <c r="H560" s="1685"/>
      <c r="I560" s="1690"/>
      <c r="J560" s="1690"/>
      <c r="K560" s="1680"/>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75" t="s">
        <v>214</v>
      </c>
      <c r="D563" s="1675"/>
      <c r="E563" s="1675"/>
      <c r="F563" s="1675"/>
      <c r="G563" s="1675"/>
      <c r="H563" s="1675"/>
      <c r="I563" s="1675"/>
      <c r="J563" s="1675"/>
      <c r="K563" s="1675"/>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73" t="s">
        <v>239</v>
      </c>
      <c r="D580" s="1673"/>
      <c r="E580" s="1673"/>
      <c r="F580" s="1673"/>
      <c r="G580" s="1673"/>
      <c r="H580" s="1673"/>
      <c r="I580" s="1673"/>
      <c r="J580" s="1673"/>
      <c r="K580" s="1673"/>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69" t="s">
        <v>203</v>
      </c>
      <c r="C597" s="1679" t="s">
        <v>18</v>
      </c>
      <c r="D597" s="1679" t="s">
        <v>204</v>
      </c>
      <c r="E597" s="1681" t="s">
        <v>205</v>
      </c>
      <c r="F597" s="1682"/>
      <c r="G597" s="1683"/>
      <c r="H597" s="1684" t="s">
        <v>206</v>
      </c>
      <c r="I597" s="1686" t="s">
        <v>207</v>
      </c>
      <c r="J597" s="1687"/>
      <c r="K597" s="1687"/>
      <c r="L597"/>
    </row>
    <row r="598" spans="2:12" ht="12.75" customHeight="1">
      <c r="B598" s="1770"/>
      <c r="C598" s="1680"/>
      <c r="D598" s="1680"/>
      <c r="E598" s="1689" t="s">
        <v>244</v>
      </c>
      <c r="F598" s="1679" t="s">
        <v>245</v>
      </c>
      <c r="G598" s="1679" t="s">
        <v>246</v>
      </c>
      <c r="H598" s="1685"/>
      <c r="I598" s="1689" t="s">
        <v>211</v>
      </c>
      <c r="J598" s="1689" t="s">
        <v>20</v>
      </c>
      <c r="K598" s="1679" t="s">
        <v>212</v>
      </c>
      <c r="L598"/>
    </row>
    <row r="599" spans="2:12" ht="12.75" customHeight="1">
      <c r="B599" s="1770"/>
      <c r="C599" s="1680"/>
      <c r="D599" s="1680"/>
      <c r="E599" s="1690"/>
      <c r="F599" s="1680"/>
      <c r="G599" s="1680"/>
      <c r="H599" s="1685"/>
      <c r="I599" s="1691"/>
      <c r="J599" s="1691"/>
      <c r="K599" s="1768"/>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73" t="s">
        <v>240</v>
      </c>
      <c r="D602" s="1673"/>
      <c r="E602" s="1673"/>
      <c r="F602" s="1673"/>
      <c r="G602" s="1673"/>
      <c r="H602" s="1673"/>
      <c r="I602" s="1673"/>
      <c r="J602" s="1673"/>
      <c r="K602" s="1673"/>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694" t="s">
        <v>368</v>
      </c>
      <c r="C636" s="1694"/>
      <c r="D636" s="1694"/>
      <c r="E636" s="1694"/>
      <c r="F636" s="1694"/>
      <c r="G636" s="1694"/>
      <c r="H636" s="1694"/>
      <c r="I636" s="1694"/>
      <c r="J636" s="1694"/>
      <c r="K636" s="1694"/>
    </row>
    <row r="637" spans="2:12" ht="18.75" thickBot="1">
      <c r="B637" s="557"/>
      <c r="C637" s="557"/>
      <c r="D637" s="557"/>
      <c r="E637" s="557"/>
      <c r="F637" s="558" t="s">
        <v>202</v>
      </c>
      <c r="G637" s="557"/>
      <c r="H637" s="557"/>
      <c r="I637" s="557"/>
      <c r="J637" s="557"/>
      <c r="K637" s="557"/>
    </row>
    <row r="638" spans="2:12" ht="12.75" customHeight="1">
      <c r="B638" s="1695" t="s">
        <v>203</v>
      </c>
      <c r="C638" s="1698" t="s">
        <v>18</v>
      </c>
      <c r="D638" s="1698" t="s">
        <v>204</v>
      </c>
      <c r="E638" s="1772" t="s">
        <v>205</v>
      </c>
      <c r="F638" s="1773"/>
      <c r="G638" s="1774"/>
      <c r="H638" s="1775" t="s">
        <v>206</v>
      </c>
      <c r="I638" s="1772" t="s">
        <v>207</v>
      </c>
      <c r="J638" s="1773"/>
      <c r="K638" s="1776"/>
    </row>
    <row r="639" spans="2:12" ht="11.25" customHeight="1">
      <c r="B639" s="1696"/>
      <c r="C639" s="1680"/>
      <c r="D639" s="1680"/>
      <c r="E639" s="1689" t="s">
        <v>244</v>
      </c>
      <c r="F639" s="1679" t="s">
        <v>245</v>
      </c>
      <c r="G639" s="1679" t="s">
        <v>246</v>
      </c>
      <c r="H639" s="1685"/>
      <c r="I639" s="1689" t="s">
        <v>211</v>
      </c>
      <c r="J639" s="1689" t="s">
        <v>20</v>
      </c>
      <c r="K639" s="1692" t="s">
        <v>283</v>
      </c>
    </row>
    <row r="640" spans="2:12" ht="11.25" customHeight="1">
      <c r="B640" s="1696"/>
      <c r="C640" s="1680"/>
      <c r="D640" s="1680"/>
      <c r="E640" s="1690"/>
      <c r="F640" s="1680"/>
      <c r="G640" s="1680"/>
      <c r="H640" s="1685"/>
      <c r="I640" s="1690"/>
      <c r="J640" s="1690"/>
      <c r="K640" s="1705"/>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675" t="s">
        <v>214</v>
      </c>
      <c r="D643" s="1675"/>
      <c r="E643" s="1675"/>
      <c r="F643" s="1675"/>
      <c r="G643" s="1675"/>
      <c r="H643" s="1675"/>
      <c r="I643" s="1675"/>
      <c r="J643" s="1675"/>
      <c r="K643" s="1676"/>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673" t="s">
        <v>239</v>
      </c>
      <c r="D660" s="1673"/>
      <c r="E660" s="1673"/>
      <c r="F660" s="1673"/>
      <c r="G660" s="1673"/>
      <c r="H660" s="1673"/>
      <c r="I660" s="1673"/>
      <c r="J660" s="1673"/>
      <c r="K660" s="1674"/>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677" t="s">
        <v>203</v>
      </c>
      <c r="C677" s="1679" t="s">
        <v>18</v>
      </c>
      <c r="D677" s="1679" t="s">
        <v>204</v>
      </c>
      <c r="E677" s="1681" t="s">
        <v>205</v>
      </c>
      <c r="F677" s="1682"/>
      <c r="G677" s="1683"/>
      <c r="H677" s="1684" t="s">
        <v>206</v>
      </c>
      <c r="I677" s="1686" t="s">
        <v>207</v>
      </c>
      <c r="J677" s="1687"/>
      <c r="K677" s="1688"/>
    </row>
    <row r="678" spans="2:14" ht="11.25" customHeight="1">
      <c r="B678" s="1678"/>
      <c r="C678" s="1680"/>
      <c r="D678" s="1680"/>
      <c r="E678" s="1689" t="s">
        <v>244</v>
      </c>
      <c r="F678" s="1679" t="s">
        <v>245</v>
      </c>
      <c r="G678" s="1679" t="s">
        <v>246</v>
      </c>
      <c r="H678" s="1685"/>
      <c r="I678" s="1689" t="s">
        <v>211</v>
      </c>
      <c r="J678" s="1689" t="s">
        <v>20</v>
      </c>
      <c r="K678" s="1692" t="s">
        <v>212</v>
      </c>
    </row>
    <row r="679" spans="2:14" ht="11.25" customHeight="1">
      <c r="B679" s="1678"/>
      <c r="C679" s="1680"/>
      <c r="D679" s="1680"/>
      <c r="E679" s="1690"/>
      <c r="F679" s="1680"/>
      <c r="G679" s="1680"/>
      <c r="H679" s="1685"/>
      <c r="I679" s="1691"/>
      <c r="J679" s="1691"/>
      <c r="K679" s="1693"/>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673" t="s">
        <v>240</v>
      </c>
      <c r="D682" s="1673"/>
      <c r="E682" s="1673"/>
      <c r="F682" s="1673"/>
      <c r="G682" s="1673"/>
      <c r="H682" s="1673"/>
      <c r="I682" s="1673"/>
      <c r="J682" s="1673"/>
      <c r="K682" s="1674"/>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694" t="s">
        <v>415</v>
      </c>
      <c r="C715" s="1694"/>
      <c r="D715" s="1694"/>
      <c r="E715" s="1694"/>
      <c r="F715" s="1694"/>
      <c r="G715" s="1694"/>
      <c r="H715" s="1694"/>
      <c r="I715" s="1694"/>
      <c r="J715" s="1694"/>
      <c r="K715" s="1694"/>
      <c r="L715"/>
    </row>
    <row r="716" spans="2:12" ht="18.75" thickBot="1">
      <c r="B716" s="716"/>
      <c r="C716" s="716"/>
      <c r="D716" s="716"/>
      <c r="E716" s="716"/>
      <c r="F716" s="558" t="s">
        <v>202</v>
      </c>
      <c r="G716" s="716"/>
      <c r="H716" s="716"/>
      <c r="I716" s="716"/>
      <c r="J716" s="716"/>
      <c r="K716" s="716"/>
    </row>
    <row r="717" spans="2:12" ht="12.75" customHeight="1">
      <c r="B717" s="1695" t="s">
        <v>203</v>
      </c>
      <c r="C717" s="1698" t="s">
        <v>18</v>
      </c>
      <c r="D717" s="1698" t="s">
        <v>204</v>
      </c>
      <c r="E717" s="1700" t="s">
        <v>205</v>
      </c>
      <c r="F717" s="1701"/>
      <c r="G717" s="1702"/>
      <c r="H717" s="1698" t="s">
        <v>206</v>
      </c>
      <c r="I717" s="1700" t="s">
        <v>207</v>
      </c>
      <c r="J717" s="1701"/>
      <c r="K717" s="1703"/>
    </row>
    <row r="718" spans="2:12" ht="11.25" customHeight="1">
      <c r="B718" s="1696"/>
      <c r="C718" s="1680"/>
      <c r="D718" s="1680"/>
      <c r="E718" s="1690" t="s">
        <v>244</v>
      </c>
      <c r="F718" s="1680" t="s">
        <v>245</v>
      </c>
      <c r="G718" s="1680" t="s">
        <v>246</v>
      </c>
      <c r="H718" s="1680"/>
      <c r="I718" s="1690" t="s">
        <v>211</v>
      </c>
      <c r="J718" s="1690" t="s">
        <v>20</v>
      </c>
      <c r="K718" s="1705" t="s">
        <v>283</v>
      </c>
    </row>
    <row r="719" spans="2:12" ht="17.25" customHeight="1">
      <c r="B719" s="1696"/>
      <c r="C719" s="1680"/>
      <c r="D719" s="1680"/>
      <c r="E719" s="1690"/>
      <c r="F719" s="1680"/>
      <c r="G719" s="1680"/>
      <c r="H719" s="1680"/>
      <c r="I719" s="1690"/>
      <c r="J719" s="1690"/>
      <c r="K719" s="1705"/>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675" t="s">
        <v>214</v>
      </c>
      <c r="D722" s="1675"/>
      <c r="E722" s="1675"/>
      <c r="F722" s="1675"/>
      <c r="G722" s="1675"/>
      <c r="H722" s="1675"/>
      <c r="I722" s="1675"/>
      <c r="J722" s="1675"/>
      <c r="K722" s="1676"/>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673" t="s">
        <v>239</v>
      </c>
      <c r="D739" s="1673"/>
      <c r="E739" s="1673"/>
      <c r="F739" s="1673"/>
      <c r="G739" s="1673"/>
      <c r="H739" s="1673"/>
      <c r="I739" s="1673"/>
      <c r="J739" s="1673"/>
      <c r="K739" s="1674"/>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677" t="s">
        <v>203</v>
      </c>
      <c r="C756" s="1679" t="s">
        <v>18</v>
      </c>
      <c r="D756" s="1679" t="s">
        <v>204</v>
      </c>
      <c r="E756" s="1681" t="s">
        <v>205</v>
      </c>
      <c r="F756" s="1682"/>
      <c r="G756" s="1683"/>
      <c r="H756" s="1684" t="s">
        <v>206</v>
      </c>
      <c r="I756" s="1686" t="s">
        <v>207</v>
      </c>
      <c r="J756" s="1687"/>
      <c r="K756" s="1688"/>
    </row>
    <row r="757" spans="2:11" ht="11.25" customHeight="1">
      <c r="B757" s="1678"/>
      <c r="C757" s="1680"/>
      <c r="D757" s="1680"/>
      <c r="E757" s="1689" t="s">
        <v>244</v>
      </c>
      <c r="F757" s="1679" t="s">
        <v>245</v>
      </c>
      <c r="G757" s="1679" t="s">
        <v>246</v>
      </c>
      <c r="H757" s="1685"/>
      <c r="I757" s="1689" t="s">
        <v>211</v>
      </c>
      <c r="J757" s="1689" t="s">
        <v>20</v>
      </c>
      <c r="K757" s="1692" t="s">
        <v>212</v>
      </c>
    </row>
    <row r="758" spans="2:11" ht="11.25" customHeight="1">
      <c r="B758" s="1678"/>
      <c r="C758" s="1680"/>
      <c r="D758" s="1680"/>
      <c r="E758" s="1690"/>
      <c r="F758" s="1680"/>
      <c r="G758" s="1680"/>
      <c r="H758" s="1685"/>
      <c r="I758" s="1691"/>
      <c r="J758" s="1691"/>
      <c r="K758" s="1693"/>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673" t="s">
        <v>240</v>
      </c>
      <c r="D761" s="1673"/>
      <c r="E761" s="1673"/>
      <c r="F761" s="1673"/>
      <c r="G761" s="1673"/>
      <c r="H761" s="1673"/>
      <c r="I761" s="1673"/>
      <c r="J761" s="1673"/>
      <c r="K761" s="1674"/>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694" t="s">
        <v>477</v>
      </c>
      <c r="C795" s="1694"/>
      <c r="D795" s="1694"/>
      <c r="E795" s="1694"/>
      <c r="F795" s="1694"/>
      <c r="G795" s="1694"/>
      <c r="H795" s="1694"/>
      <c r="I795" s="1694"/>
      <c r="J795" s="1694"/>
      <c r="K795" s="1694"/>
    </row>
    <row r="796" spans="2:11" ht="18.75" thickBot="1">
      <c r="B796" s="814"/>
      <c r="C796" s="814"/>
      <c r="D796" s="814"/>
      <c r="E796" s="814"/>
      <c r="F796" s="558" t="s">
        <v>202</v>
      </c>
      <c r="G796" s="814"/>
      <c r="H796" s="814"/>
      <c r="I796" s="814"/>
      <c r="J796" s="814"/>
      <c r="K796" s="814"/>
    </row>
    <row r="797" spans="2:11" ht="12.75">
      <c r="B797" s="1695" t="s">
        <v>203</v>
      </c>
      <c r="C797" s="1698" t="s">
        <v>18</v>
      </c>
      <c r="D797" s="1698" t="s">
        <v>204</v>
      </c>
      <c r="E797" s="1700" t="s">
        <v>205</v>
      </c>
      <c r="F797" s="1701"/>
      <c r="G797" s="1702"/>
      <c r="H797" s="1698" t="s">
        <v>206</v>
      </c>
      <c r="I797" s="1700" t="s">
        <v>207</v>
      </c>
      <c r="J797" s="1701"/>
      <c r="K797" s="1703"/>
    </row>
    <row r="798" spans="2:11">
      <c r="B798" s="1696"/>
      <c r="C798" s="1680"/>
      <c r="D798" s="1680"/>
      <c r="E798" s="1690" t="s">
        <v>244</v>
      </c>
      <c r="F798" s="1680" t="s">
        <v>245</v>
      </c>
      <c r="G798" s="1680" t="s">
        <v>246</v>
      </c>
      <c r="H798" s="1680"/>
      <c r="I798" s="1690" t="s">
        <v>211</v>
      </c>
      <c r="J798" s="1690" t="s">
        <v>20</v>
      </c>
      <c r="K798" s="1705" t="s">
        <v>283</v>
      </c>
    </row>
    <row r="799" spans="2:11" ht="12" thickBot="1">
      <c r="B799" s="1697"/>
      <c r="C799" s="1699"/>
      <c r="D799" s="1699"/>
      <c r="E799" s="1704"/>
      <c r="F799" s="1699"/>
      <c r="G799" s="1699"/>
      <c r="H799" s="1699"/>
      <c r="I799" s="1704"/>
      <c r="J799" s="1704"/>
      <c r="K799" s="1706"/>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675" t="s">
        <v>214</v>
      </c>
      <c r="D802" s="1675"/>
      <c r="E802" s="1675"/>
      <c r="F802" s="1675"/>
      <c r="G802" s="1675"/>
      <c r="H802" s="1675"/>
      <c r="I802" s="1675"/>
      <c r="J802" s="1675"/>
      <c r="K802" s="1676"/>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673" t="s">
        <v>239</v>
      </c>
      <c r="D819" s="1673"/>
      <c r="E819" s="1673"/>
      <c r="F819" s="1673"/>
      <c r="G819" s="1673"/>
      <c r="H819" s="1673"/>
      <c r="I819" s="1673"/>
      <c r="J819" s="1673"/>
      <c r="K819" s="1674"/>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677" t="s">
        <v>203</v>
      </c>
      <c r="C836" s="1679" t="s">
        <v>18</v>
      </c>
      <c r="D836" s="1679" t="s">
        <v>204</v>
      </c>
      <c r="E836" s="1681" t="s">
        <v>205</v>
      </c>
      <c r="F836" s="1682"/>
      <c r="G836" s="1683"/>
      <c r="H836" s="1684" t="s">
        <v>206</v>
      </c>
      <c r="I836" s="1686" t="s">
        <v>207</v>
      </c>
      <c r="J836" s="1687"/>
      <c r="K836" s="1688"/>
    </row>
    <row r="837" spans="2:11" ht="11.25" customHeight="1">
      <c r="B837" s="1678"/>
      <c r="C837" s="1680"/>
      <c r="D837" s="1680"/>
      <c r="E837" s="1689" t="s">
        <v>244</v>
      </c>
      <c r="F837" s="1679" t="s">
        <v>245</v>
      </c>
      <c r="G837" s="1679" t="s">
        <v>246</v>
      </c>
      <c r="H837" s="1685"/>
      <c r="I837" s="1689" t="s">
        <v>211</v>
      </c>
      <c r="J837" s="1689" t="s">
        <v>20</v>
      </c>
      <c r="K837" s="1692" t="s">
        <v>212</v>
      </c>
    </row>
    <row r="838" spans="2:11" ht="11.25" customHeight="1">
      <c r="B838" s="1678"/>
      <c r="C838" s="1680"/>
      <c r="D838" s="1680"/>
      <c r="E838" s="1690"/>
      <c r="F838" s="1680"/>
      <c r="G838" s="1680"/>
      <c r="H838" s="1685"/>
      <c r="I838" s="1691"/>
      <c r="J838" s="1691"/>
      <c r="K838" s="1693"/>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673" t="s">
        <v>240</v>
      </c>
      <c r="D841" s="1673"/>
      <c r="E841" s="1673"/>
      <c r="F841" s="1673"/>
      <c r="G841" s="1673"/>
      <c r="H841" s="1673"/>
      <c r="I841" s="1673"/>
      <c r="J841" s="1673"/>
      <c r="K841" s="1674"/>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777" t="s">
        <v>514</v>
      </c>
      <c r="C875" s="1778"/>
      <c r="D875" s="1778"/>
      <c r="E875" s="1778"/>
      <c r="F875" s="1778"/>
      <c r="G875" s="1778"/>
      <c r="H875" s="1778"/>
      <c r="I875" s="1778"/>
      <c r="J875" s="1778"/>
      <c r="K875" s="1779"/>
    </row>
    <row r="876" spans="2:11" ht="18">
      <c r="B876" s="1336"/>
      <c r="C876" s="1337"/>
      <c r="D876" s="1337"/>
      <c r="E876" s="1337"/>
      <c r="F876" s="1338" t="s">
        <v>202</v>
      </c>
      <c r="G876" s="1337"/>
      <c r="H876" s="1337"/>
      <c r="I876" s="1337"/>
      <c r="J876" s="1337"/>
      <c r="K876" s="1339"/>
    </row>
    <row r="877" spans="2:11" ht="12.75">
      <c r="B877" s="1780" t="s">
        <v>203</v>
      </c>
      <c r="C877" s="1679" t="s">
        <v>18</v>
      </c>
      <c r="D877" s="1679" t="s">
        <v>204</v>
      </c>
      <c r="E877" s="1681" t="s">
        <v>205</v>
      </c>
      <c r="F877" s="1682"/>
      <c r="G877" s="1683"/>
      <c r="H877" s="1684" t="s">
        <v>206</v>
      </c>
      <c r="I877" s="1681" t="s">
        <v>207</v>
      </c>
      <c r="J877" s="1682"/>
      <c r="K877" s="1781"/>
    </row>
    <row r="878" spans="2:11">
      <c r="B878" s="1696"/>
      <c r="C878" s="1680"/>
      <c r="D878" s="1680"/>
      <c r="E878" s="1689" t="s">
        <v>244</v>
      </c>
      <c r="F878" s="1679" t="s">
        <v>245</v>
      </c>
      <c r="G878" s="1679" t="s">
        <v>246</v>
      </c>
      <c r="H878" s="1685"/>
      <c r="I878" s="1689" t="s">
        <v>211</v>
      </c>
      <c r="J878" s="1689" t="s">
        <v>20</v>
      </c>
      <c r="K878" s="1692" t="s">
        <v>283</v>
      </c>
    </row>
    <row r="879" spans="2:11">
      <c r="B879" s="1696"/>
      <c r="C879" s="1680"/>
      <c r="D879" s="1680"/>
      <c r="E879" s="1690"/>
      <c r="F879" s="1680"/>
      <c r="G879" s="1680"/>
      <c r="H879" s="1685"/>
      <c r="I879" s="1690"/>
      <c r="J879" s="1690"/>
      <c r="K879" s="1705"/>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675" t="s">
        <v>214</v>
      </c>
      <c r="D882" s="1675"/>
      <c r="E882" s="1675"/>
      <c r="F882" s="1675"/>
      <c r="G882" s="1675"/>
      <c r="H882" s="1675"/>
      <c r="I882" s="1675"/>
      <c r="J882" s="1675"/>
      <c r="K882" s="1676"/>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3">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3">
        <v>73916</v>
      </c>
    </row>
    <row r="886" spans="2:11" ht="12.75">
      <c r="B886" s="717" t="s">
        <v>217</v>
      </c>
      <c r="C886" s="703">
        <f t="shared" si="97"/>
        <v>170008</v>
      </c>
      <c r="D886" s="705">
        <v>3972</v>
      </c>
      <c r="E886" s="705">
        <v>2161</v>
      </c>
      <c r="F886" s="705">
        <v>1402</v>
      </c>
      <c r="G886" s="706">
        <v>409</v>
      </c>
      <c r="H886" s="703">
        <v>166036</v>
      </c>
      <c r="I886" s="705">
        <v>28907</v>
      </c>
      <c r="J886" s="705">
        <v>44929</v>
      </c>
      <c r="K886" s="705">
        <v>92200</v>
      </c>
    </row>
    <row r="887" spans="2:11" ht="12.75">
      <c r="B887" s="717" t="s">
        <v>218</v>
      </c>
      <c r="C887" s="703">
        <f>SUM(D887+H887)</f>
        <v>124444</v>
      </c>
      <c r="D887" s="703">
        <v>2810</v>
      </c>
      <c r="E887" s="704">
        <v>1441</v>
      </c>
      <c r="F887" s="704">
        <v>987</v>
      </c>
      <c r="G887" s="703">
        <v>382</v>
      </c>
      <c r="H887" s="703">
        <v>121634</v>
      </c>
      <c r="I887" s="703">
        <v>20977</v>
      </c>
      <c r="J887" s="703">
        <v>36045</v>
      </c>
      <c r="K887" s="703">
        <v>64612</v>
      </c>
    </row>
    <row r="888" spans="2:11" ht="12.75">
      <c r="B888" s="717" t="s">
        <v>219</v>
      </c>
      <c r="C888" s="703">
        <f>SUM(D888+H888)</f>
        <v>151047</v>
      </c>
      <c r="D888" s="636">
        <v>2945</v>
      </c>
      <c r="E888" s="708">
        <v>1490</v>
      </c>
      <c r="F888" s="698">
        <v>1101</v>
      </c>
      <c r="G888" s="698">
        <v>354</v>
      </c>
      <c r="H888" s="636">
        <v>148102</v>
      </c>
      <c r="I888" s="708">
        <v>27100</v>
      </c>
      <c r="J888" s="708">
        <v>38353</v>
      </c>
      <c r="K888" s="698">
        <v>82649</v>
      </c>
    </row>
    <row r="889" spans="2:11" ht="12.75">
      <c r="B889" s="717" t="s">
        <v>220</v>
      </c>
      <c r="C889" s="703">
        <f t="shared" si="97"/>
        <v>0</v>
      </c>
      <c r="D889" s="703"/>
      <c r="E889" s="704"/>
      <c r="F889" s="704"/>
      <c r="G889" s="703"/>
      <c r="H889" s="703"/>
      <c r="I889" s="703"/>
      <c r="J889" s="703"/>
      <c r="K889" s="703"/>
    </row>
    <row r="890" spans="2:11" ht="12.75">
      <c r="B890" s="717" t="s">
        <v>221</v>
      </c>
      <c r="C890" s="703">
        <f>SUM(D890+H890)</f>
        <v>0</v>
      </c>
      <c r="D890" s="591"/>
      <c r="E890" s="705"/>
      <c r="F890" s="706"/>
      <c r="G890" s="706"/>
      <c r="H890" s="703"/>
      <c r="I890" s="705"/>
      <c r="J890" s="705"/>
      <c r="K890" s="705"/>
    </row>
    <row r="891" spans="2:11" ht="12.75">
      <c r="B891" s="717" t="s">
        <v>222</v>
      </c>
      <c r="C891" s="703">
        <f t="shared" si="97"/>
        <v>0</v>
      </c>
      <c r="D891" s="591"/>
      <c r="E891" s="705"/>
      <c r="F891" s="705"/>
      <c r="G891" s="706"/>
      <c r="H891" s="703"/>
      <c r="I891" s="705"/>
      <c r="J891" s="705"/>
      <c r="K891" s="705"/>
    </row>
    <row r="892" spans="2:11" ht="12.75">
      <c r="B892" s="717" t="s">
        <v>223</v>
      </c>
      <c r="C892" s="703">
        <f t="shared" si="97"/>
        <v>0</v>
      </c>
      <c r="D892" s="703"/>
      <c r="E892" s="704"/>
      <c r="F892" s="704"/>
      <c r="G892" s="703"/>
      <c r="H892" s="703"/>
      <c r="I892" s="703"/>
      <c r="J892" s="703"/>
      <c r="K892" s="703"/>
    </row>
    <row r="893" spans="2:11" ht="12.75">
      <c r="B893" s="722" t="s">
        <v>224</v>
      </c>
      <c r="C893" s="703">
        <f>SUM(D893+H893)</f>
        <v>0</v>
      </c>
      <c r="D893" s="591"/>
      <c r="E893" s="705"/>
      <c r="F893" s="705"/>
      <c r="G893" s="705"/>
      <c r="H893" s="704"/>
      <c r="I893" s="705"/>
      <c r="J893" s="705"/>
      <c r="K893" s="705"/>
    </row>
    <row r="894" spans="2:11" ht="12.75">
      <c r="B894" s="722" t="s">
        <v>225</v>
      </c>
      <c r="C894" s="703">
        <f>SUM(D894+H894)</f>
        <v>0</v>
      </c>
      <c r="D894" s="705"/>
      <c r="E894" s="705"/>
      <c r="F894" s="705"/>
      <c r="G894" s="705"/>
      <c r="H894" s="705"/>
      <c r="I894" s="705"/>
      <c r="J894" s="705"/>
      <c r="K894" s="705"/>
    </row>
    <row r="895" spans="2:11" ht="12.75">
      <c r="B895" s="722" t="s">
        <v>226</v>
      </c>
      <c r="C895" s="703">
        <f t="shared" si="97"/>
        <v>0</v>
      </c>
      <c r="D895" s="705"/>
      <c r="E895" s="705"/>
      <c r="F895" s="705"/>
      <c r="G895" s="705"/>
      <c r="H895" s="705"/>
      <c r="I895" s="705"/>
      <c r="J895" s="705"/>
      <c r="K895" s="705"/>
    </row>
    <row r="896" spans="2:11" ht="15">
      <c r="B896" s="723"/>
      <c r="C896" s="704"/>
      <c r="D896" s="704"/>
      <c r="E896" s="704"/>
      <c r="F896" s="704"/>
      <c r="G896" s="704"/>
      <c r="H896" s="704"/>
      <c r="I896" s="704"/>
      <c r="J896" s="704"/>
      <c r="K896" s="704"/>
    </row>
    <row r="897" spans="2:11" ht="12.75">
      <c r="B897" s="725">
        <v>2022</v>
      </c>
      <c r="C897" s="697">
        <f t="shared" ref="C897:K897" si="98">SUM(C884:C895)</f>
        <v>724160</v>
      </c>
      <c r="D897" s="697">
        <f>SUM(D884:D895)</f>
        <v>16186</v>
      </c>
      <c r="E897" s="697">
        <f t="shared" si="98"/>
        <v>8229</v>
      </c>
      <c r="F897" s="697">
        <f t="shared" si="98"/>
        <v>6091</v>
      </c>
      <c r="G897" s="697">
        <f>SUM(G884:G895)</f>
        <v>1866</v>
      </c>
      <c r="H897" s="697">
        <f t="shared" si="98"/>
        <v>707974</v>
      </c>
      <c r="I897" s="697">
        <f t="shared" si="98"/>
        <v>126069</v>
      </c>
      <c r="J897" s="697">
        <f t="shared" si="98"/>
        <v>199614</v>
      </c>
      <c r="K897" s="697">
        <f t="shared" si="98"/>
        <v>382291</v>
      </c>
    </row>
    <row r="898" spans="2:11" ht="12.75">
      <c r="B898" s="690"/>
      <c r="C898" s="691"/>
      <c r="D898" s="691"/>
      <c r="E898" s="691"/>
      <c r="F898" s="691"/>
      <c r="G898" s="691"/>
      <c r="H898" s="691"/>
      <c r="I898" s="691"/>
      <c r="J898" s="691"/>
      <c r="K898" s="691"/>
    </row>
    <row r="899" spans="2:11" ht="12.75">
      <c r="B899" s="690"/>
      <c r="C899" s="1673" t="s">
        <v>239</v>
      </c>
      <c r="D899" s="1673"/>
      <c r="E899" s="1673"/>
      <c r="F899" s="1673"/>
      <c r="G899" s="1673"/>
      <c r="H899" s="1673"/>
      <c r="I899" s="1673"/>
      <c r="J899" s="1673"/>
      <c r="K899" s="1673"/>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3">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3">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5">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3">
        <v>21247695</v>
      </c>
    </row>
    <row r="905" spans="2:11" ht="12.75">
      <c r="B905" s="728" t="s">
        <v>219</v>
      </c>
      <c r="C905" s="703">
        <f t="shared" si="99"/>
        <v>45856347</v>
      </c>
      <c r="D905" s="708">
        <v>162284</v>
      </c>
      <c r="E905" s="708">
        <v>51355</v>
      </c>
      <c r="F905" s="708">
        <v>63157</v>
      </c>
      <c r="G905" s="708">
        <v>47772</v>
      </c>
      <c r="H905" s="708">
        <v>45694063</v>
      </c>
      <c r="I905" s="708">
        <v>7461819</v>
      </c>
      <c r="J905" s="708">
        <v>10755546</v>
      </c>
      <c r="K905" s="698">
        <v>27476698</v>
      </c>
    </row>
    <row r="906" spans="2:11" ht="12.75">
      <c r="B906" s="728" t="s">
        <v>220</v>
      </c>
      <c r="C906" s="703">
        <f t="shared" si="99"/>
        <v>0</v>
      </c>
      <c r="D906" s="703"/>
      <c r="E906" s="704"/>
      <c r="F906" s="704"/>
      <c r="G906" s="703"/>
      <c r="H906" s="703"/>
      <c r="I906" s="703"/>
      <c r="J906" s="703"/>
      <c r="K906" s="703"/>
    </row>
    <row r="907" spans="2:11" ht="12.75">
      <c r="B907" s="728" t="s">
        <v>221</v>
      </c>
      <c r="C907" s="703">
        <f t="shared" si="99"/>
        <v>0</v>
      </c>
      <c r="D907" s="705"/>
      <c r="E907" s="705"/>
      <c r="F907" s="705"/>
      <c r="G907" s="706"/>
      <c r="H907" s="703"/>
      <c r="I907" s="705"/>
      <c r="J907" s="705"/>
      <c r="K907" s="705"/>
    </row>
    <row r="908" spans="2:11" ht="12.75">
      <c r="B908" s="728" t="s">
        <v>222</v>
      </c>
      <c r="C908" s="703">
        <f t="shared" si="99"/>
        <v>0</v>
      </c>
      <c r="D908" s="705"/>
      <c r="E908" s="705"/>
      <c r="F908" s="705"/>
      <c r="G908" s="706"/>
      <c r="H908" s="703"/>
      <c r="I908" s="705"/>
      <c r="J908" s="705"/>
      <c r="K908" s="705"/>
    </row>
    <row r="909" spans="2:11" ht="12.75">
      <c r="B909" s="728" t="s">
        <v>223</v>
      </c>
      <c r="C909" s="703">
        <f t="shared" si="99"/>
        <v>0</v>
      </c>
      <c r="D909" s="705"/>
      <c r="E909" s="705"/>
      <c r="F909" s="705"/>
      <c r="G909" s="706"/>
      <c r="H909" s="703"/>
      <c r="I909" s="705"/>
      <c r="J909" s="705"/>
      <c r="K909" s="705"/>
    </row>
    <row r="910" spans="2:11" ht="12.75">
      <c r="B910" s="728" t="s">
        <v>224</v>
      </c>
      <c r="C910" s="703">
        <f>SUM(D910+H910)</f>
        <v>0</v>
      </c>
      <c r="D910" s="705"/>
      <c r="E910" s="705"/>
      <c r="F910" s="705"/>
      <c r="G910" s="705"/>
      <c r="H910" s="704"/>
      <c r="I910" s="705"/>
      <c r="J910" s="705"/>
      <c r="K910" s="705"/>
    </row>
    <row r="911" spans="2:11" ht="12.75">
      <c r="B911" s="728" t="s">
        <v>225</v>
      </c>
      <c r="C911" s="703">
        <f>SUM(D911+H911)</f>
        <v>0</v>
      </c>
      <c r="D911" s="705"/>
      <c r="E911" s="705"/>
      <c r="F911" s="705"/>
      <c r="G911" s="705"/>
      <c r="H911" s="704"/>
      <c r="I911" s="705"/>
      <c r="J911" s="705"/>
      <c r="K911" s="705"/>
    </row>
    <row r="912" spans="2:11" ht="12.75">
      <c r="B912" s="728" t="s">
        <v>226</v>
      </c>
      <c r="C912" s="703">
        <f t="shared" si="99"/>
        <v>0</v>
      </c>
      <c r="D912" s="705"/>
      <c r="E912" s="705"/>
      <c r="F912" s="705"/>
      <c r="G912" s="705"/>
      <c r="H912" s="705"/>
      <c r="I912" s="705"/>
      <c r="J912" s="705"/>
      <c r="K912" s="705"/>
    </row>
    <row r="913" spans="2:11" ht="12.75">
      <c r="B913" s="690"/>
      <c r="C913" s="704"/>
      <c r="D913" s="704"/>
      <c r="E913" s="704"/>
      <c r="F913" s="704"/>
      <c r="G913" s="704"/>
      <c r="H913" s="704"/>
      <c r="I913" s="704"/>
      <c r="J913" s="704"/>
      <c r="K913" s="704"/>
    </row>
    <row r="914" spans="2:11" ht="12.75">
      <c r="B914" s="725">
        <v>2022</v>
      </c>
      <c r="C914" s="697">
        <f t="shared" ref="C914:K914" si="100">SUM(C901:C912)</f>
        <v>220729511</v>
      </c>
      <c r="D914" s="697">
        <f t="shared" si="100"/>
        <v>896697</v>
      </c>
      <c r="E914" s="697">
        <f t="shared" si="100"/>
        <v>283217</v>
      </c>
      <c r="F914" s="697">
        <f t="shared" si="100"/>
        <v>354684</v>
      </c>
      <c r="G914" s="697">
        <f t="shared" si="100"/>
        <v>258796</v>
      </c>
      <c r="H914" s="697">
        <f t="shared" si="100"/>
        <v>219832814</v>
      </c>
      <c r="I914" s="697">
        <f t="shared" si="100"/>
        <v>34534211</v>
      </c>
      <c r="J914" s="697">
        <f t="shared" si="100"/>
        <v>56381260</v>
      </c>
      <c r="K914" s="697">
        <f t="shared" si="100"/>
        <v>128917343</v>
      </c>
    </row>
    <row r="915" spans="2:11" ht="12.75">
      <c r="B915" s="729"/>
      <c r="C915" s="692"/>
      <c r="D915" s="692"/>
      <c r="E915" s="692"/>
      <c r="F915" s="692"/>
      <c r="G915" s="692"/>
      <c r="H915" s="692"/>
      <c r="I915" s="692"/>
      <c r="J915" s="692"/>
      <c r="K915" s="692"/>
    </row>
    <row r="916" spans="2:11" ht="12.75" customHeight="1">
      <c r="B916" s="1677" t="s">
        <v>203</v>
      </c>
      <c r="C916" s="1679" t="s">
        <v>18</v>
      </c>
      <c r="D916" s="1679" t="s">
        <v>204</v>
      </c>
      <c r="E916" s="1681" t="s">
        <v>205</v>
      </c>
      <c r="F916" s="1682"/>
      <c r="G916" s="1683"/>
      <c r="H916" s="1684" t="s">
        <v>206</v>
      </c>
      <c r="I916" s="1686" t="s">
        <v>207</v>
      </c>
      <c r="J916" s="1687"/>
      <c r="K916" s="1687"/>
    </row>
    <row r="917" spans="2:11" ht="11.25" customHeight="1">
      <c r="B917" s="1678"/>
      <c r="C917" s="1680"/>
      <c r="D917" s="1680"/>
      <c r="E917" s="1689" t="s">
        <v>244</v>
      </c>
      <c r="F917" s="1679" t="s">
        <v>245</v>
      </c>
      <c r="G917" s="1679" t="s">
        <v>246</v>
      </c>
      <c r="H917" s="1685"/>
      <c r="I917" s="1689" t="s">
        <v>211</v>
      </c>
      <c r="J917" s="1689" t="s">
        <v>20</v>
      </c>
      <c r="K917" s="1679" t="s">
        <v>212</v>
      </c>
    </row>
    <row r="918" spans="2:11" ht="11.25" customHeight="1">
      <c r="B918" s="1678"/>
      <c r="C918" s="1680"/>
      <c r="D918" s="1680"/>
      <c r="E918" s="1690"/>
      <c r="F918" s="1680"/>
      <c r="G918" s="1680"/>
      <c r="H918" s="1685"/>
      <c r="I918" s="1691"/>
      <c r="J918" s="1691"/>
      <c r="K918" s="1768"/>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673" t="s">
        <v>240</v>
      </c>
      <c r="D921" s="1673"/>
      <c r="E921" s="1673"/>
      <c r="F921" s="1673"/>
      <c r="G921" s="1673"/>
      <c r="H921" s="1673"/>
      <c r="I921" s="1673"/>
      <c r="J921" s="1673"/>
      <c r="K921" s="1673"/>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3">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3">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5">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708">
        <v>286702</v>
      </c>
      <c r="E927" s="708">
        <v>91156</v>
      </c>
      <c r="F927" s="708">
        <v>111222</v>
      </c>
      <c r="G927" s="708">
        <v>84324</v>
      </c>
      <c r="H927" s="708">
        <v>90137980</v>
      </c>
      <c r="I927" s="708">
        <v>14710488</v>
      </c>
      <c r="J927" s="708">
        <v>22097348</v>
      </c>
      <c r="K927" s="708">
        <v>53330144</v>
      </c>
    </row>
    <row r="928" spans="2:11" ht="12.75">
      <c r="B928" s="728" t="s">
        <v>220</v>
      </c>
      <c r="C928" s="703">
        <f t="shared" si="101"/>
        <v>0</v>
      </c>
      <c r="D928" s="703"/>
      <c r="E928" s="704"/>
      <c r="F928" s="704"/>
      <c r="G928" s="704"/>
      <c r="H928" s="703"/>
      <c r="I928" s="704"/>
      <c r="J928" s="704"/>
      <c r="K928" s="704"/>
    </row>
    <row r="929" spans="2:11" ht="12.75">
      <c r="B929" s="728" t="s">
        <v>221</v>
      </c>
      <c r="C929" s="703">
        <f>SUM(D929+H929)</f>
        <v>0</v>
      </c>
      <c r="D929" s="705"/>
      <c r="E929" s="705"/>
      <c r="F929" s="705"/>
      <c r="G929" s="706"/>
      <c r="H929" s="703"/>
      <c r="I929" s="705"/>
      <c r="J929" s="705"/>
      <c r="K929" s="705"/>
    </row>
    <row r="930" spans="2:11" ht="12.75">
      <c r="B930" s="728" t="s">
        <v>222</v>
      </c>
      <c r="C930" s="703">
        <f>SUM(D930+H930)</f>
        <v>0</v>
      </c>
      <c r="D930" s="705"/>
      <c r="E930" s="705"/>
      <c r="F930" s="705"/>
      <c r="G930" s="706"/>
      <c r="H930" s="703"/>
      <c r="I930" s="705"/>
      <c r="J930" s="705"/>
      <c r="K930" s="705"/>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5"/>
    </row>
    <row r="933" spans="2:11" ht="12.75">
      <c r="B933" s="728" t="s">
        <v>225</v>
      </c>
      <c r="C933" s="703">
        <f t="shared" si="101"/>
        <v>0</v>
      </c>
      <c r="D933" s="705"/>
      <c r="E933" s="705"/>
      <c r="F933" s="705"/>
      <c r="G933" s="705"/>
      <c r="H933" s="704"/>
      <c r="I933" s="705"/>
      <c r="J933" s="705"/>
      <c r="K933" s="705"/>
    </row>
    <row r="934" spans="2:11" ht="12.75">
      <c r="B934" s="728" t="s">
        <v>226</v>
      </c>
      <c r="C934" s="703">
        <f t="shared" si="101"/>
        <v>0</v>
      </c>
      <c r="D934" s="705"/>
      <c r="E934" s="705"/>
      <c r="F934" s="705"/>
      <c r="G934" s="706"/>
      <c r="H934" s="707"/>
      <c r="I934" s="705"/>
      <c r="J934" s="705"/>
      <c r="K934" s="705"/>
    </row>
    <row r="935" spans="2:11" ht="12.75">
      <c r="B935" s="728"/>
      <c r="C935" s="702"/>
      <c r="D935" s="699"/>
      <c r="E935" s="700"/>
      <c r="F935" s="700"/>
      <c r="G935" s="700"/>
      <c r="H935" s="699"/>
      <c r="I935" s="700"/>
      <c r="J935" s="700"/>
      <c r="K935" s="700"/>
    </row>
    <row r="936" spans="2:11" ht="13.5" thickBot="1">
      <c r="B936" s="1335">
        <v>2022</v>
      </c>
      <c r="C936" s="701">
        <f t="shared" ref="C936:K936" si="102">SUM(C923:C934)</f>
        <v>434415200</v>
      </c>
      <c r="D936" s="701">
        <f t="shared" si="102"/>
        <v>1581627</v>
      </c>
      <c r="E936" s="701">
        <f t="shared" si="102"/>
        <v>500501</v>
      </c>
      <c r="F936" s="701">
        <f t="shared" si="102"/>
        <v>625104</v>
      </c>
      <c r="G936" s="701">
        <f t="shared" si="102"/>
        <v>456022</v>
      </c>
      <c r="H936" s="701">
        <f t="shared" si="102"/>
        <v>432833573</v>
      </c>
      <c r="I936" s="701">
        <f t="shared" si="102"/>
        <v>67958845</v>
      </c>
      <c r="J936" s="701">
        <f t="shared" si="102"/>
        <v>115924508</v>
      </c>
      <c r="K936" s="701">
        <f t="shared" si="102"/>
        <v>248950220</v>
      </c>
    </row>
    <row r="937" spans="2:11">
      <c r="B937" s="1340"/>
      <c r="C937" s="344"/>
      <c r="D937" s="344"/>
      <c r="E937" s="344"/>
      <c r="F937" s="344"/>
      <c r="G937" s="344"/>
      <c r="H937" s="344"/>
      <c r="I937" s="344"/>
      <c r="J937" s="344"/>
      <c r="K937" s="1341"/>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t="e">
        <f t="shared" si="105"/>
        <v>#DIV/0!</v>
      </c>
      <c r="D944" s="424" t="e">
        <f t="shared" si="105"/>
        <v>#DIV/0!</v>
      </c>
      <c r="E944" s="424" t="e">
        <f t="shared" si="105"/>
        <v>#DIV/0!</v>
      </c>
      <c r="F944" s="424" t="e">
        <f t="shared" si="105"/>
        <v>#DIV/0!</v>
      </c>
      <c r="G944" s="424" t="e">
        <f t="shared" si="105"/>
        <v>#DIV/0!</v>
      </c>
      <c r="H944" s="424" t="e">
        <f t="shared" si="105"/>
        <v>#DIV/0!</v>
      </c>
      <c r="I944" s="424" t="e">
        <f t="shared" si="105"/>
        <v>#DIV/0!</v>
      </c>
      <c r="J944" s="424" t="e">
        <f t="shared" si="105"/>
        <v>#DIV/0!</v>
      </c>
      <c r="K944" s="683" t="e">
        <f t="shared" si="105"/>
        <v>#DIV/0!</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workbookViewId="0">
      <selection activeCell="Z17" sqref="Z17"/>
    </sheetView>
  </sheetViews>
  <sheetFormatPr defaultRowHeight="12.75"/>
  <cols>
    <col min="1" max="16384" width="9.140625" style="3"/>
  </cols>
  <sheetData>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6" workbookViewId="0">
      <selection activeCell="T62" sqref="T62"/>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82" t="s">
        <v>515</v>
      </c>
      <c r="B1" s="1782"/>
      <c r="C1" s="1782"/>
      <c r="D1" s="1782"/>
      <c r="E1" s="1782"/>
      <c r="F1" s="1782"/>
      <c r="G1" s="1782"/>
      <c r="H1" s="1782"/>
      <c r="I1" s="1782"/>
      <c r="J1" s="1782"/>
      <c r="K1" s="1782"/>
      <c r="L1" s="1782"/>
      <c r="M1" s="1782"/>
      <c r="N1" s="1782"/>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80" zoomScale="75" workbookViewId="0">
      <selection activeCell="AG219" sqref="AG219"/>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84" t="s">
        <v>467</v>
      </c>
      <c r="B1" s="1784"/>
      <c r="C1" s="1784"/>
      <c r="D1" s="1784"/>
      <c r="E1" s="1784"/>
      <c r="F1" s="1784"/>
      <c r="G1" s="1784"/>
      <c r="H1" s="1784"/>
      <c r="I1" s="1784"/>
      <c r="J1" s="1784"/>
      <c r="K1" s="1784"/>
      <c r="L1" s="1784"/>
      <c r="M1" s="1784"/>
    </row>
    <row r="2" spans="1:29" ht="12.75" hidden="1" customHeight="1">
      <c r="A2" s="1784"/>
      <c r="B2" s="1784"/>
      <c r="C2" s="1784"/>
      <c r="D2" s="1784"/>
      <c r="E2" s="1784"/>
      <c r="F2" s="1784"/>
      <c r="G2" s="1784"/>
      <c r="H2" s="1784"/>
      <c r="I2" s="1784"/>
      <c r="J2" s="1784"/>
      <c r="K2" s="1784"/>
      <c r="L2" s="1784"/>
      <c r="M2" s="1784"/>
    </row>
    <row r="3" spans="1:29" ht="12.75" hidden="1" customHeight="1">
      <c r="A3" s="1784"/>
      <c r="B3" s="1784"/>
      <c r="C3" s="1784"/>
      <c r="D3" s="1784"/>
      <c r="E3" s="1784"/>
      <c r="F3" s="1784"/>
      <c r="G3" s="1784"/>
      <c r="H3" s="1784"/>
      <c r="I3" s="1784"/>
      <c r="J3" s="1784"/>
      <c r="K3" s="1784"/>
      <c r="L3" s="1784"/>
      <c r="M3" s="1784"/>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783" t="s">
        <v>163</v>
      </c>
      <c r="R6" s="1783"/>
      <c r="S6" s="1783"/>
      <c r="T6" s="669"/>
      <c r="U6" s="7">
        <v>2003</v>
      </c>
      <c r="V6" s="1783" t="s">
        <v>164</v>
      </c>
      <c r="W6" s="1785"/>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83" t="s">
        <v>163</v>
      </c>
      <c r="Q15" s="1783"/>
      <c r="R15" s="1783"/>
      <c r="S15" s="1783"/>
      <c r="T15" s="8"/>
      <c r="U15" s="7">
        <v>2004</v>
      </c>
      <c r="V15" s="1783" t="s">
        <v>164</v>
      </c>
      <c r="W15" s="1783"/>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83" t="s">
        <v>163</v>
      </c>
      <c r="Q24" s="1783"/>
      <c r="R24" s="1783"/>
      <c r="S24" s="1783"/>
      <c r="T24" s="8"/>
      <c r="U24" s="7">
        <v>2005</v>
      </c>
      <c r="V24" s="1783" t="s">
        <v>164</v>
      </c>
      <c r="W24" s="1783"/>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83" t="s">
        <v>163</v>
      </c>
      <c r="Q33" s="1783"/>
      <c r="R33" s="1783"/>
      <c r="S33" s="1783"/>
      <c r="T33" s="8"/>
      <c r="U33" s="7">
        <v>2006</v>
      </c>
      <c r="V33" s="1783" t="s">
        <v>164</v>
      </c>
      <c r="W33" s="1783"/>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83" t="s">
        <v>163</v>
      </c>
      <c r="Q42" s="1783"/>
      <c r="R42" s="1783"/>
      <c r="S42" s="1783"/>
      <c r="T42" s="8"/>
      <c r="U42" s="7">
        <v>2007</v>
      </c>
      <c r="V42" s="1783" t="s">
        <v>164</v>
      </c>
      <c r="W42" s="1783"/>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83" t="s">
        <v>163</v>
      </c>
      <c r="Q51" s="1783"/>
      <c r="R51" s="1783"/>
      <c r="S51" s="1783"/>
      <c r="T51" s="8"/>
      <c r="U51" s="7">
        <v>2008</v>
      </c>
      <c r="V51" s="1783" t="s">
        <v>164</v>
      </c>
      <c r="W51" s="1783"/>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83" t="s">
        <v>163</v>
      </c>
      <c r="Q60" s="1783"/>
      <c r="R60" s="1783"/>
      <c r="S60" s="1783"/>
      <c r="T60" s="8"/>
      <c r="U60" s="7">
        <v>2009</v>
      </c>
      <c r="V60" s="1783" t="s">
        <v>164</v>
      </c>
      <c r="W60" s="1783"/>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83" t="s">
        <v>163</v>
      </c>
      <c r="Q69" s="1783"/>
      <c r="R69" s="1783"/>
      <c r="S69" s="1783"/>
      <c r="T69" s="8"/>
      <c r="U69" s="7">
        <v>2010</v>
      </c>
      <c r="V69" s="1783" t="s">
        <v>164</v>
      </c>
      <c r="W69" s="1783"/>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83" t="s">
        <v>163</v>
      </c>
      <c r="Q78" s="1783"/>
      <c r="R78" s="1783"/>
      <c r="S78" s="1783"/>
      <c r="T78" s="8"/>
      <c r="U78" s="7">
        <v>2011</v>
      </c>
      <c r="V78" s="1783" t="s">
        <v>164</v>
      </c>
      <c r="W78" s="1783"/>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83" t="s">
        <v>163</v>
      </c>
      <c r="Q87" s="1783"/>
      <c r="R87" s="1783"/>
      <c r="S87" s="1783"/>
      <c r="T87" s="8"/>
      <c r="U87" s="7">
        <v>2012</v>
      </c>
      <c r="V87" s="1783" t="s">
        <v>164</v>
      </c>
      <c r="W87" s="1783"/>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83" t="s">
        <v>163</v>
      </c>
      <c r="Q96" s="1783"/>
      <c r="R96" s="1783"/>
      <c r="S96" s="1783"/>
      <c r="T96" s="8"/>
      <c r="U96" s="7">
        <v>2013</v>
      </c>
      <c r="V96" s="1783" t="s">
        <v>164</v>
      </c>
      <c r="W96" s="1783"/>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83" t="s">
        <v>163</v>
      </c>
      <c r="Q105" s="1783"/>
      <c r="R105" s="1783"/>
      <c r="S105" s="1783"/>
      <c r="T105" s="8"/>
      <c r="U105" s="7">
        <v>2014</v>
      </c>
      <c r="V105" s="1783" t="s">
        <v>164</v>
      </c>
      <c r="W105" s="1783"/>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83" t="s">
        <v>163</v>
      </c>
      <c r="Q115" s="1783"/>
      <c r="R115" s="1783"/>
      <c r="S115" s="1783"/>
      <c r="T115" s="8"/>
      <c r="U115" s="7">
        <v>2015</v>
      </c>
      <c r="V115" s="1783" t="s">
        <v>164</v>
      </c>
      <c r="W115" s="1783"/>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83" t="s">
        <v>163</v>
      </c>
      <c r="Q125" s="1783"/>
      <c r="R125" s="1783"/>
      <c r="S125" s="1783"/>
      <c r="T125" s="8"/>
      <c r="U125" s="7">
        <v>2016</v>
      </c>
      <c r="V125" s="1783" t="s">
        <v>164</v>
      </c>
      <c r="W125" s="1783"/>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83" t="s">
        <v>163</v>
      </c>
      <c r="Q135" s="1783"/>
      <c r="R135" s="1783"/>
      <c r="S135" s="1783"/>
      <c r="T135" s="8"/>
      <c r="U135" s="7">
        <v>2017</v>
      </c>
      <c r="V135" s="1783" t="s">
        <v>164</v>
      </c>
      <c r="W135" s="1783"/>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783" t="s">
        <v>163</v>
      </c>
      <c r="Q145" s="1783"/>
      <c r="R145" s="1783"/>
      <c r="S145" s="1783"/>
      <c r="T145" s="8"/>
      <c r="U145" s="7">
        <v>2018</v>
      </c>
      <c r="V145" s="1783" t="s">
        <v>164</v>
      </c>
      <c r="W145" s="1783"/>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83" t="s">
        <v>163</v>
      </c>
      <c r="Q155" s="1783"/>
      <c r="R155" s="1783"/>
      <c r="S155" s="1783"/>
      <c r="T155" s="8"/>
      <c r="U155" s="7">
        <v>2019</v>
      </c>
      <c r="V155" s="1783" t="s">
        <v>164</v>
      </c>
      <c r="W155" s="1783"/>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83" t="s">
        <v>163</v>
      </c>
      <c r="Q165" s="1783"/>
      <c r="R165" s="1783"/>
      <c r="S165" s="1783"/>
      <c r="T165" s="8"/>
      <c r="U165" s="7">
        <v>2020</v>
      </c>
      <c r="V165" s="1783" t="s">
        <v>164</v>
      </c>
      <c r="W165" s="1783"/>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83" t="s">
        <v>163</v>
      </c>
      <c r="Q175" s="1783"/>
      <c r="R175" s="1783"/>
      <c r="S175" s="1783"/>
      <c r="T175" s="8"/>
      <c r="U175" s="7">
        <v>2021</v>
      </c>
      <c r="V175" s="1783" t="s">
        <v>164</v>
      </c>
      <c r="W175" s="1783"/>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83" t="s">
        <v>163</v>
      </c>
      <c r="Q185" s="1783"/>
      <c r="R185" s="1783"/>
      <c r="S185" s="1783"/>
      <c r="T185" s="8"/>
      <c r="U185" s="7">
        <v>2022</v>
      </c>
      <c r="V185" s="1783" t="s">
        <v>164</v>
      </c>
      <c r="W185" s="1783"/>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83" t="s">
        <v>163</v>
      </c>
      <c r="Q195" s="1783"/>
      <c r="R195" s="1783"/>
      <c r="S195" s="1783"/>
      <c r="T195" s="8"/>
      <c r="U195" s="7">
        <v>2023</v>
      </c>
      <c r="V195" s="1783" t="s">
        <v>164</v>
      </c>
      <c r="W195" s="1783"/>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v>20342.061598834774</v>
      </c>
      <c r="H197" s="53"/>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v>21065.189361773882</v>
      </c>
      <c r="H199" s="64"/>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v>20852.966224975258</v>
      </c>
      <c r="H200" s="64"/>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v>20720.878906084374</v>
      </c>
      <c r="H201" s="64"/>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v>17835.91590786475</v>
      </c>
      <c r="H202" s="64"/>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v>21750.77286408452</v>
      </c>
      <c r="H203" s="67"/>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c r="AC204"/>
      <c r="AD204"/>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c r="AC205"/>
      <c r="AD205"/>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0</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0</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0</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0</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0</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0</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0</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10.563660444359654</v>
      </c>
      <c r="H592" s="257">
        <f t="shared" si="291"/>
        <v>0</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11.00759404884851</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10.896697056776288</v>
      </c>
      <c r="H594" s="234">
        <f t="shared" si="294"/>
        <v>0</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10.583899911833292</v>
      </c>
      <c r="H595" s="234">
        <f t="shared" si="295"/>
        <v>0</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8.5157755364020904</v>
      </c>
      <c r="H596" s="234">
        <f t="shared" si="296"/>
        <v>0</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11.045980729015472</v>
      </c>
      <c r="H597" s="242">
        <f t="shared" si="297"/>
        <v>0</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9" workbookViewId="0">
      <selection activeCell="S30" sqref="S3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82" t="s">
        <v>354</v>
      </c>
      <c r="B4" s="1782"/>
      <c r="C4" s="1782"/>
      <c r="D4" s="1782"/>
      <c r="E4" s="1782"/>
      <c r="F4" s="1782"/>
      <c r="G4" s="1782"/>
      <c r="H4" s="1782"/>
      <c r="I4" s="1782"/>
      <c r="J4" s="1782"/>
      <c r="K4" s="1782"/>
      <c r="L4" s="1782"/>
      <c r="M4" s="1782"/>
      <c r="N4" s="1782"/>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v>17426.900000000001</v>
      </c>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v>20409.580000000002</v>
      </c>
      <c r="H23" s="674"/>
      <c r="I23" s="674"/>
      <c r="J23" s="675"/>
      <c r="K23" s="674"/>
      <c r="L23" s="674"/>
      <c r="M23" s="676"/>
    </row>
    <row r="24" spans="1:30">
      <c r="O24"/>
      <c r="P24"/>
      <c r="Q24"/>
      <c r="R24"/>
      <c r="S24"/>
      <c r="T24"/>
      <c r="U24"/>
      <c r="V24"/>
      <c r="W24"/>
      <c r="X24"/>
      <c r="Y24"/>
      <c r="Z24"/>
      <c r="AA24"/>
      <c r="AB24"/>
      <c r="AC24"/>
      <c r="AD24"/>
    </row>
    <row r="25" spans="1:30" ht="15.75">
      <c r="A25" s="1782" t="s">
        <v>355</v>
      </c>
      <c r="B25" s="1782"/>
      <c r="C25" s="1782"/>
      <c r="D25" s="1782"/>
      <c r="E25" s="1782"/>
      <c r="F25" s="1782"/>
      <c r="G25" s="1782"/>
      <c r="H25" s="1782"/>
      <c r="I25" s="1782"/>
      <c r="J25" s="1782"/>
      <c r="K25" s="1782"/>
      <c r="L25" s="1782"/>
      <c r="M25" s="1782"/>
      <c r="N25" s="1782"/>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v>45235.83</v>
      </c>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v>33595.82</v>
      </c>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83" customWidth="1"/>
    <col min="2" max="2" width="11.5703125" style="983" customWidth="1"/>
    <col min="3" max="3" width="13" style="983" customWidth="1"/>
    <col min="4" max="4" width="12.140625" style="983" customWidth="1"/>
    <col min="5" max="5" width="8.7109375" style="983" customWidth="1"/>
    <col min="6" max="6" width="12.7109375" style="983" customWidth="1"/>
    <col min="7" max="7" width="9.28515625" style="983" customWidth="1"/>
    <col min="8" max="8" width="12" style="983" customWidth="1"/>
    <col min="9" max="9" width="11.7109375" style="983" customWidth="1"/>
    <col min="10" max="10" width="11.5703125" style="983" bestFit="1" customWidth="1"/>
    <col min="11" max="11" width="12.42578125" style="983" customWidth="1"/>
    <col min="12" max="16384" width="9.140625" style="983"/>
  </cols>
  <sheetData>
    <row r="1" spans="1:11" ht="31.5" customHeight="1" thickBot="1">
      <c r="A1" s="1568" t="s">
        <v>63</v>
      </c>
      <c r="B1" s="1568"/>
      <c r="C1" s="1568"/>
      <c r="D1" s="1568"/>
      <c r="E1" s="1568"/>
      <c r="F1" s="1568"/>
      <c r="G1" s="1568"/>
      <c r="H1" s="1568"/>
      <c r="I1" s="1568"/>
      <c r="J1" s="1568"/>
      <c r="K1" s="998"/>
    </row>
    <row r="2" spans="1:11" ht="16.5" thickBot="1">
      <c r="A2" s="1582" t="s">
        <v>273</v>
      </c>
      <c r="B2" s="1583"/>
      <c r="C2" s="1583"/>
      <c r="D2" s="1583"/>
      <c r="E2" s="1583"/>
      <c r="F2" s="1583"/>
      <c r="G2" s="1583"/>
      <c r="H2" s="1583"/>
      <c r="I2" s="1583"/>
      <c r="J2" s="1584"/>
    </row>
    <row r="3" spans="1:11" ht="32.25" thickBot="1">
      <c r="A3" s="1007"/>
      <c r="B3" s="999"/>
      <c r="C3" s="1000" t="s">
        <v>59</v>
      </c>
      <c r="D3" s="1008"/>
      <c r="E3" s="1009"/>
      <c r="F3" s="1010" t="s">
        <v>262</v>
      </c>
      <c r="G3" s="1011" t="s">
        <v>263</v>
      </c>
      <c r="H3" s="1012" t="s">
        <v>66</v>
      </c>
      <c r="I3" s="1010" t="s">
        <v>264</v>
      </c>
      <c r="J3" s="1011" t="s">
        <v>265</v>
      </c>
    </row>
    <row r="4" spans="1:11" ht="31.5">
      <c r="A4" s="1013" t="s">
        <v>53</v>
      </c>
      <c r="B4" s="1014" t="s">
        <v>60</v>
      </c>
      <c r="C4" s="1015" t="s">
        <v>61</v>
      </c>
      <c r="D4" s="924" t="s">
        <v>62</v>
      </c>
      <c r="E4" s="1016" t="s">
        <v>67</v>
      </c>
      <c r="F4" s="1017" t="s">
        <v>55</v>
      </c>
      <c r="G4" s="1018" t="s">
        <v>49</v>
      </c>
      <c r="H4" s="1019" t="s">
        <v>68</v>
      </c>
      <c r="I4" s="1020" t="s">
        <v>50</v>
      </c>
      <c r="J4" s="900" t="s">
        <v>67</v>
      </c>
    </row>
    <row r="5" spans="1:11" ht="32.25" thickBot="1">
      <c r="A5" s="1021"/>
      <c r="B5" s="1263" t="s">
        <v>536</v>
      </c>
      <c r="C5" s="1022" t="s">
        <v>536</v>
      </c>
      <c r="D5" s="1022" t="s">
        <v>536</v>
      </c>
      <c r="E5" s="1023" t="s">
        <v>50</v>
      </c>
      <c r="F5" s="990" t="s">
        <v>536</v>
      </c>
      <c r="G5" s="1024" t="s">
        <v>69</v>
      </c>
      <c r="H5" s="1025" t="s">
        <v>65</v>
      </c>
      <c r="I5" s="990" t="s">
        <v>536</v>
      </c>
      <c r="J5" s="1026" t="s">
        <v>57</v>
      </c>
    </row>
    <row r="6" spans="1:11" ht="16.5" thickBot="1">
      <c r="A6" s="1001" t="s">
        <v>268</v>
      </c>
      <c r="B6" s="1091"/>
      <c r="C6" s="1091"/>
      <c r="D6" s="1091"/>
      <c r="E6" s="1091"/>
      <c r="F6" s="1091"/>
      <c r="G6" s="1091"/>
      <c r="H6" s="1091"/>
      <c r="I6" s="1002"/>
      <c r="J6" s="1003"/>
    </row>
    <row r="7" spans="1:11" ht="16.5" thickBot="1">
      <c r="A7" s="1027" t="s">
        <v>18</v>
      </c>
      <c r="B7" s="1028">
        <v>10.203554274975179</v>
      </c>
      <c r="C7" s="1029">
        <v>19697.981225820808</v>
      </c>
      <c r="D7" s="1103">
        <v>20091.940850337225</v>
      </c>
      <c r="E7" s="1030">
        <v>-3.2793308019702665</v>
      </c>
      <c r="F7" s="1031">
        <v>315.48334559725288</v>
      </c>
      <c r="G7" s="1030">
        <v>-1.7189142386228276</v>
      </c>
      <c r="H7" s="1030">
        <v>-6.4157006771490872</v>
      </c>
      <c r="I7" s="1030">
        <v>100</v>
      </c>
      <c r="J7" s="1032" t="s">
        <v>19</v>
      </c>
    </row>
    <row r="8" spans="1:11">
      <c r="A8" s="1033" t="s">
        <v>75</v>
      </c>
      <c r="B8" s="1034">
        <v>10.89044665392157</v>
      </c>
      <c r="C8" s="1035">
        <v>20204.910304121651</v>
      </c>
      <c r="D8" s="1104">
        <v>20609.008510204083</v>
      </c>
      <c r="E8" s="1036">
        <v>-2.1786389045670402</v>
      </c>
      <c r="F8" s="1037">
        <v>245</v>
      </c>
      <c r="G8" s="1038">
        <v>-6.8476483783886515</v>
      </c>
      <c r="H8" s="1038">
        <v>-40</v>
      </c>
      <c r="I8" s="1039">
        <v>7.358351729212656E-2</v>
      </c>
      <c r="J8" s="1040">
        <v>-4.1187514499449254E-2</v>
      </c>
    </row>
    <row r="9" spans="1:11">
      <c r="A9" s="993" t="s">
        <v>76</v>
      </c>
      <c r="B9" s="1041">
        <v>10.796019260191082</v>
      </c>
      <c r="C9" s="1042">
        <v>20255.195610114599</v>
      </c>
      <c r="D9" s="1105">
        <v>20660.299522316891</v>
      </c>
      <c r="E9" s="1043">
        <v>-3.4272003329868754</v>
      </c>
      <c r="F9" s="1044">
        <v>350.9665973665974</v>
      </c>
      <c r="G9" s="1045">
        <v>-0.176315481414453</v>
      </c>
      <c r="H9" s="1045">
        <v>-22.689525850522369</v>
      </c>
      <c r="I9" s="1045">
        <v>35.393671817512882</v>
      </c>
      <c r="J9" s="1046">
        <v>-7.4503543502823675</v>
      </c>
    </row>
    <row r="10" spans="1:11">
      <c r="A10" s="993" t="s">
        <v>77</v>
      </c>
      <c r="B10" s="1041">
        <v>10.62559784507277</v>
      </c>
      <c r="C10" s="1042">
        <v>19935.455619273489</v>
      </c>
      <c r="D10" s="1105">
        <v>20334.164731658959</v>
      </c>
      <c r="E10" s="1043">
        <v>-3.5229043846945003</v>
      </c>
      <c r="F10" s="1044">
        <v>405.05952755905508</v>
      </c>
      <c r="G10" s="1045">
        <v>3.2735552581241473E-2</v>
      </c>
      <c r="H10" s="1045">
        <v>16.513761467889911</v>
      </c>
      <c r="I10" s="1045">
        <v>7.7875889134167275</v>
      </c>
      <c r="J10" s="1046">
        <v>1.5325676807758466</v>
      </c>
    </row>
    <row r="11" spans="1:11">
      <c r="A11" s="993" t="s">
        <v>78</v>
      </c>
      <c r="B11" s="1047" t="s">
        <v>73</v>
      </c>
      <c r="C11" s="1042" t="s">
        <v>73</v>
      </c>
      <c r="D11" s="1105" t="s">
        <v>73</v>
      </c>
      <c r="E11" s="1043" t="s">
        <v>73</v>
      </c>
      <c r="F11" s="1044" t="s">
        <v>73</v>
      </c>
      <c r="G11" s="1045" t="s">
        <v>73</v>
      </c>
      <c r="H11" s="1045" t="s">
        <v>73</v>
      </c>
      <c r="I11" s="1045" t="s">
        <v>73</v>
      </c>
      <c r="J11" s="1046" t="s">
        <v>73</v>
      </c>
    </row>
    <row r="12" spans="1:11">
      <c r="A12" s="993" t="s">
        <v>71</v>
      </c>
      <c r="B12" s="1041">
        <v>8.3994298324024133</v>
      </c>
      <c r="C12" s="1042">
        <v>17247.28918357785</v>
      </c>
      <c r="D12" s="1105">
        <v>17592.234967249406</v>
      </c>
      <c r="E12" s="1043">
        <v>-2.1130003651717519</v>
      </c>
      <c r="F12" s="1044">
        <v>273.92827268925134</v>
      </c>
      <c r="G12" s="1045">
        <v>-1.6779601302743781</v>
      </c>
      <c r="H12" s="1045">
        <v>14.841498559077809</v>
      </c>
      <c r="I12" s="1045">
        <v>29.323031640912433</v>
      </c>
      <c r="J12" s="1046">
        <v>5.4277028219063475</v>
      </c>
    </row>
    <row r="13" spans="1:11" ht="16.5" thickBot="1">
      <c r="A13" s="994" t="s">
        <v>79</v>
      </c>
      <c r="B13" s="1048">
        <v>10.988559337463817</v>
      </c>
      <c r="C13" s="1049">
        <v>21213.435014408915</v>
      </c>
      <c r="D13" s="1106">
        <v>21637.703714697094</v>
      </c>
      <c r="E13" s="1050">
        <v>-1.0229697212772666</v>
      </c>
      <c r="F13" s="1051">
        <v>288.87133273703046</v>
      </c>
      <c r="G13" s="1052">
        <v>-0.60115108824774088</v>
      </c>
      <c r="H13" s="1052">
        <v>-4.1577368195456499</v>
      </c>
      <c r="I13" s="1052">
        <v>27.42212411086583</v>
      </c>
      <c r="J13" s="1053">
        <v>0.646042393891193</v>
      </c>
    </row>
    <row r="14" spans="1:11" ht="16.5" thickBot="1">
      <c r="A14" s="1001" t="s">
        <v>266</v>
      </c>
      <c r="B14" s="1091"/>
      <c r="C14" s="1091"/>
      <c r="D14" s="1107"/>
      <c r="E14" s="1091"/>
      <c r="F14" s="1091"/>
      <c r="G14" s="1091"/>
      <c r="H14" s="1091"/>
      <c r="I14" s="1002"/>
      <c r="J14" s="1003"/>
    </row>
    <row r="15" spans="1:11" ht="16.5" thickBot="1">
      <c r="A15" s="1027" t="s">
        <v>18</v>
      </c>
      <c r="B15" s="1054">
        <v>10.016679856999041</v>
      </c>
      <c r="C15" s="1055">
        <v>19337.219801156447</v>
      </c>
      <c r="D15" s="1108">
        <v>19723.964197179575</v>
      </c>
      <c r="E15" s="1030">
        <v>-3.0622386693641976</v>
      </c>
      <c r="F15" s="1030">
        <v>312.76277098614503</v>
      </c>
      <c r="G15" s="1030">
        <v>-0.74753089334616218</v>
      </c>
      <c r="H15" s="1030">
        <v>-6.6636239160200823</v>
      </c>
      <c r="I15" s="1030">
        <v>100</v>
      </c>
      <c r="J15" s="1032" t="s">
        <v>19</v>
      </c>
    </row>
    <row r="16" spans="1:11">
      <c r="A16" s="1033" t="s">
        <v>75</v>
      </c>
      <c r="B16" s="1056">
        <v>9.6781625678083891</v>
      </c>
      <c r="C16" s="1035">
        <v>17955.774708364359</v>
      </c>
      <c r="D16" s="1104">
        <v>18314.890202531646</v>
      </c>
      <c r="E16" s="1036">
        <v>-5.9528372888651715</v>
      </c>
      <c r="F16" s="1037">
        <v>236.98999999999995</v>
      </c>
      <c r="G16" s="1038">
        <v>21.713241291803843</v>
      </c>
      <c r="H16" s="1038">
        <v>-41.17647058823529</v>
      </c>
      <c r="I16" s="1039">
        <v>0.16299918500407498</v>
      </c>
      <c r="J16" s="1040">
        <v>-9.5634619955608541E-2</v>
      </c>
    </row>
    <row r="17" spans="1:10">
      <c r="A17" s="993" t="s">
        <v>76</v>
      </c>
      <c r="B17" s="1041">
        <v>10.687564719442992</v>
      </c>
      <c r="C17" s="1042">
        <v>20051.716171562839</v>
      </c>
      <c r="D17" s="1105">
        <v>20452.750494994096</v>
      </c>
      <c r="E17" s="1043">
        <v>-2.9819218539678523</v>
      </c>
      <c r="F17" s="1044">
        <v>346.38403078403076</v>
      </c>
      <c r="G17" s="1045">
        <v>-0.762597838537592</v>
      </c>
      <c r="H17" s="1045">
        <v>-3.5266821345707653</v>
      </c>
      <c r="I17" s="1045">
        <v>33.887530562347187</v>
      </c>
      <c r="J17" s="1046">
        <v>1.1018923453990652</v>
      </c>
    </row>
    <row r="18" spans="1:10">
      <c r="A18" s="993" t="s">
        <v>77</v>
      </c>
      <c r="B18" s="1041">
        <v>10.77168800833504</v>
      </c>
      <c r="C18" s="1042">
        <v>20209.545981866868</v>
      </c>
      <c r="D18" s="1105">
        <v>20613.736901504206</v>
      </c>
      <c r="E18" s="1043">
        <v>-2.5543708351201495</v>
      </c>
      <c r="F18" s="1044">
        <v>385.82229508196724</v>
      </c>
      <c r="G18" s="1045">
        <v>0.48277486761076827</v>
      </c>
      <c r="H18" s="1045">
        <v>-29.561200923787528</v>
      </c>
      <c r="I18" s="1045">
        <v>4.9714751426242865</v>
      </c>
      <c r="J18" s="1046">
        <v>-1.6160800072311821</v>
      </c>
    </row>
    <row r="19" spans="1:10">
      <c r="A19" s="993" t="s">
        <v>78</v>
      </c>
      <c r="B19" s="1047" t="s">
        <v>73</v>
      </c>
      <c r="C19" s="1042" t="s">
        <v>200</v>
      </c>
      <c r="D19" s="1105" t="s">
        <v>200</v>
      </c>
      <c r="E19" s="1043" t="s">
        <v>73</v>
      </c>
      <c r="F19" s="1044" t="s">
        <v>200</v>
      </c>
      <c r="G19" s="1045" t="s">
        <v>73</v>
      </c>
      <c r="H19" s="1045" t="s">
        <v>73</v>
      </c>
      <c r="I19" s="1045" t="s">
        <v>73</v>
      </c>
      <c r="J19" s="1046" t="s">
        <v>73</v>
      </c>
    </row>
    <row r="20" spans="1:10">
      <c r="A20" s="993" t="s">
        <v>71</v>
      </c>
      <c r="B20" s="1041">
        <v>8.2628518707407164</v>
      </c>
      <c r="C20" s="1042">
        <v>16966.841623697572</v>
      </c>
      <c r="D20" s="1105">
        <v>17306.178456171525</v>
      </c>
      <c r="E20" s="1043">
        <v>-2.3582394840802632</v>
      </c>
      <c r="F20" s="1044">
        <v>286.08494004796165</v>
      </c>
      <c r="G20" s="1045">
        <v>-0.64197442214895772</v>
      </c>
      <c r="H20" s="1045">
        <v>2.4066797642436151</v>
      </c>
      <c r="I20" s="1045">
        <v>33.985330073349637</v>
      </c>
      <c r="J20" s="1046">
        <v>3.0101284911192998</v>
      </c>
    </row>
    <row r="21" spans="1:10" ht="16.5" thickBot="1">
      <c r="A21" s="994" t="s">
        <v>79</v>
      </c>
      <c r="B21" s="1048">
        <v>10.879871123676308</v>
      </c>
      <c r="C21" s="1049">
        <v>21003.612207869319</v>
      </c>
      <c r="D21" s="1106">
        <v>21423.684452026704</v>
      </c>
      <c r="E21" s="1050">
        <v>-2.129022983995736</v>
      </c>
      <c r="F21" s="1051">
        <v>290.84881314668286</v>
      </c>
      <c r="G21" s="1052">
        <v>0.10156087319849545</v>
      </c>
      <c r="H21" s="1052">
        <v>-13.206550449022716</v>
      </c>
      <c r="I21" s="1052">
        <v>26.780766096169518</v>
      </c>
      <c r="J21" s="1053">
        <v>-2.0188687737528888</v>
      </c>
    </row>
    <row r="22" spans="1:10" ht="16.5" thickBot="1">
      <c r="A22" s="1001" t="s">
        <v>269</v>
      </c>
      <c r="B22" s="1091"/>
      <c r="C22" s="1091"/>
      <c r="D22" s="1107"/>
      <c r="E22" s="1091"/>
      <c r="F22" s="1091"/>
      <c r="G22" s="1091"/>
      <c r="H22" s="1091"/>
      <c r="I22" s="1002"/>
      <c r="J22" s="1003"/>
    </row>
    <row r="23" spans="1:10" ht="16.5" thickBot="1">
      <c r="A23" s="1027" t="s">
        <v>18</v>
      </c>
      <c r="B23" s="1054">
        <v>9.8837336045943989</v>
      </c>
      <c r="C23" s="1055">
        <v>19080.566804236292</v>
      </c>
      <c r="D23" s="1108">
        <v>19462.178140321019</v>
      </c>
      <c r="E23" s="1030">
        <v>1.1883078369864803</v>
      </c>
      <c r="F23" s="1030">
        <v>300.88222891566267</v>
      </c>
      <c r="G23" s="1030">
        <v>-0.87402152097197527</v>
      </c>
      <c r="H23" s="1030">
        <v>1.8925831202046037</v>
      </c>
      <c r="I23" s="1030">
        <v>100</v>
      </c>
      <c r="J23" s="1032" t="s">
        <v>19</v>
      </c>
    </row>
    <row r="24" spans="1:10">
      <c r="A24" s="1033" t="s">
        <v>75</v>
      </c>
      <c r="B24" s="1034" t="s">
        <v>73</v>
      </c>
      <c r="C24" s="1035" t="s">
        <v>73</v>
      </c>
      <c r="D24" s="1104" t="s">
        <v>73</v>
      </c>
      <c r="E24" s="1036" t="s">
        <v>73</v>
      </c>
      <c r="F24" s="1037" t="s">
        <v>73</v>
      </c>
      <c r="G24" s="1038" t="s">
        <v>73</v>
      </c>
      <c r="H24" s="1039" t="s">
        <v>73</v>
      </c>
      <c r="I24" s="1039" t="s">
        <v>73</v>
      </c>
      <c r="J24" s="1057" t="s">
        <v>73</v>
      </c>
    </row>
    <row r="25" spans="1:10">
      <c r="A25" s="993" t="s">
        <v>76</v>
      </c>
      <c r="B25" s="1047">
        <v>10.607410701503269</v>
      </c>
      <c r="C25" s="1042">
        <v>19901.333398692812</v>
      </c>
      <c r="D25" s="1105">
        <v>20299.360066666668</v>
      </c>
      <c r="E25" s="1043">
        <v>0.54741048305816853</v>
      </c>
      <c r="F25" s="1044">
        <v>350.97167138810198</v>
      </c>
      <c r="G25" s="1045">
        <v>4.0963536059713768</v>
      </c>
      <c r="H25" s="1045">
        <v>-23.593073593073594</v>
      </c>
      <c r="I25" s="1058">
        <v>17.720883534136547</v>
      </c>
      <c r="J25" s="1059">
        <v>-5.9108300208506677</v>
      </c>
    </row>
    <row r="26" spans="1:10">
      <c r="A26" s="993" t="s">
        <v>77</v>
      </c>
      <c r="B26" s="1041">
        <v>10.305258958740872</v>
      </c>
      <c r="C26" s="1042">
        <v>19334.444575498819</v>
      </c>
      <c r="D26" s="1105">
        <v>19721.133467008796</v>
      </c>
      <c r="E26" s="1043">
        <v>-3.7333406763801897</v>
      </c>
      <c r="F26" s="1044">
        <v>401.2</v>
      </c>
      <c r="G26" s="1045">
        <v>4.194260485651208</v>
      </c>
      <c r="H26" s="1045">
        <v>-38.181818181818187</v>
      </c>
      <c r="I26" s="1045">
        <v>3.4136546184738958</v>
      </c>
      <c r="J26" s="1046">
        <v>-2.21294384699925</v>
      </c>
    </row>
    <row r="27" spans="1:10">
      <c r="A27" s="993" t="s">
        <v>78</v>
      </c>
      <c r="B27" s="1047" t="s">
        <v>73</v>
      </c>
      <c r="C27" s="1042" t="s">
        <v>73</v>
      </c>
      <c r="D27" s="1105" t="s">
        <v>73</v>
      </c>
      <c r="E27" s="1043" t="s">
        <v>73</v>
      </c>
      <c r="F27" s="1044" t="s">
        <v>73</v>
      </c>
      <c r="G27" s="1045" t="s">
        <v>73</v>
      </c>
      <c r="H27" s="1045" t="s">
        <v>73</v>
      </c>
      <c r="I27" s="1045" t="s">
        <v>73</v>
      </c>
      <c r="J27" s="1046" t="s">
        <v>73</v>
      </c>
    </row>
    <row r="28" spans="1:10">
      <c r="A28" s="993" t="s">
        <v>71</v>
      </c>
      <c r="B28" s="1047">
        <v>8.9275618629584077</v>
      </c>
      <c r="C28" s="1042">
        <v>18331.749205253403</v>
      </c>
      <c r="D28" s="1105">
        <v>18698.384189358472</v>
      </c>
      <c r="E28" s="1043">
        <v>4.8292831717286981</v>
      </c>
      <c r="F28" s="1044">
        <v>278.28688380281693</v>
      </c>
      <c r="G28" s="1045">
        <v>-1.2802607102113164</v>
      </c>
      <c r="H28" s="1045">
        <v>19.831223628691983</v>
      </c>
      <c r="I28" s="1045">
        <v>57.028112449799195</v>
      </c>
      <c r="J28" s="1046">
        <v>8.5370638564488104</v>
      </c>
    </row>
    <row r="29" spans="1:10" ht="16.5" thickBot="1">
      <c r="A29" s="994" t="s">
        <v>79</v>
      </c>
      <c r="B29" s="1048">
        <v>10.386266780282863</v>
      </c>
      <c r="C29" s="1049">
        <v>20050.708070044137</v>
      </c>
      <c r="D29" s="1106">
        <v>20451.722231445019</v>
      </c>
      <c r="E29" s="1050">
        <v>-0.58544145140592185</v>
      </c>
      <c r="F29" s="1051">
        <v>303.56068965517238</v>
      </c>
      <c r="G29" s="1052">
        <v>3.1225986018005436</v>
      </c>
      <c r="H29" s="1052">
        <v>0</v>
      </c>
      <c r="I29" s="1052">
        <v>21.837349397590362</v>
      </c>
      <c r="J29" s="1053">
        <v>-0.41328998859889765</v>
      </c>
    </row>
    <row r="30" spans="1:10">
      <c r="A30" s="1060" t="s">
        <v>353</v>
      </c>
    </row>
    <row r="31" spans="1:10">
      <c r="A31" s="997" t="s">
        <v>253</v>
      </c>
    </row>
    <row r="32" spans="1:10" ht="16.5" thickBot="1">
      <c r="A32" s="1061" t="s">
        <v>41</v>
      </c>
      <c r="B32" s="1062"/>
    </row>
    <row r="33" spans="1:8" ht="16.5" thickBot="1">
      <c r="A33" s="1063" t="s">
        <v>39</v>
      </c>
      <c r="B33" s="1570" t="s">
        <v>40</v>
      </c>
      <c r="C33" s="1571"/>
      <c r="D33" s="1571"/>
      <c r="E33" s="1571"/>
      <c r="F33" s="1571"/>
      <c r="G33" s="1571"/>
      <c r="H33" s="1572"/>
    </row>
    <row r="34" spans="1:8">
      <c r="A34" s="1004" t="s">
        <v>43</v>
      </c>
      <c r="B34" s="1576" t="s">
        <v>44</v>
      </c>
      <c r="C34" s="1577"/>
      <c r="D34" s="1577"/>
      <c r="E34" s="1577"/>
      <c r="F34" s="1577"/>
      <c r="G34" s="1577"/>
      <c r="H34" s="1578"/>
    </row>
    <row r="35" spans="1:8">
      <c r="A35" s="1005" t="s">
        <v>45</v>
      </c>
      <c r="B35" s="1573" t="s">
        <v>46</v>
      </c>
      <c r="C35" s="1574"/>
      <c r="D35" s="1574"/>
      <c r="E35" s="1574"/>
      <c r="F35" s="1574"/>
      <c r="G35" s="1574"/>
      <c r="H35" s="1575"/>
    </row>
    <row r="36" spans="1:8" ht="16.5" thickBot="1">
      <c r="A36" s="1006" t="s">
        <v>47</v>
      </c>
      <c r="B36" s="1579" t="s">
        <v>42</v>
      </c>
      <c r="C36" s="1580"/>
      <c r="D36" s="1580"/>
      <c r="E36" s="1580"/>
      <c r="F36" s="1580"/>
      <c r="G36" s="1580"/>
      <c r="H36" s="1581"/>
    </row>
    <row r="37" spans="1:8">
      <c r="A37" s="1569"/>
      <c r="B37" s="156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N7" sqref="N7"/>
    </sheetView>
  </sheetViews>
  <sheetFormatPr defaultRowHeight="15.75"/>
  <cols>
    <col min="1" max="1" width="20.140625" style="983" customWidth="1"/>
    <col min="2" max="2" width="10" style="983" customWidth="1"/>
    <col min="3" max="3" width="15.42578125" style="983" bestFit="1" customWidth="1"/>
    <col min="4" max="4" width="11.28515625" style="983" bestFit="1" customWidth="1"/>
    <col min="5" max="5" width="13.5703125" style="983" customWidth="1"/>
    <col min="6" max="6" width="13.28515625" style="983" customWidth="1"/>
    <col min="7" max="7" width="12.85546875" style="983" customWidth="1"/>
    <col min="8" max="8" width="11.28515625" style="983" bestFit="1" customWidth="1"/>
    <col min="9" max="9" width="10.42578125" style="983" customWidth="1"/>
    <col min="10" max="10" width="9.140625" style="983"/>
    <col min="11" max="11" width="11.28515625" style="983" bestFit="1" customWidth="1"/>
    <col min="12" max="12" width="10.42578125" style="983" customWidth="1"/>
    <col min="13" max="256" width="9.140625" style="983"/>
    <col min="257" max="257" width="20.140625" style="983" customWidth="1"/>
    <col min="258" max="258" width="10" style="983" customWidth="1"/>
    <col min="259" max="260" width="9.5703125" style="983" customWidth="1"/>
    <col min="261" max="262" width="10.42578125" style="983" customWidth="1"/>
    <col min="263" max="263" width="12.85546875" style="983" customWidth="1"/>
    <col min="264" max="264" width="9.85546875" style="983" customWidth="1"/>
    <col min="265" max="265" width="10.42578125" style="983" customWidth="1"/>
    <col min="266" max="266" width="9.140625" style="983"/>
    <col min="267" max="267" width="10" style="983" customWidth="1"/>
    <col min="268" max="268" width="10.42578125" style="983" customWidth="1"/>
    <col min="269" max="512" width="9.140625" style="983"/>
    <col min="513" max="513" width="20.140625" style="983" customWidth="1"/>
    <col min="514" max="514" width="10" style="983" customWidth="1"/>
    <col min="515" max="516" width="9.5703125" style="983" customWidth="1"/>
    <col min="517" max="518" width="10.42578125" style="983" customWidth="1"/>
    <col min="519" max="519" width="12.85546875" style="983" customWidth="1"/>
    <col min="520" max="520" width="9.85546875" style="983" customWidth="1"/>
    <col min="521" max="521" width="10.42578125" style="983" customWidth="1"/>
    <col min="522" max="522" width="9.140625" style="983"/>
    <col min="523" max="523" width="10" style="983" customWidth="1"/>
    <col min="524" max="524" width="10.42578125" style="983" customWidth="1"/>
    <col min="525" max="768" width="9.140625" style="983"/>
    <col min="769" max="769" width="20.140625" style="983" customWidth="1"/>
    <col min="770" max="770" width="10" style="983" customWidth="1"/>
    <col min="771" max="772" width="9.5703125" style="983" customWidth="1"/>
    <col min="773" max="774" width="10.42578125" style="983" customWidth="1"/>
    <col min="775" max="775" width="12.85546875" style="983" customWidth="1"/>
    <col min="776" max="776" width="9.85546875" style="983" customWidth="1"/>
    <col min="777" max="777" width="10.42578125" style="983" customWidth="1"/>
    <col min="778" max="778" width="9.140625" style="983"/>
    <col min="779" max="779" width="10" style="983" customWidth="1"/>
    <col min="780" max="780" width="10.42578125" style="983" customWidth="1"/>
    <col min="781" max="1024" width="9.140625" style="983"/>
    <col min="1025" max="1025" width="20.140625" style="983" customWidth="1"/>
    <col min="1026" max="1026" width="10" style="983" customWidth="1"/>
    <col min="1027" max="1028" width="9.5703125" style="983" customWidth="1"/>
    <col min="1029" max="1030" width="10.42578125" style="983" customWidth="1"/>
    <col min="1031" max="1031" width="12.85546875" style="983" customWidth="1"/>
    <col min="1032" max="1032" width="9.85546875" style="983" customWidth="1"/>
    <col min="1033" max="1033" width="10.42578125" style="983" customWidth="1"/>
    <col min="1034" max="1034" width="9.140625" style="983"/>
    <col min="1035" max="1035" width="10" style="983" customWidth="1"/>
    <col min="1036" max="1036" width="10.42578125" style="983" customWidth="1"/>
    <col min="1037" max="1280" width="9.140625" style="983"/>
    <col min="1281" max="1281" width="20.140625" style="983" customWidth="1"/>
    <col min="1282" max="1282" width="10" style="983" customWidth="1"/>
    <col min="1283" max="1284" width="9.5703125" style="983" customWidth="1"/>
    <col min="1285" max="1286" width="10.42578125" style="983" customWidth="1"/>
    <col min="1287" max="1287" width="12.85546875" style="983" customWidth="1"/>
    <col min="1288" max="1288" width="9.85546875" style="983" customWidth="1"/>
    <col min="1289" max="1289" width="10.42578125" style="983" customWidth="1"/>
    <col min="1290" max="1290" width="9.140625" style="983"/>
    <col min="1291" max="1291" width="10" style="983" customWidth="1"/>
    <col min="1292" max="1292" width="10.42578125" style="983" customWidth="1"/>
    <col min="1293" max="1536" width="9.140625" style="983"/>
    <col min="1537" max="1537" width="20.140625" style="983" customWidth="1"/>
    <col min="1538" max="1538" width="10" style="983" customWidth="1"/>
    <col min="1539" max="1540" width="9.5703125" style="983" customWidth="1"/>
    <col min="1541" max="1542" width="10.42578125" style="983" customWidth="1"/>
    <col min="1543" max="1543" width="12.85546875" style="983" customWidth="1"/>
    <col min="1544" max="1544" width="9.85546875" style="983" customWidth="1"/>
    <col min="1545" max="1545" width="10.42578125" style="983" customWidth="1"/>
    <col min="1546" max="1546" width="9.140625" style="983"/>
    <col min="1547" max="1547" width="10" style="983" customWidth="1"/>
    <col min="1548" max="1548" width="10.42578125" style="983" customWidth="1"/>
    <col min="1549" max="1792" width="9.140625" style="983"/>
    <col min="1793" max="1793" width="20.140625" style="983" customWidth="1"/>
    <col min="1794" max="1794" width="10" style="983" customWidth="1"/>
    <col min="1795" max="1796" width="9.5703125" style="983" customWidth="1"/>
    <col min="1797" max="1798" width="10.42578125" style="983" customWidth="1"/>
    <col min="1799" max="1799" width="12.85546875" style="983" customWidth="1"/>
    <col min="1800" max="1800" width="9.85546875" style="983" customWidth="1"/>
    <col min="1801" max="1801" width="10.42578125" style="983" customWidth="1"/>
    <col min="1802" max="1802" width="9.140625" style="983"/>
    <col min="1803" max="1803" width="10" style="983" customWidth="1"/>
    <col min="1804" max="1804" width="10.42578125" style="983" customWidth="1"/>
    <col min="1805" max="2048" width="9.140625" style="983"/>
    <col min="2049" max="2049" width="20.140625" style="983" customWidth="1"/>
    <col min="2050" max="2050" width="10" style="983" customWidth="1"/>
    <col min="2051" max="2052" width="9.5703125" style="983" customWidth="1"/>
    <col min="2053" max="2054" width="10.42578125" style="983" customWidth="1"/>
    <col min="2055" max="2055" width="12.85546875" style="983" customWidth="1"/>
    <col min="2056" max="2056" width="9.85546875" style="983" customWidth="1"/>
    <col min="2057" max="2057" width="10.42578125" style="983" customWidth="1"/>
    <col min="2058" max="2058" width="9.140625" style="983"/>
    <col min="2059" max="2059" width="10" style="983" customWidth="1"/>
    <col min="2060" max="2060" width="10.42578125" style="983" customWidth="1"/>
    <col min="2061" max="2304" width="9.140625" style="983"/>
    <col min="2305" max="2305" width="20.140625" style="983" customWidth="1"/>
    <col min="2306" max="2306" width="10" style="983" customWidth="1"/>
    <col min="2307" max="2308" width="9.5703125" style="983" customWidth="1"/>
    <col min="2309" max="2310" width="10.42578125" style="983" customWidth="1"/>
    <col min="2311" max="2311" width="12.85546875" style="983" customWidth="1"/>
    <col min="2312" max="2312" width="9.85546875" style="983" customWidth="1"/>
    <col min="2313" max="2313" width="10.42578125" style="983" customWidth="1"/>
    <col min="2314" max="2314" width="9.140625" style="983"/>
    <col min="2315" max="2315" width="10" style="983" customWidth="1"/>
    <col min="2316" max="2316" width="10.42578125" style="983" customWidth="1"/>
    <col min="2317" max="2560" width="9.140625" style="983"/>
    <col min="2561" max="2561" width="20.140625" style="983" customWidth="1"/>
    <col min="2562" max="2562" width="10" style="983" customWidth="1"/>
    <col min="2563" max="2564" width="9.5703125" style="983" customWidth="1"/>
    <col min="2565" max="2566" width="10.42578125" style="983" customWidth="1"/>
    <col min="2567" max="2567" width="12.85546875" style="983" customWidth="1"/>
    <col min="2568" max="2568" width="9.85546875" style="983" customWidth="1"/>
    <col min="2569" max="2569" width="10.42578125" style="983" customWidth="1"/>
    <col min="2570" max="2570" width="9.140625" style="983"/>
    <col min="2571" max="2571" width="10" style="983" customWidth="1"/>
    <col min="2572" max="2572" width="10.42578125" style="983" customWidth="1"/>
    <col min="2573" max="2816" width="9.140625" style="983"/>
    <col min="2817" max="2817" width="20.140625" style="983" customWidth="1"/>
    <col min="2818" max="2818" width="10" style="983" customWidth="1"/>
    <col min="2819" max="2820" width="9.5703125" style="983" customWidth="1"/>
    <col min="2821" max="2822" width="10.42578125" style="983" customWidth="1"/>
    <col min="2823" max="2823" width="12.85546875" style="983" customWidth="1"/>
    <col min="2824" max="2824" width="9.85546875" style="983" customWidth="1"/>
    <col min="2825" max="2825" width="10.42578125" style="983" customWidth="1"/>
    <col min="2826" max="2826" width="9.140625" style="983"/>
    <col min="2827" max="2827" width="10" style="983" customWidth="1"/>
    <col min="2828" max="2828" width="10.42578125" style="983" customWidth="1"/>
    <col min="2829" max="3072" width="9.140625" style="983"/>
    <col min="3073" max="3073" width="20.140625" style="983" customWidth="1"/>
    <col min="3074" max="3074" width="10" style="983" customWidth="1"/>
    <col min="3075" max="3076" width="9.5703125" style="983" customWidth="1"/>
    <col min="3077" max="3078" width="10.42578125" style="983" customWidth="1"/>
    <col min="3079" max="3079" width="12.85546875" style="983" customWidth="1"/>
    <col min="3080" max="3080" width="9.85546875" style="983" customWidth="1"/>
    <col min="3081" max="3081" width="10.42578125" style="983" customWidth="1"/>
    <col min="3082" max="3082" width="9.140625" style="983"/>
    <col min="3083" max="3083" width="10" style="983" customWidth="1"/>
    <col min="3084" max="3084" width="10.42578125" style="983" customWidth="1"/>
    <col min="3085" max="3328" width="9.140625" style="983"/>
    <col min="3329" max="3329" width="20.140625" style="983" customWidth="1"/>
    <col min="3330" max="3330" width="10" style="983" customWidth="1"/>
    <col min="3331" max="3332" width="9.5703125" style="983" customWidth="1"/>
    <col min="3333" max="3334" width="10.42578125" style="983" customWidth="1"/>
    <col min="3335" max="3335" width="12.85546875" style="983" customWidth="1"/>
    <col min="3336" max="3336" width="9.85546875" style="983" customWidth="1"/>
    <col min="3337" max="3337" width="10.42578125" style="983" customWidth="1"/>
    <col min="3338" max="3338" width="9.140625" style="983"/>
    <col min="3339" max="3339" width="10" style="983" customWidth="1"/>
    <col min="3340" max="3340" width="10.42578125" style="983" customWidth="1"/>
    <col min="3341" max="3584" width="9.140625" style="983"/>
    <col min="3585" max="3585" width="20.140625" style="983" customWidth="1"/>
    <col min="3586" max="3586" width="10" style="983" customWidth="1"/>
    <col min="3587" max="3588" width="9.5703125" style="983" customWidth="1"/>
    <col min="3589" max="3590" width="10.42578125" style="983" customWidth="1"/>
    <col min="3591" max="3591" width="12.85546875" style="983" customWidth="1"/>
    <col min="3592" max="3592" width="9.85546875" style="983" customWidth="1"/>
    <col min="3593" max="3593" width="10.42578125" style="983" customWidth="1"/>
    <col min="3594" max="3594" width="9.140625" style="983"/>
    <col min="3595" max="3595" width="10" style="983" customWidth="1"/>
    <col min="3596" max="3596" width="10.42578125" style="983" customWidth="1"/>
    <col min="3597" max="3840" width="9.140625" style="983"/>
    <col min="3841" max="3841" width="20.140625" style="983" customWidth="1"/>
    <col min="3842" max="3842" width="10" style="983" customWidth="1"/>
    <col min="3843" max="3844" width="9.5703125" style="983" customWidth="1"/>
    <col min="3845" max="3846" width="10.42578125" style="983" customWidth="1"/>
    <col min="3847" max="3847" width="12.85546875" style="983" customWidth="1"/>
    <col min="3848" max="3848" width="9.85546875" style="983" customWidth="1"/>
    <col min="3849" max="3849" width="10.42578125" style="983" customWidth="1"/>
    <col min="3850" max="3850" width="9.140625" style="983"/>
    <col min="3851" max="3851" width="10" style="983" customWidth="1"/>
    <col min="3852" max="3852" width="10.42578125" style="983" customWidth="1"/>
    <col min="3853" max="4096" width="9.140625" style="983"/>
    <col min="4097" max="4097" width="20.140625" style="983" customWidth="1"/>
    <col min="4098" max="4098" width="10" style="983" customWidth="1"/>
    <col min="4099" max="4100" width="9.5703125" style="983" customWidth="1"/>
    <col min="4101" max="4102" width="10.42578125" style="983" customWidth="1"/>
    <col min="4103" max="4103" width="12.85546875" style="983" customWidth="1"/>
    <col min="4104" max="4104" width="9.85546875" style="983" customWidth="1"/>
    <col min="4105" max="4105" width="10.42578125" style="983" customWidth="1"/>
    <col min="4106" max="4106" width="9.140625" style="983"/>
    <col min="4107" max="4107" width="10" style="983" customWidth="1"/>
    <col min="4108" max="4108" width="10.42578125" style="983" customWidth="1"/>
    <col min="4109" max="4352" width="9.140625" style="983"/>
    <col min="4353" max="4353" width="20.140625" style="983" customWidth="1"/>
    <col min="4354" max="4354" width="10" style="983" customWidth="1"/>
    <col min="4355" max="4356" width="9.5703125" style="983" customWidth="1"/>
    <col min="4357" max="4358" width="10.42578125" style="983" customWidth="1"/>
    <col min="4359" max="4359" width="12.85546875" style="983" customWidth="1"/>
    <col min="4360" max="4360" width="9.85546875" style="983" customWidth="1"/>
    <col min="4361" max="4361" width="10.42578125" style="983" customWidth="1"/>
    <col min="4362" max="4362" width="9.140625" style="983"/>
    <col min="4363" max="4363" width="10" style="983" customWidth="1"/>
    <col min="4364" max="4364" width="10.42578125" style="983" customWidth="1"/>
    <col min="4365" max="4608" width="9.140625" style="983"/>
    <col min="4609" max="4609" width="20.140625" style="983" customWidth="1"/>
    <col min="4610" max="4610" width="10" style="983" customWidth="1"/>
    <col min="4611" max="4612" width="9.5703125" style="983" customWidth="1"/>
    <col min="4613" max="4614" width="10.42578125" style="983" customWidth="1"/>
    <col min="4615" max="4615" width="12.85546875" style="983" customWidth="1"/>
    <col min="4616" max="4616" width="9.85546875" style="983" customWidth="1"/>
    <col min="4617" max="4617" width="10.42578125" style="983" customWidth="1"/>
    <col min="4618" max="4618" width="9.140625" style="983"/>
    <col min="4619" max="4619" width="10" style="983" customWidth="1"/>
    <col min="4620" max="4620" width="10.42578125" style="983" customWidth="1"/>
    <col min="4621" max="4864" width="9.140625" style="983"/>
    <col min="4865" max="4865" width="20.140625" style="983" customWidth="1"/>
    <col min="4866" max="4866" width="10" style="983" customWidth="1"/>
    <col min="4867" max="4868" width="9.5703125" style="983" customWidth="1"/>
    <col min="4869" max="4870" width="10.42578125" style="983" customWidth="1"/>
    <col min="4871" max="4871" width="12.85546875" style="983" customWidth="1"/>
    <col min="4872" max="4872" width="9.85546875" style="983" customWidth="1"/>
    <col min="4873" max="4873" width="10.42578125" style="983" customWidth="1"/>
    <col min="4874" max="4874" width="9.140625" style="983"/>
    <col min="4875" max="4875" width="10" style="983" customWidth="1"/>
    <col min="4876" max="4876" width="10.42578125" style="983" customWidth="1"/>
    <col min="4877" max="5120" width="9.140625" style="983"/>
    <col min="5121" max="5121" width="20.140625" style="983" customWidth="1"/>
    <col min="5122" max="5122" width="10" style="983" customWidth="1"/>
    <col min="5123" max="5124" width="9.5703125" style="983" customWidth="1"/>
    <col min="5125" max="5126" width="10.42578125" style="983" customWidth="1"/>
    <col min="5127" max="5127" width="12.85546875" style="983" customWidth="1"/>
    <col min="5128" max="5128" width="9.85546875" style="983" customWidth="1"/>
    <col min="5129" max="5129" width="10.42578125" style="983" customWidth="1"/>
    <col min="5130" max="5130" width="9.140625" style="983"/>
    <col min="5131" max="5131" width="10" style="983" customWidth="1"/>
    <col min="5132" max="5132" width="10.42578125" style="983" customWidth="1"/>
    <col min="5133" max="5376" width="9.140625" style="983"/>
    <col min="5377" max="5377" width="20.140625" style="983" customWidth="1"/>
    <col min="5378" max="5378" width="10" style="983" customWidth="1"/>
    <col min="5379" max="5380" width="9.5703125" style="983" customWidth="1"/>
    <col min="5381" max="5382" width="10.42578125" style="983" customWidth="1"/>
    <col min="5383" max="5383" width="12.85546875" style="983" customWidth="1"/>
    <col min="5384" max="5384" width="9.85546875" style="983" customWidth="1"/>
    <col min="5385" max="5385" width="10.42578125" style="983" customWidth="1"/>
    <col min="5386" max="5386" width="9.140625" style="983"/>
    <col min="5387" max="5387" width="10" style="983" customWidth="1"/>
    <col min="5388" max="5388" width="10.42578125" style="983" customWidth="1"/>
    <col min="5389" max="5632" width="9.140625" style="983"/>
    <col min="5633" max="5633" width="20.140625" style="983" customWidth="1"/>
    <col min="5634" max="5634" width="10" style="983" customWidth="1"/>
    <col min="5635" max="5636" width="9.5703125" style="983" customWidth="1"/>
    <col min="5637" max="5638" width="10.42578125" style="983" customWidth="1"/>
    <col min="5639" max="5639" width="12.85546875" style="983" customWidth="1"/>
    <col min="5640" max="5640" width="9.85546875" style="983" customWidth="1"/>
    <col min="5641" max="5641" width="10.42578125" style="983" customWidth="1"/>
    <col min="5642" max="5642" width="9.140625" style="983"/>
    <col min="5643" max="5643" width="10" style="983" customWidth="1"/>
    <col min="5644" max="5644" width="10.42578125" style="983" customWidth="1"/>
    <col min="5645" max="5888" width="9.140625" style="983"/>
    <col min="5889" max="5889" width="20.140625" style="983" customWidth="1"/>
    <col min="5890" max="5890" width="10" style="983" customWidth="1"/>
    <col min="5891" max="5892" width="9.5703125" style="983" customWidth="1"/>
    <col min="5893" max="5894" width="10.42578125" style="983" customWidth="1"/>
    <col min="5895" max="5895" width="12.85546875" style="983" customWidth="1"/>
    <col min="5896" max="5896" width="9.85546875" style="983" customWidth="1"/>
    <col min="5897" max="5897" width="10.42578125" style="983" customWidth="1"/>
    <col min="5898" max="5898" width="9.140625" style="983"/>
    <col min="5899" max="5899" width="10" style="983" customWidth="1"/>
    <col min="5900" max="5900" width="10.42578125" style="983" customWidth="1"/>
    <col min="5901" max="6144" width="9.140625" style="983"/>
    <col min="6145" max="6145" width="20.140625" style="983" customWidth="1"/>
    <col min="6146" max="6146" width="10" style="983" customWidth="1"/>
    <col min="6147" max="6148" width="9.5703125" style="983" customWidth="1"/>
    <col min="6149" max="6150" width="10.42578125" style="983" customWidth="1"/>
    <col min="6151" max="6151" width="12.85546875" style="983" customWidth="1"/>
    <col min="6152" max="6152" width="9.85546875" style="983" customWidth="1"/>
    <col min="6153" max="6153" width="10.42578125" style="983" customWidth="1"/>
    <col min="6154" max="6154" width="9.140625" style="983"/>
    <col min="6155" max="6155" width="10" style="983" customWidth="1"/>
    <col min="6156" max="6156" width="10.42578125" style="983" customWidth="1"/>
    <col min="6157" max="6400" width="9.140625" style="983"/>
    <col min="6401" max="6401" width="20.140625" style="983" customWidth="1"/>
    <col min="6402" max="6402" width="10" style="983" customWidth="1"/>
    <col min="6403" max="6404" width="9.5703125" style="983" customWidth="1"/>
    <col min="6405" max="6406" width="10.42578125" style="983" customWidth="1"/>
    <col min="6407" max="6407" width="12.85546875" style="983" customWidth="1"/>
    <col min="6408" max="6408" width="9.85546875" style="983" customWidth="1"/>
    <col min="6409" max="6409" width="10.42578125" style="983" customWidth="1"/>
    <col min="6410" max="6410" width="9.140625" style="983"/>
    <col min="6411" max="6411" width="10" style="983" customWidth="1"/>
    <col min="6412" max="6412" width="10.42578125" style="983" customWidth="1"/>
    <col min="6413" max="6656" width="9.140625" style="983"/>
    <col min="6657" max="6657" width="20.140625" style="983" customWidth="1"/>
    <col min="6658" max="6658" width="10" style="983" customWidth="1"/>
    <col min="6659" max="6660" width="9.5703125" style="983" customWidth="1"/>
    <col min="6661" max="6662" width="10.42578125" style="983" customWidth="1"/>
    <col min="6663" max="6663" width="12.85546875" style="983" customWidth="1"/>
    <col min="6664" max="6664" width="9.85546875" style="983" customWidth="1"/>
    <col min="6665" max="6665" width="10.42578125" style="983" customWidth="1"/>
    <col min="6666" max="6666" width="9.140625" style="983"/>
    <col min="6667" max="6667" width="10" style="983" customWidth="1"/>
    <col min="6668" max="6668" width="10.42578125" style="983" customWidth="1"/>
    <col min="6669" max="6912" width="9.140625" style="983"/>
    <col min="6913" max="6913" width="20.140625" style="983" customWidth="1"/>
    <col min="6914" max="6914" width="10" style="983" customWidth="1"/>
    <col min="6915" max="6916" width="9.5703125" style="983" customWidth="1"/>
    <col min="6917" max="6918" width="10.42578125" style="983" customWidth="1"/>
    <col min="6919" max="6919" width="12.85546875" style="983" customWidth="1"/>
    <col min="6920" max="6920" width="9.85546875" style="983" customWidth="1"/>
    <col min="6921" max="6921" width="10.42578125" style="983" customWidth="1"/>
    <col min="6922" max="6922" width="9.140625" style="983"/>
    <col min="6923" max="6923" width="10" style="983" customWidth="1"/>
    <col min="6924" max="6924" width="10.42578125" style="983" customWidth="1"/>
    <col min="6925" max="7168" width="9.140625" style="983"/>
    <col min="7169" max="7169" width="20.140625" style="983" customWidth="1"/>
    <col min="7170" max="7170" width="10" style="983" customWidth="1"/>
    <col min="7171" max="7172" width="9.5703125" style="983" customWidth="1"/>
    <col min="7173" max="7174" width="10.42578125" style="983" customWidth="1"/>
    <col min="7175" max="7175" width="12.85546875" style="983" customWidth="1"/>
    <col min="7176" max="7176" width="9.85546875" style="983" customWidth="1"/>
    <col min="7177" max="7177" width="10.42578125" style="983" customWidth="1"/>
    <col min="7178" max="7178" width="9.140625" style="983"/>
    <col min="7179" max="7179" width="10" style="983" customWidth="1"/>
    <col min="7180" max="7180" width="10.42578125" style="983" customWidth="1"/>
    <col min="7181" max="7424" width="9.140625" style="983"/>
    <col min="7425" max="7425" width="20.140625" style="983" customWidth="1"/>
    <col min="7426" max="7426" width="10" style="983" customWidth="1"/>
    <col min="7427" max="7428" width="9.5703125" style="983" customWidth="1"/>
    <col min="7429" max="7430" width="10.42578125" style="983" customWidth="1"/>
    <col min="7431" max="7431" width="12.85546875" style="983" customWidth="1"/>
    <col min="7432" max="7432" width="9.85546875" style="983" customWidth="1"/>
    <col min="7433" max="7433" width="10.42578125" style="983" customWidth="1"/>
    <col min="7434" max="7434" width="9.140625" style="983"/>
    <col min="7435" max="7435" width="10" style="983" customWidth="1"/>
    <col min="7436" max="7436" width="10.42578125" style="983" customWidth="1"/>
    <col min="7437" max="7680" width="9.140625" style="983"/>
    <col min="7681" max="7681" width="20.140625" style="983" customWidth="1"/>
    <col min="7682" max="7682" width="10" style="983" customWidth="1"/>
    <col min="7683" max="7684" width="9.5703125" style="983" customWidth="1"/>
    <col min="7685" max="7686" width="10.42578125" style="983" customWidth="1"/>
    <col min="7687" max="7687" width="12.85546875" style="983" customWidth="1"/>
    <col min="7688" max="7688" width="9.85546875" style="983" customWidth="1"/>
    <col min="7689" max="7689" width="10.42578125" style="983" customWidth="1"/>
    <col min="7690" max="7690" width="9.140625" style="983"/>
    <col min="7691" max="7691" width="10" style="983" customWidth="1"/>
    <col min="7692" max="7692" width="10.42578125" style="983" customWidth="1"/>
    <col min="7693" max="7936" width="9.140625" style="983"/>
    <col min="7937" max="7937" width="20.140625" style="983" customWidth="1"/>
    <col min="7938" max="7938" width="10" style="983" customWidth="1"/>
    <col min="7939" max="7940" width="9.5703125" style="983" customWidth="1"/>
    <col min="7941" max="7942" width="10.42578125" style="983" customWidth="1"/>
    <col min="7943" max="7943" width="12.85546875" style="983" customWidth="1"/>
    <col min="7944" max="7944" width="9.85546875" style="983" customWidth="1"/>
    <col min="7945" max="7945" width="10.42578125" style="983" customWidth="1"/>
    <col min="7946" max="7946" width="9.140625" style="983"/>
    <col min="7947" max="7947" width="10" style="983" customWidth="1"/>
    <col min="7948" max="7948" width="10.42578125" style="983" customWidth="1"/>
    <col min="7949" max="8192" width="9.140625" style="983"/>
    <col min="8193" max="8193" width="20.140625" style="983" customWidth="1"/>
    <col min="8194" max="8194" width="10" style="983" customWidth="1"/>
    <col min="8195" max="8196" width="9.5703125" style="983" customWidth="1"/>
    <col min="8197" max="8198" width="10.42578125" style="983" customWidth="1"/>
    <col min="8199" max="8199" width="12.85546875" style="983" customWidth="1"/>
    <col min="8200" max="8200" width="9.85546875" style="983" customWidth="1"/>
    <col min="8201" max="8201" width="10.42578125" style="983" customWidth="1"/>
    <col min="8202" max="8202" width="9.140625" style="983"/>
    <col min="8203" max="8203" width="10" style="983" customWidth="1"/>
    <col min="8204" max="8204" width="10.42578125" style="983" customWidth="1"/>
    <col min="8205" max="8448" width="9.140625" style="983"/>
    <col min="8449" max="8449" width="20.140625" style="983" customWidth="1"/>
    <col min="8450" max="8450" width="10" style="983" customWidth="1"/>
    <col min="8451" max="8452" width="9.5703125" style="983" customWidth="1"/>
    <col min="8453" max="8454" width="10.42578125" style="983" customWidth="1"/>
    <col min="8455" max="8455" width="12.85546875" style="983" customWidth="1"/>
    <col min="8456" max="8456" width="9.85546875" style="983" customWidth="1"/>
    <col min="8457" max="8457" width="10.42578125" style="983" customWidth="1"/>
    <col min="8458" max="8458" width="9.140625" style="983"/>
    <col min="8459" max="8459" width="10" style="983" customWidth="1"/>
    <col min="8460" max="8460" width="10.42578125" style="983" customWidth="1"/>
    <col min="8461" max="8704" width="9.140625" style="983"/>
    <col min="8705" max="8705" width="20.140625" style="983" customWidth="1"/>
    <col min="8706" max="8706" width="10" style="983" customWidth="1"/>
    <col min="8707" max="8708" width="9.5703125" style="983" customWidth="1"/>
    <col min="8709" max="8710" width="10.42578125" style="983" customWidth="1"/>
    <col min="8711" max="8711" width="12.85546875" style="983" customWidth="1"/>
    <col min="8712" max="8712" width="9.85546875" style="983" customWidth="1"/>
    <col min="8713" max="8713" width="10.42578125" style="983" customWidth="1"/>
    <col min="8714" max="8714" width="9.140625" style="983"/>
    <col min="8715" max="8715" width="10" style="983" customWidth="1"/>
    <col min="8716" max="8716" width="10.42578125" style="983" customWidth="1"/>
    <col min="8717" max="8960" width="9.140625" style="983"/>
    <col min="8961" max="8961" width="20.140625" style="983" customWidth="1"/>
    <col min="8962" max="8962" width="10" style="983" customWidth="1"/>
    <col min="8963" max="8964" width="9.5703125" style="983" customWidth="1"/>
    <col min="8965" max="8966" width="10.42578125" style="983" customWidth="1"/>
    <col min="8967" max="8967" width="12.85546875" style="983" customWidth="1"/>
    <col min="8968" max="8968" width="9.85546875" style="983" customWidth="1"/>
    <col min="8969" max="8969" width="10.42578125" style="983" customWidth="1"/>
    <col min="8970" max="8970" width="9.140625" style="983"/>
    <col min="8971" max="8971" width="10" style="983" customWidth="1"/>
    <col min="8972" max="8972" width="10.42578125" style="983" customWidth="1"/>
    <col min="8973" max="9216" width="9.140625" style="983"/>
    <col min="9217" max="9217" width="20.140625" style="983" customWidth="1"/>
    <col min="9218" max="9218" width="10" style="983" customWidth="1"/>
    <col min="9219" max="9220" width="9.5703125" style="983" customWidth="1"/>
    <col min="9221" max="9222" width="10.42578125" style="983" customWidth="1"/>
    <col min="9223" max="9223" width="12.85546875" style="983" customWidth="1"/>
    <col min="9224" max="9224" width="9.85546875" style="983" customWidth="1"/>
    <col min="9225" max="9225" width="10.42578125" style="983" customWidth="1"/>
    <col min="9226" max="9226" width="9.140625" style="983"/>
    <col min="9227" max="9227" width="10" style="983" customWidth="1"/>
    <col min="9228" max="9228" width="10.42578125" style="983" customWidth="1"/>
    <col min="9229" max="9472" width="9.140625" style="983"/>
    <col min="9473" max="9473" width="20.140625" style="983" customWidth="1"/>
    <col min="9474" max="9474" width="10" style="983" customWidth="1"/>
    <col min="9475" max="9476" width="9.5703125" style="983" customWidth="1"/>
    <col min="9477" max="9478" width="10.42578125" style="983" customWidth="1"/>
    <col min="9479" max="9479" width="12.85546875" style="983" customWidth="1"/>
    <col min="9480" max="9480" width="9.85546875" style="983" customWidth="1"/>
    <col min="9481" max="9481" width="10.42578125" style="983" customWidth="1"/>
    <col min="9482" max="9482" width="9.140625" style="983"/>
    <col min="9483" max="9483" width="10" style="983" customWidth="1"/>
    <col min="9484" max="9484" width="10.42578125" style="983" customWidth="1"/>
    <col min="9485" max="9728" width="9.140625" style="983"/>
    <col min="9729" max="9729" width="20.140625" style="983" customWidth="1"/>
    <col min="9730" max="9730" width="10" style="983" customWidth="1"/>
    <col min="9731" max="9732" width="9.5703125" style="983" customWidth="1"/>
    <col min="9733" max="9734" width="10.42578125" style="983" customWidth="1"/>
    <col min="9735" max="9735" width="12.85546875" style="983" customWidth="1"/>
    <col min="9736" max="9736" width="9.85546875" style="983" customWidth="1"/>
    <col min="9737" max="9737" width="10.42578125" style="983" customWidth="1"/>
    <col min="9738" max="9738" width="9.140625" style="983"/>
    <col min="9739" max="9739" width="10" style="983" customWidth="1"/>
    <col min="9740" max="9740" width="10.42578125" style="983" customWidth="1"/>
    <col min="9741" max="9984" width="9.140625" style="983"/>
    <col min="9985" max="9985" width="20.140625" style="983" customWidth="1"/>
    <col min="9986" max="9986" width="10" style="983" customWidth="1"/>
    <col min="9987" max="9988" width="9.5703125" style="983" customWidth="1"/>
    <col min="9989" max="9990" width="10.42578125" style="983" customWidth="1"/>
    <col min="9991" max="9991" width="12.85546875" style="983" customWidth="1"/>
    <col min="9992" max="9992" width="9.85546875" style="983" customWidth="1"/>
    <col min="9993" max="9993" width="10.42578125" style="983" customWidth="1"/>
    <col min="9994" max="9994" width="9.140625" style="983"/>
    <col min="9995" max="9995" width="10" style="983" customWidth="1"/>
    <col min="9996" max="9996" width="10.42578125" style="983" customWidth="1"/>
    <col min="9997" max="10240" width="9.140625" style="983"/>
    <col min="10241" max="10241" width="20.140625" style="983" customWidth="1"/>
    <col min="10242" max="10242" width="10" style="983" customWidth="1"/>
    <col min="10243" max="10244" width="9.5703125" style="983" customWidth="1"/>
    <col min="10245" max="10246" width="10.42578125" style="983" customWidth="1"/>
    <col min="10247" max="10247" width="12.85546875" style="983" customWidth="1"/>
    <col min="10248" max="10248" width="9.85546875" style="983" customWidth="1"/>
    <col min="10249" max="10249" width="10.42578125" style="983" customWidth="1"/>
    <col min="10250" max="10250" width="9.140625" style="983"/>
    <col min="10251" max="10251" width="10" style="983" customWidth="1"/>
    <col min="10252" max="10252" width="10.42578125" style="983" customWidth="1"/>
    <col min="10253" max="10496" width="9.140625" style="983"/>
    <col min="10497" max="10497" width="20.140625" style="983" customWidth="1"/>
    <col min="10498" max="10498" width="10" style="983" customWidth="1"/>
    <col min="10499" max="10500" width="9.5703125" style="983" customWidth="1"/>
    <col min="10501" max="10502" width="10.42578125" style="983" customWidth="1"/>
    <col min="10503" max="10503" width="12.85546875" style="983" customWidth="1"/>
    <col min="10504" max="10504" width="9.85546875" style="983" customWidth="1"/>
    <col min="10505" max="10505" width="10.42578125" style="983" customWidth="1"/>
    <col min="10506" max="10506" width="9.140625" style="983"/>
    <col min="10507" max="10507" width="10" style="983" customWidth="1"/>
    <col min="10508" max="10508" width="10.42578125" style="983" customWidth="1"/>
    <col min="10509" max="10752" width="9.140625" style="983"/>
    <col min="10753" max="10753" width="20.140625" style="983" customWidth="1"/>
    <col min="10754" max="10754" width="10" style="983" customWidth="1"/>
    <col min="10755" max="10756" width="9.5703125" style="983" customWidth="1"/>
    <col min="10757" max="10758" width="10.42578125" style="983" customWidth="1"/>
    <col min="10759" max="10759" width="12.85546875" style="983" customWidth="1"/>
    <col min="10760" max="10760" width="9.85546875" style="983" customWidth="1"/>
    <col min="10761" max="10761" width="10.42578125" style="983" customWidth="1"/>
    <col min="10762" max="10762" width="9.140625" style="983"/>
    <col min="10763" max="10763" width="10" style="983" customWidth="1"/>
    <col min="10764" max="10764" width="10.42578125" style="983" customWidth="1"/>
    <col min="10765" max="11008" width="9.140625" style="983"/>
    <col min="11009" max="11009" width="20.140625" style="983" customWidth="1"/>
    <col min="11010" max="11010" width="10" style="983" customWidth="1"/>
    <col min="11011" max="11012" width="9.5703125" style="983" customWidth="1"/>
    <col min="11013" max="11014" width="10.42578125" style="983" customWidth="1"/>
    <col min="11015" max="11015" width="12.85546875" style="983" customWidth="1"/>
    <col min="11016" max="11016" width="9.85546875" style="983" customWidth="1"/>
    <col min="11017" max="11017" width="10.42578125" style="983" customWidth="1"/>
    <col min="11018" max="11018" width="9.140625" style="983"/>
    <col min="11019" max="11019" width="10" style="983" customWidth="1"/>
    <col min="11020" max="11020" width="10.42578125" style="983" customWidth="1"/>
    <col min="11021" max="11264" width="9.140625" style="983"/>
    <col min="11265" max="11265" width="20.140625" style="983" customWidth="1"/>
    <col min="11266" max="11266" width="10" style="983" customWidth="1"/>
    <col min="11267" max="11268" width="9.5703125" style="983" customWidth="1"/>
    <col min="11269" max="11270" width="10.42578125" style="983" customWidth="1"/>
    <col min="11271" max="11271" width="12.85546875" style="983" customWidth="1"/>
    <col min="11272" max="11272" width="9.85546875" style="983" customWidth="1"/>
    <col min="11273" max="11273" width="10.42578125" style="983" customWidth="1"/>
    <col min="11274" max="11274" width="9.140625" style="983"/>
    <col min="11275" max="11275" width="10" style="983" customWidth="1"/>
    <col min="11276" max="11276" width="10.42578125" style="983" customWidth="1"/>
    <col min="11277" max="11520" width="9.140625" style="983"/>
    <col min="11521" max="11521" width="20.140625" style="983" customWidth="1"/>
    <col min="11522" max="11522" width="10" style="983" customWidth="1"/>
    <col min="11523" max="11524" width="9.5703125" style="983" customWidth="1"/>
    <col min="11525" max="11526" width="10.42578125" style="983" customWidth="1"/>
    <col min="11527" max="11527" width="12.85546875" style="983" customWidth="1"/>
    <col min="11528" max="11528" width="9.85546875" style="983" customWidth="1"/>
    <col min="11529" max="11529" width="10.42578125" style="983" customWidth="1"/>
    <col min="11530" max="11530" width="9.140625" style="983"/>
    <col min="11531" max="11531" width="10" style="983" customWidth="1"/>
    <col min="11532" max="11532" width="10.42578125" style="983" customWidth="1"/>
    <col min="11533" max="11776" width="9.140625" style="983"/>
    <col min="11777" max="11777" width="20.140625" style="983" customWidth="1"/>
    <col min="11778" max="11778" width="10" style="983" customWidth="1"/>
    <col min="11779" max="11780" width="9.5703125" style="983" customWidth="1"/>
    <col min="11781" max="11782" width="10.42578125" style="983" customWidth="1"/>
    <col min="11783" max="11783" width="12.85546875" style="983" customWidth="1"/>
    <col min="11784" max="11784" width="9.85546875" style="983" customWidth="1"/>
    <col min="11785" max="11785" width="10.42578125" style="983" customWidth="1"/>
    <col min="11786" max="11786" width="9.140625" style="983"/>
    <col min="11787" max="11787" width="10" style="983" customWidth="1"/>
    <col min="11788" max="11788" width="10.42578125" style="983" customWidth="1"/>
    <col min="11789" max="12032" width="9.140625" style="983"/>
    <col min="12033" max="12033" width="20.140625" style="983" customWidth="1"/>
    <col min="12034" max="12034" width="10" style="983" customWidth="1"/>
    <col min="12035" max="12036" width="9.5703125" style="983" customWidth="1"/>
    <col min="12037" max="12038" width="10.42578125" style="983" customWidth="1"/>
    <col min="12039" max="12039" width="12.85546875" style="983" customWidth="1"/>
    <col min="12040" max="12040" width="9.85546875" style="983" customWidth="1"/>
    <col min="12041" max="12041" width="10.42578125" style="983" customWidth="1"/>
    <col min="12042" max="12042" width="9.140625" style="983"/>
    <col min="12043" max="12043" width="10" style="983" customWidth="1"/>
    <col min="12044" max="12044" width="10.42578125" style="983" customWidth="1"/>
    <col min="12045" max="12288" width="9.140625" style="983"/>
    <col min="12289" max="12289" width="20.140625" style="983" customWidth="1"/>
    <col min="12290" max="12290" width="10" style="983" customWidth="1"/>
    <col min="12291" max="12292" width="9.5703125" style="983" customWidth="1"/>
    <col min="12293" max="12294" width="10.42578125" style="983" customWidth="1"/>
    <col min="12295" max="12295" width="12.85546875" style="983" customWidth="1"/>
    <col min="12296" max="12296" width="9.85546875" style="983" customWidth="1"/>
    <col min="12297" max="12297" width="10.42578125" style="983" customWidth="1"/>
    <col min="12298" max="12298" width="9.140625" style="983"/>
    <col min="12299" max="12299" width="10" style="983" customWidth="1"/>
    <col min="12300" max="12300" width="10.42578125" style="983" customWidth="1"/>
    <col min="12301" max="12544" width="9.140625" style="983"/>
    <col min="12545" max="12545" width="20.140625" style="983" customWidth="1"/>
    <col min="12546" max="12546" width="10" style="983" customWidth="1"/>
    <col min="12547" max="12548" width="9.5703125" style="983" customWidth="1"/>
    <col min="12549" max="12550" width="10.42578125" style="983" customWidth="1"/>
    <col min="12551" max="12551" width="12.85546875" style="983" customWidth="1"/>
    <col min="12552" max="12552" width="9.85546875" style="983" customWidth="1"/>
    <col min="12553" max="12553" width="10.42578125" style="983" customWidth="1"/>
    <col min="12554" max="12554" width="9.140625" style="983"/>
    <col min="12555" max="12555" width="10" style="983" customWidth="1"/>
    <col min="12556" max="12556" width="10.42578125" style="983" customWidth="1"/>
    <col min="12557" max="12800" width="9.140625" style="983"/>
    <col min="12801" max="12801" width="20.140625" style="983" customWidth="1"/>
    <col min="12802" max="12802" width="10" style="983" customWidth="1"/>
    <col min="12803" max="12804" width="9.5703125" style="983" customWidth="1"/>
    <col min="12805" max="12806" width="10.42578125" style="983" customWidth="1"/>
    <col min="12807" max="12807" width="12.85546875" style="983" customWidth="1"/>
    <col min="12808" max="12808" width="9.85546875" style="983" customWidth="1"/>
    <col min="12809" max="12809" width="10.42578125" style="983" customWidth="1"/>
    <col min="12810" max="12810" width="9.140625" style="983"/>
    <col min="12811" max="12811" width="10" style="983" customWidth="1"/>
    <col min="12812" max="12812" width="10.42578125" style="983" customWidth="1"/>
    <col min="12813" max="13056" width="9.140625" style="983"/>
    <col min="13057" max="13057" width="20.140625" style="983" customWidth="1"/>
    <col min="13058" max="13058" width="10" style="983" customWidth="1"/>
    <col min="13059" max="13060" width="9.5703125" style="983" customWidth="1"/>
    <col min="13061" max="13062" width="10.42578125" style="983" customWidth="1"/>
    <col min="13063" max="13063" width="12.85546875" style="983" customWidth="1"/>
    <col min="13064" max="13064" width="9.85546875" style="983" customWidth="1"/>
    <col min="13065" max="13065" width="10.42578125" style="983" customWidth="1"/>
    <col min="13066" max="13066" width="9.140625" style="983"/>
    <col min="13067" max="13067" width="10" style="983" customWidth="1"/>
    <col min="13068" max="13068" width="10.42578125" style="983" customWidth="1"/>
    <col min="13069" max="13312" width="9.140625" style="983"/>
    <col min="13313" max="13313" width="20.140625" style="983" customWidth="1"/>
    <col min="13314" max="13314" width="10" style="983" customWidth="1"/>
    <col min="13315" max="13316" width="9.5703125" style="983" customWidth="1"/>
    <col min="13317" max="13318" width="10.42578125" style="983" customWidth="1"/>
    <col min="13319" max="13319" width="12.85546875" style="983" customWidth="1"/>
    <col min="13320" max="13320" width="9.85546875" style="983" customWidth="1"/>
    <col min="13321" max="13321" width="10.42578125" style="983" customWidth="1"/>
    <col min="13322" max="13322" width="9.140625" style="983"/>
    <col min="13323" max="13323" width="10" style="983" customWidth="1"/>
    <col min="13324" max="13324" width="10.42578125" style="983" customWidth="1"/>
    <col min="13325" max="13568" width="9.140625" style="983"/>
    <col min="13569" max="13569" width="20.140625" style="983" customWidth="1"/>
    <col min="13570" max="13570" width="10" style="983" customWidth="1"/>
    <col min="13571" max="13572" width="9.5703125" style="983" customWidth="1"/>
    <col min="13573" max="13574" width="10.42578125" style="983" customWidth="1"/>
    <col min="13575" max="13575" width="12.85546875" style="983" customWidth="1"/>
    <col min="13576" max="13576" width="9.85546875" style="983" customWidth="1"/>
    <col min="13577" max="13577" width="10.42578125" style="983" customWidth="1"/>
    <col min="13578" max="13578" width="9.140625" style="983"/>
    <col min="13579" max="13579" width="10" style="983" customWidth="1"/>
    <col min="13580" max="13580" width="10.42578125" style="983" customWidth="1"/>
    <col min="13581" max="13824" width="9.140625" style="983"/>
    <col min="13825" max="13825" width="20.140625" style="983" customWidth="1"/>
    <col min="13826" max="13826" width="10" style="983" customWidth="1"/>
    <col min="13827" max="13828" width="9.5703125" style="983" customWidth="1"/>
    <col min="13829" max="13830" width="10.42578125" style="983" customWidth="1"/>
    <col min="13831" max="13831" width="12.85546875" style="983" customWidth="1"/>
    <col min="13832" max="13832" width="9.85546875" style="983" customWidth="1"/>
    <col min="13833" max="13833" width="10.42578125" style="983" customWidth="1"/>
    <col min="13834" max="13834" width="9.140625" style="983"/>
    <col min="13835" max="13835" width="10" style="983" customWidth="1"/>
    <col min="13836" max="13836" width="10.42578125" style="983" customWidth="1"/>
    <col min="13837" max="14080" width="9.140625" style="983"/>
    <col min="14081" max="14081" width="20.140625" style="983" customWidth="1"/>
    <col min="14082" max="14082" width="10" style="983" customWidth="1"/>
    <col min="14083" max="14084" width="9.5703125" style="983" customWidth="1"/>
    <col min="14085" max="14086" width="10.42578125" style="983" customWidth="1"/>
    <col min="14087" max="14087" width="12.85546875" style="983" customWidth="1"/>
    <col min="14088" max="14088" width="9.85546875" style="983" customWidth="1"/>
    <col min="14089" max="14089" width="10.42578125" style="983" customWidth="1"/>
    <col min="14090" max="14090" width="9.140625" style="983"/>
    <col min="14091" max="14091" width="10" style="983" customWidth="1"/>
    <col min="14092" max="14092" width="10.42578125" style="983" customWidth="1"/>
    <col min="14093" max="14336" width="9.140625" style="983"/>
    <col min="14337" max="14337" width="20.140625" style="983" customWidth="1"/>
    <col min="14338" max="14338" width="10" style="983" customWidth="1"/>
    <col min="14339" max="14340" width="9.5703125" style="983" customWidth="1"/>
    <col min="14341" max="14342" width="10.42578125" style="983" customWidth="1"/>
    <col min="14343" max="14343" width="12.85546875" style="983" customWidth="1"/>
    <col min="14344" max="14344" width="9.85546875" style="983" customWidth="1"/>
    <col min="14345" max="14345" width="10.42578125" style="983" customWidth="1"/>
    <col min="14346" max="14346" width="9.140625" style="983"/>
    <col min="14347" max="14347" width="10" style="983" customWidth="1"/>
    <col min="14348" max="14348" width="10.42578125" style="983" customWidth="1"/>
    <col min="14349" max="14592" width="9.140625" style="983"/>
    <col min="14593" max="14593" width="20.140625" style="983" customWidth="1"/>
    <col min="14594" max="14594" width="10" style="983" customWidth="1"/>
    <col min="14595" max="14596" width="9.5703125" style="983" customWidth="1"/>
    <col min="14597" max="14598" width="10.42578125" style="983" customWidth="1"/>
    <col min="14599" max="14599" width="12.85546875" style="983" customWidth="1"/>
    <col min="14600" max="14600" width="9.85546875" style="983" customWidth="1"/>
    <col min="14601" max="14601" width="10.42578125" style="983" customWidth="1"/>
    <col min="14602" max="14602" width="9.140625" style="983"/>
    <col min="14603" max="14603" width="10" style="983" customWidth="1"/>
    <col min="14604" max="14604" width="10.42578125" style="983" customWidth="1"/>
    <col min="14605" max="14848" width="9.140625" style="983"/>
    <col min="14849" max="14849" width="20.140625" style="983" customWidth="1"/>
    <col min="14850" max="14850" width="10" style="983" customWidth="1"/>
    <col min="14851" max="14852" width="9.5703125" style="983" customWidth="1"/>
    <col min="14853" max="14854" width="10.42578125" style="983" customWidth="1"/>
    <col min="14855" max="14855" width="12.85546875" style="983" customWidth="1"/>
    <col min="14856" max="14856" width="9.85546875" style="983" customWidth="1"/>
    <col min="14857" max="14857" width="10.42578125" style="983" customWidth="1"/>
    <col min="14858" max="14858" width="9.140625" style="983"/>
    <col min="14859" max="14859" width="10" style="983" customWidth="1"/>
    <col min="14860" max="14860" width="10.42578125" style="983" customWidth="1"/>
    <col min="14861" max="15104" width="9.140625" style="983"/>
    <col min="15105" max="15105" width="20.140625" style="983" customWidth="1"/>
    <col min="15106" max="15106" width="10" style="983" customWidth="1"/>
    <col min="15107" max="15108" width="9.5703125" style="983" customWidth="1"/>
    <col min="15109" max="15110" width="10.42578125" style="983" customWidth="1"/>
    <col min="15111" max="15111" width="12.85546875" style="983" customWidth="1"/>
    <col min="15112" max="15112" width="9.85546875" style="983" customWidth="1"/>
    <col min="15113" max="15113" width="10.42578125" style="983" customWidth="1"/>
    <col min="15114" max="15114" width="9.140625" style="983"/>
    <col min="15115" max="15115" width="10" style="983" customWidth="1"/>
    <col min="15116" max="15116" width="10.42578125" style="983" customWidth="1"/>
    <col min="15117" max="15360" width="9.140625" style="983"/>
    <col min="15361" max="15361" width="20.140625" style="983" customWidth="1"/>
    <col min="15362" max="15362" width="10" style="983" customWidth="1"/>
    <col min="15363" max="15364" width="9.5703125" style="983" customWidth="1"/>
    <col min="15365" max="15366" width="10.42578125" style="983" customWidth="1"/>
    <col min="15367" max="15367" width="12.85546875" style="983" customWidth="1"/>
    <col min="15368" max="15368" width="9.85546875" style="983" customWidth="1"/>
    <col min="15369" max="15369" width="10.42578125" style="983" customWidth="1"/>
    <col min="15370" max="15370" width="9.140625" style="983"/>
    <col min="15371" max="15371" width="10" style="983" customWidth="1"/>
    <col min="15372" max="15372" width="10.42578125" style="983" customWidth="1"/>
    <col min="15373" max="15616" width="9.140625" style="983"/>
    <col min="15617" max="15617" width="20.140625" style="983" customWidth="1"/>
    <col min="15618" max="15618" width="10" style="983" customWidth="1"/>
    <col min="15619" max="15620" width="9.5703125" style="983" customWidth="1"/>
    <col min="15621" max="15622" width="10.42578125" style="983" customWidth="1"/>
    <col min="15623" max="15623" width="12.85546875" style="983" customWidth="1"/>
    <col min="15624" max="15624" width="9.85546875" style="983" customWidth="1"/>
    <col min="15625" max="15625" width="10.42578125" style="983" customWidth="1"/>
    <col min="15626" max="15626" width="9.140625" style="983"/>
    <col min="15627" max="15627" width="10" style="983" customWidth="1"/>
    <col min="15628" max="15628" width="10.42578125" style="983" customWidth="1"/>
    <col min="15629" max="15872" width="9.140625" style="983"/>
    <col min="15873" max="15873" width="20.140625" style="983" customWidth="1"/>
    <col min="15874" max="15874" width="10" style="983" customWidth="1"/>
    <col min="15875" max="15876" width="9.5703125" style="983" customWidth="1"/>
    <col min="15877" max="15878" width="10.42578125" style="983" customWidth="1"/>
    <col min="15879" max="15879" width="12.85546875" style="983" customWidth="1"/>
    <col min="15880" max="15880" width="9.85546875" style="983" customWidth="1"/>
    <col min="15881" max="15881" width="10.42578125" style="983" customWidth="1"/>
    <col min="15882" max="15882" width="9.140625" style="983"/>
    <col min="15883" max="15883" width="10" style="983" customWidth="1"/>
    <col min="15884" max="15884" width="10.42578125" style="983" customWidth="1"/>
    <col min="15885" max="16128" width="9.140625" style="983"/>
    <col min="16129" max="16129" width="20.140625" style="983" customWidth="1"/>
    <col min="16130" max="16130" width="10" style="983" customWidth="1"/>
    <col min="16131" max="16132" width="9.5703125" style="983" customWidth="1"/>
    <col min="16133" max="16134" width="10.42578125" style="983" customWidth="1"/>
    <col min="16135" max="16135" width="12.85546875" style="983" customWidth="1"/>
    <col min="16136" max="16136" width="9.85546875" style="983" customWidth="1"/>
    <col min="16137" max="16137" width="10.42578125" style="983" customWidth="1"/>
    <col min="16138" max="16138" width="9.140625" style="983"/>
    <col min="16139" max="16139" width="10" style="983" customWidth="1"/>
    <col min="16140" max="16140" width="10.42578125" style="983" customWidth="1"/>
    <col min="16141" max="16384" width="9.140625" style="983"/>
  </cols>
  <sheetData>
    <row r="1" spans="1:12">
      <c r="A1" s="1344" t="s">
        <v>356</v>
      </c>
      <c r="B1" s="1344"/>
      <c r="C1" s="1344"/>
      <c r="D1" s="1344"/>
      <c r="E1" s="1342" t="s">
        <v>543</v>
      </c>
      <c r="G1" s="1342"/>
      <c r="H1" s="1344"/>
      <c r="I1" s="1344"/>
      <c r="J1" s="1344"/>
      <c r="K1" s="1344"/>
    </row>
    <row r="2" spans="1:12" ht="15" customHeight="1" thickBot="1">
      <c r="A2" s="1343" t="s">
        <v>272</v>
      </c>
      <c r="B2" s="1343"/>
      <c r="C2" s="1344"/>
      <c r="D2" s="1344"/>
      <c r="E2" s="1344"/>
      <c r="F2" s="1342"/>
      <c r="G2" s="1344"/>
      <c r="H2" s="1344"/>
      <c r="I2" s="1344"/>
      <c r="J2" s="1344"/>
      <c r="K2" s="1344"/>
    </row>
    <row r="3" spans="1:12" ht="16.5" thickBot="1">
      <c r="A3" s="1454" t="s">
        <v>4</v>
      </c>
      <c r="B3" s="1455"/>
      <c r="C3" s="1455"/>
      <c r="D3" s="1455"/>
      <c r="E3" s="1455"/>
      <c r="F3" s="1455"/>
      <c r="G3" s="1455"/>
      <c r="H3" s="1455"/>
      <c r="I3" s="1455"/>
      <c r="J3" s="1455"/>
      <c r="K3" s="1455"/>
      <c r="L3" s="1456"/>
    </row>
    <row r="4" spans="1:12">
      <c r="A4" s="1457"/>
      <c r="B4" s="1458"/>
      <c r="C4" s="1345" t="s">
        <v>5</v>
      </c>
      <c r="D4" s="1345"/>
      <c r="E4" s="1345"/>
      <c r="F4" s="1345"/>
      <c r="G4" s="1459"/>
      <c r="H4" s="1585" t="s">
        <v>6</v>
      </c>
      <c r="I4" s="1586"/>
      <c r="J4" s="1460" t="s">
        <v>7</v>
      </c>
      <c r="K4" s="1461" t="s">
        <v>8</v>
      </c>
      <c r="L4" s="1462"/>
    </row>
    <row r="5" spans="1:12">
      <c r="A5" s="1450" t="s">
        <v>9</v>
      </c>
      <c r="B5" s="1451" t="s">
        <v>10</v>
      </c>
      <c r="C5" s="1463" t="s">
        <v>36</v>
      </c>
      <c r="D5" s="1463"/>
      <c r="E5" s="1464" t="s">
        <v>37</v>
      </c>
      <c r="F5" s="1465"/>
      <c r="G5" s="1466"/>
      <c r="H5" s="1587" t="s">
        <v>11</v>
      </c>
      <c r="I5" s="1588"/>
      <c r="J5" s="1467" t="s">
        <v>12</v>
      </c>
      <c r="K5" s="1468" t="s">
        <v>13</v>
      </c>
      <c r="L5" s="1469"/>
    </row>
    <row r="6" spans="1:12" ht="48" thickBot="1">
      <c r="A6" s="1452" t="s">
        <v>14</v>
      </c>
      <c r="B6" s="1453" t="s">
        <v>15</v>
      </c>
      <c r="C6" s="990" t="s">
        <v>536</v>
      </c>
      <c r="D6" s="1263" t="s">
        <v>534</v>
      </c>
      <c r="E6" s="1470" t="s">
        <v>536</v>
      </c>
      <c r="F6" s="1471" t="s">
        <v>534</v>
      </c>
      <c r="G6" s="1472" t="s">
        <v>16</v>
      </c>
      <c r="H6" s="1473" t="s">
        <v>536</v>
      </c>
      <c r="I6" s="1346" t="s">
        <v>16</v>
      </c>
      <c r="J6" s="1474" t="s">
        <v>16</v>
      </c>
      <c r="K6" s="1475" t="s">
        <v>536</v>
      </c>
      <c r="L6" s="1476" t="s">
        <v>17</v>
      </c>
    </row>
    <row r="7" spans="1:12" ht="16.5" thickBot="1">
      <c r="A7" s="1477" t="s">
        <v>18</v>
      </c>
      <c r="B7" s="1478" t="s">
        <v>19</v>
      </c>
      <c r="C7" s="1479">
        <v>19503.162659716538</v>
      </c>
      <c r="D7" s="1479">
        <v>20053.892998365027</v>
      </c>
      <c r="E7" s="1480">
        <v>19893.225912910868</v>
      </c>
      <c r="F7" s="1481">
        <v>20454.970858332326</v>
      </c>
      <c r="G7" s="1482">
        <v>-2.7462515068440285</v>
      </c>
      <c r="H7" s="1483">
        <v>312.67707565708673</v>
      </c>
      <c r="I7" s="1483">
        <v>-1.2924542923035025</v>
      </c>
      <c r="J7" s="1484">
        <v>-5.7093225246091484</v>
      </c>
      <c r="K7" s="1483">
        <v>100</v>
      </c>
      <c r="L7" s="1485" t="s">
        <v>19</v>
      </c>
    </row>
    <row r="8" spans="1:12" ht="16.5" thickBot="1">
      <c r="A8" s="1486"/>
      <c r="B8" s="1487"/>
      <c r="C8" s="1488"/>
      <c r="D8" s="1488"/>
      <c r="E8" s="1488"/>
      <c r="F8" s="1488"/>
      <c r="G8" s="1489"/>
      <c r="H8" s="1484"/>
      <c r="I8" s="1484"/>
      <c r="J8" s="1484"/>
      <c r="K8" s="1484"/>
      <c r="L8" s="1490"/>
    </row>
    <row r="9" spans="1:12">
      <c r="A9" s="1491" t="s">
        <v>80</v>
      </c>
      <c r="B9" s="1492" t="s">
        <v>19</v>
      </c>
      <c r="C9" s="1493">
        <v>18816.771806066179</v>
      </c>
      <c r="D9" s="1493">
        <v>19784.165666468605</v>
      </c>
      <c r="E9" s="1494">
        <v>19193.107242187503</v>
      </c>
      <c r="F9" s="1494">
        <v>20179.848979797978</v>
      </c>
      <c r="G9" s="1495">
        <v>-4.8897379687940221</v>
      </c>
      <c r="H9" s="1496">
        <v>239.98125000000002</v>
      </c>
      <c r="I9" s="1496">
        <v>9.089732473567242</v>
      </c>
      <c r="J9" s="1496">
        <v>-40.74074074074074</v>
      </c>
      <c r="K9" s="1496">
        <v>9.8255956767379013E-2</v>
      </c>
      <c r="L9" s="1497">
        <v>-5.8084518044433389E-2</v>
      </c>
    </row>
    <row r="10" spans="1:12">
      <c r="A10" s="1289" t="s">
        <v>81</v>
      </c>
      <c r="B10" s="1498" t="s">
        <v>19</v>
      </c>
      <c r="C10" s="1290">
        <v>20152.673618266668</v>
      </c>
      <c r="D10" s="1290">
        <v>20787.509916787138</v>
      </c>
      <c r="E10" s="1499">
        <v>20555.727090632001</v>
      </c>
      <c r="F10" s="1499">
        <v>21203.260115122881</v>
      </c>
      <c r="G10" s="1500">
        <v>-3.0539314283516128</v>
      </c>
      <c r="H10" s="1501">
        <v>349.20231289958639</v>
      </c>
      <c r="I10" s="1501">
        <v>-0.1314031601032957</v>
      </c>
      <c r="J10" s="1501">
        <v>-16.251968503937007</v>
      </c>
      <c r="K10" s="1501">
        <v>32.657823630557601</v>
      </c>
      <c r="L10" s="1502">
        <v>-4.1111398899982703</v>
      </c>
    </row>
    <row r="11" spans="1:12">
      <c r="A11" s="1291" t="s">
        <v>82</v>
      </c>
      <c r="B11" s="1503" t="s">
        <v>19</v>
      </c>
      <c r="C11" s="1264">
        <v>19974.884406752557</v>
      </c>
      <c r="D11" s="1264">
        <v>20635.657375001712</v>
      </c>
      <c r="E11" s="1504">
        <v>20374.382094887609</v>
      </c>
      <c r="F11" s="1504">
        <v>21048.370522501747</v>
      </c>
      <c r="G11" s="1505">
        <v>-3.2020931353978752</v>
      </c>
      <c r="H11" s="1506">
        <v>398.9354166666667</v>
      </c>
      <c r="I11" s="1506">
        <v>1.1110272482771604</v>
      </c>
      <c r="J11" s="1506">
        <v>-7.3529411764705888</v>
      </c>
      <c r="K11" s="1506">
        <v>6.1901252763448786</v>
      </c>
      <c r="L11" s="1507">
        <v>-0.10981681977556068</v>
      </c>
    </row>
    <row r="12" spans="1:12">
      <c r="A12" s="1291" t="s">
        <v>83</v>
      </c>
      <c r="B12" s="1503" t="s">
        <v>19</v>
      </c>
      <c r="C12" s="1264" t="s">
        <v>200</v>
      </c>
      <c r="D12" s="1264" t="s">
        <v>200</v>
      </c>
      <c r="E12" s="1504" t="s">
        <v>200</v>
      </c>
      <c r="F12" s="1504" t="s">
        <v>200</v>
      </c>
      <c r="G12" s="1505" t="s">
        <v>73</v>
      </c>
      <c r="H12" s="1506" t="s">
        <v>200</v>
      </c>
      <c r="I12" s="1506" t="s">
        <v>73</v>
      </c>
      <c r="J12" s="1506" t="s">
        <v>73</v>
      </c>
      <c r="K12" s="1506">
        <v>7.9832964873495463E-2</v>
      </c>
      <c r="L12" s="1507" t="s">
        <v>73</v>
      </c>
    </row>
    <row r="13" spans="1:12">
      <c r="A13" s="1291" t="s">
        <v>71</v>
      </c>
      <c r="B13" s="1503" t="s">
        <v>19</v>
      </c>
      <c r="C13" s="1264">
        <v>17359.259082724184</v>
      </c>
      <c r="D13" s="1264">
        <v>17495.555337970276</v>
      </c>
      <c r="E13" s="1504">
        <v>17706.444264378668</v>
      </c>
      <c r="F13" s="1504">
        <v>17845.466444729682</v>
      </c>
      <c r="G13" s="1505">
        <v>-0.77903360375358255</v>
      </c>
      <c r="H13" s="1506">
        <v>279.30869565217392</v>
      </c>
      <c r="I13" s="1506">
        <v>-1.2923267448188147</v>
      </c>
      <c r="J13" s="1506">
        <v>10.777733912356888</v>
      </c>
      <c r="K13" s="1506">
        <v>34.463276836158194</v>
      </c>
      <c r="L13" s="1507">
        <v>5.1291714510973954</v>
      </c>
    </row>
    <row r="14" spans="1:12" ht="16.5" thickBot="1">
      <c r="A14" s="1508" t="s">
        <v>84</v>
      </c>
      <c r="B14" s="1509" t="s">
        <v>19</v>
      </c>
      <c r="C14" s="1265">
        <v>21066.227846460224</v>
      </c>
      <c r="D14" s="1265">
        <v>21358.026323046102</v>
      </c>
      <c r="E14" s="1510">
        <v>21487.552403389429</v>
      </c>
      <c r="F14" s="1510">
        <v>21785.186849507023</v>
      </c>
      <c r="G14" s="1511">
        <v>-1.366223976749271</v>
      </c>
      <c r="H14" s="1512">
        <v>291.14171878619413</v>
      </c>
      <c r="I14" s="1512">
        <v>1.2675854362233443E-2</v>
      </c>
      <c r="J14" s="1512">
        <v>-7.9530916844349679</v>
      </c>
      <c r="K14" s="1512">
        <v>26.510685335298451</v>
      </c>
      <c r="L14" s="1513">
        <v>-0.64623417830896202</v>
      </c>
    </row>
    <row r="15" spans="1:12" ht="16.5" thickBot="1">
      <c r="A15" s="1486"/>
      <c r="B15" s="1514"/>
      <c r="C15" s="1488"/>
      <c r="D15" s="1488"/>
      <c r="E15" s="1488"/>
      <c r="F15" s="1488"/>
      <c r="G15" s="1489"/>
      <c r="H15" s="1484"/>
      <c r="I15" s="1484"/>
      <c r="J15" s="1484"/>
      <c r="K15" s="1484"/>
      <c r="L15" s="1490"/>
    </row>
    <row r="16" spans="1:12">
      <c r="A16" s="1347" t="s">
        <v>85</v>
      </c>
      <c r="B16" s="1515" t="s">
        <v>21</v>
      </c>
      <c r="C16" s="1266" t="s">
        <v>73</v>
      </c>
      <c r="D16" s="1266" t="s">
        <v>200</v>
      </c>
      <c r="E16" s="1516" t="s">
        <v>73</v>
      </c>
      <c r="F16" s="1516" t="s">
        <v>200</v>
      </c>
      <c r="G16" s="1517" t="s">
        <v>73</v>
      </c>
      <c r="H16" s="1518" t="s">
        <v>73</v>
      </c>
      <c r="I16" s="1518" t="s">
        <v>73</v>
      </c>
      <c r="J16" s="1519" t="s">
        <v>73</v>
      </c>
      <c r="K16" s="1519" t="s">
        <v>73</v>
      </c>
      <c r="L16" s="1520" t="s">
        <v>73</v>
      </c>
    </row>
    <row r="17" spans="1:12">
      <c r="A17" s="1289" t="s">
        <v>85</v>
      </c>
      <c r="B17" s="1521" t="s">
        <v>22</v>
      </c>
      <c r="C17" s="1264" t="s">
        <v>73</v>
      </c>
      <c r="D17" s="1264" t="s">
        <v>200</v>
      </c>
      <c r="E17" s="1504" t="s">
        <v>73</v>
      </c>
      <c r="F17" s="1504" t="s">
        <v>200</v>
      </c>
      <c r="G17" s="1505" t="s">
        <v>73</v>
      </c>
      <c r="H17" s="1506" t="s">
        <v>73</v>
      </c>
      <c r="I17" s="1506" t="s">
        <v>73</v>
      </c>
      <c r="J17" s="1522" t="s">
        <v>73</v>
      </c>
      <c r="K17" s="1522" t="s">
        <v>73</v>
      </c>
      <c r="L17" s="1523" t="s">
        <v>73</v>
      </c>
    </row>
    <row r="18" spans="1:12">
      <c r="A18" s="1289" t="s">
        <v>85</v>
      </c>
      <c r="B18" s="1521" t="s">
        <v>23</v>
      </c>
      <c r="C18" s="1264" t="s">
        <v>73</v>
      </c>
      <c r="D18" s="1264" t="s">
        <v>73</v>
      </c>
      <c r="E18" s="1504" t="s">
        <v>73</v>
      </c>
      <c r="F18" s="1504" t="s">
        <v>73</v>
      </c>
      <c r="G18" s="1505" t="s">
        <v>73</v>
      </c>
      <c r="H18" s="1506" t="s">
        <v>73</v>
      </c>
      <c r="I18" s="1506" t="s">
        <v>73</v>
      </c>
      <c r="J18" s="1522" t="s">
        <v>73</v>
      </c>
      <c r="K18" s="1522" t="s">
        <v>73</v>
      </c>
      <c r="L18" s="1523" t="s">
        <v>73</v>
      </c>
    </row>
    <row r="19" spans="1:12">
      <c r="A19" s="1347" t="s">
        <v>85</v>
      </c>
      <c r="B19" s="1524" t="s">
        <v>24</v>
      </c>
      <c r="C19" s="1267">
        <v>20167.275008451652</v>
      </c>
      <c r="D19" s="1267">
        <v>21421.367647058822</v>
      </c>
      <c r="E19" s="1525">
        <v>20570.620508620686</v>
      </c>
      <c r="F19" s="1525">
        <v>21849.794999999998</v>
      </c>
      <c r="G19" s="1526">
        <v>-5.8544004251724644</v>
      </c>
      <c r="H19" s="1527">
        <v>290.02499999999998</v>
      </c>
      <c r="I19" s="1527">
        <v>14.183070866141723</v>
      </c>
      <c r="J19" s="1528">
        <v>-20</v>
      </c>
      <c r="K19" s="1528">
        <v>2.4563989191844753E-2</v>
      </c>
      <c r="L19" s="1529">
        <v>-4.3879505881205018E-3</v>
      </c>
    </row>
    <row r="20" spans="1:12">
      <c r="A20" s="1289" t="s">
        <v>85</v>
      </c>
      <c r="B20" s="1521" t="s">
        <v>25</v>
      </c>
      <c r="C20" s="1264">
        <v>20502.95196078431</v>
      </c>
      <c r="D20" s="1264">
        <v>21421.367647058822</v>
      </c>
      <c r="E20" s="1504">
        <v>20913.010999999999</v>
      </c>
      <c r="F20" s="1504">
        <v>21849.794999999998</v>
      </c>
      <c r="G20" s="1505">
        <v>-4.2873811859562059</v>
      </c>
      <c r="H20" s="1506">
        <v>296.7</v>
      </c>
      <c r="I20" s="1506">
        <v>16.811023622047237</v>
      </c>
      <c r="J20" s="1522">
        <v>-40</v>
      </c>
      <c r="K20" s="1522">
        <v>1.8422991893883568E-2</v>
      </c>
      <c r="L20" s="1523">
        <v>-1.0528947886081687E-2</v>
      </c>
    </row>
    <row r="21" spans="1:12">
      <c r="A21" s="1289" t="s">
        <v>85</v>
      </c>
      <c r="B21" s="1521" t="s">
        <v>26</v>
      </c>
      <c r="C21" s="1264" t="s">
        <v>200</v>
      </c>
      <c r="D21" s="1264" t="s">
        <v>73</v>
      </c>
      <c r="E21" s="1504" t="s">
        <v>200</v>
      </c>
      <c r="F21" s="1504" t="s">
        <v>73</v>
      </c>
      <c r="G21" s="1505" t="s">
        <v>73</v>
      </c>
      <c r="H21" s="1506" t="s">
        <v>200</v>
      </c>
      <c r="I21" s="1506" t="s">
        <v>73</v>
      </c>
      <c r="J21" s="1522" t="s">
        <v>73</v>
      </c>
      <c r="K21" s="1522">
        <v>6.1409972979611883E-3</v>
      </c>
      <c r="L21" s="1523" t="s">
        <v>73</v>
      </c>
    </row>
    <row r="22" spans="1:12">
      <c r="A22" s="1347" t="s">
        <v>85</v>
      </c>
      <c r="B22" s="1524" t="s">
        <v>27</v>
      </c>
      <c r="C22" s="1267">
        <v>18232.225643839629</v>
      </c>
      <c r="D22" s="1267">
        <v>19268.396978791516</v>
      </c>
      <c r="E22" s="1525">
        <v>18596.870156716421</v>
      </c>
      <c r="F22" s="1525">
        <v>19653.764918367346</v>
      </c>
      <c r="G22" s="1526">
        <v>-5.3775689596409499</v>
      </c>
      <c r="H22" s="1527">
        <v>223.30000000000004</v>
      </c>
      <c r="I22" s="1527">
        <v>6.3429789550072657</v>
      </c>
      <c r="J22" s="1528">
        <v>-42.857142857142854</v>
      </c>
      <c r="K22" s="1528">
        <v>7.369196757553427E-2</v>
      </c>
      <c r="L22" s="1529">
        <v>-4.7906179500319807E-2</v>
      </c>
    </row>
    <row r="23" spans="1:12">
      <c r="A23" s="1289" t="s">
        <v>85</v>
      </c>
      <c r="B23" s="1521" t="s">
        <v>28</v>
      </c>
      <c r="C23" s="1264">
        <v>17756.696078431374</v>
      </c>
      <c r="D23" s="1264">
        <v>18863.546078431373</v>
      </c>
      <c r="E23" s="1504">
        <v>18111.830000000002</v>
      </c>
      <c r="F23" s="1504">
        <v>19240.816999999999</v>
      </c>
      <c r="G23" s="1505">
        <v>-5.8676666380642644</v>
      </c>
      <c r="H23" s="1506">
        <v>224.4</v>
      </c>
      <c r="I23" s="1506">
        <v>2.3722627737226354</v>
      </c>
      <c r="J23" s="1522">
        <v>-30.76923076923077</v>
      </c>
      <c r="K23" s="1522">
        <v>5.5268975681650699E-2</v>
      </c>
      <c r="L23" s="1523">
        <v>-2.0006067746258967E-2</v>
      </c>
    </row>
    <row r="24" spans="1:12" ht="16.5" thickBot="1">
      <c r="A24" s="1530" t="s">
        <v>85</v>
      </c>
      <c r="B24" s="1531" t="s">
        <v>29</v>
      </c>
      <c r="C24" s="1292" t="s">
        <v>200</v>
      </c>
      <c r="D24" s="1292">
        <v>20008.028431372546</v>
      </c>
      <c r="E24" s="1532" t="s">
        <v>200</v>
      </c>
      <c r="F24" s="1532">
        <v>20408.188999999998</v>
      </c>
      <c r="G24" s="1533" t="s">
        <v>73</v>
      </c>
      <c r="H24" s="1522" t="s">
        <v>200</v>
      </c>
      <c r="I24" s="1522" t="s">
        <v>73</v>
      </c>
      <c r="J24" s="1522" t="s">
        <v>73</v>
      </c>
      <c r="K24" s="1522">
        <v>1.8422991893883568E-2</v>
      </c>
      <c r="L24" s="1523" t="s">
        <v>73</v>
      </c>
    </row>
    <row r="25" spans="1:12" ht="16.5" thickBot="1">
      <c r="A25" s="1486"/>
      <c r="B25" s="1514"/>
      <c r="C25" s="1488"/>
      <c r="D25" s="1488"/>
      <c r="E25" s="1488"/>
      <c r="F25" s="1488"/>
      <c r="G25" s="1489"/>
      <c r="H25" s="1484"/>
      <c r="I25" s="1484"/>
      <c r="J25" s="1484"/>
      <c r="K25" s="1484"/>
      <c r="L25" s="1490"/>
    </row>
    <row r="26" spans="1:12">
      <c r="A26" s="1347" t="s">
        <v>86</v>
      </c>
      <c r="B26" s="1515" t="s">
        <v>21</v>
      </c>
      <c r="C26" s="1266">
        <v>20956.88924448031</v>
      </c>
      <c r="D26" s="1266">
        <v>21674.322763801349</v>
      </c>
      <c r="E26" s="1516">
        <v>21376.027029369918</v>
      </c>
      <c r="F26" s="1516">
        <v>22107.809219077375</v>
      </c>
      <c r="G26" s="1517">
        <v>-3.3100619896610306</v>
      </c>
      <c r="H26" s="1518">
        <v>414.29957894736839</v>
      </c>
      <c r="I26" s="1518">
        <v>3.5602363945583222</v>
      </c>
      <c r="J26" s="1519">
        <v>-50.105042016806721</v>
      </c>
      <c r="K26" s="1519">
        <v>2.9169737165315648</v>
      </c>
      <c r="L26" s="1520">
        <v>-2.5954756175738205</v>
      </c>
    </row>
    <row r="27" spans="1:12">
      <c r="A27" s="1289" t="s">
        <v>86</v>
      </c>
      <c r="B27" s="1521" t="s">
        <v>22</v>
      </c>
      <c r="C27" s="1264">
        <v>21185.241176470587</v>
      </c>
      <c r="D27" s="1264">
        <v>21831.069607843136</v>
      </c>
      <c r="E27" s="1504">
        <v>21608.946</v>
      </c>
      <c r="F27" s="1504">
        <v>22267.690999999999</v>
      </c>
      <c r="G27" s="1505">
        <v>-2.9582995381065738</v>
      </c>
      <c r="H27" s="1506">
        <v>408.8</v>
      </c>
      <c r="I27" s="1506">
        <v>4.7667862634546445</v>
      </c>
      <c r="J27" s="1522">
        <v>-57.284299858557283</v>
      </c>
      <c r="K27" s="1522">
        <v>1.8545811839842792</v>
      </c>
      <c r="L27" s="1523">
        <v>-2.2392231009028087</v>
      </c>
    </row>
    <row r="28" spans="1:12">
      <c r="A28" s="1289" t="s">
        <v>86</v>
      </c>
      <c r="B28" s="1521" t="s">
        <v>23</v>
      </c>
      <c r="C28" s="1264">
        <v>20572.483333333334</v>
      </c>
      <c r="D28" s="1264">
        <v>21262.388235294115</v>
      </c>
      <c r="E28" s="1504">
        <v>20983.933000000001</v>
      </c>
      <c r="F28" s="1504">
        <v>21687.635999999999</v>
      </c>
      <c r="G28" s="1505">
        <v>-3.2447197103455525</v>
      </c>
      <c r="H28" s="1506">
        <v>423.9</v>
      </c>
      <c r="I28" s="1506">
        <v>-1.0735122520420124</v>
      </c>
      <c r="J28" s="1522">
        <v>-29.387755102040821</v>
      </c>
      <c r="K28" s="1522">
        <v>1.0623925325472856</v>
      </c>
      <c r="L28" s="1523">
        <v>-0.35625251667101199</v>
      </c>
    </row>
    <row r="29" spans="1:12">
      <c r="A29" s="1347" t="s">
        <v>86</v>
      </c>
      <c r="B29" s="1524" t="s">
        <v>24</v>
      </c>
      <c r="C29" s="1267">
        <v>20748.837044739637</v>
      </c>
      <c r="D29" s="1267">
        <v>21245.83375177205</v>
      </c>
      <c r="E29" s="1525">
        <v>21163.813785634429</v>
      </c>
      <c r="F29" s="1525">
        <v>21670.750426807492</v>
      </c>
      <c r="G29" s="1526">
        <v>-2.3392666667692494</v>
      </c>
      <c r="H29" s="1527">
        <v>366.94661694192865</v>
      </c>
      <c r="I29" s="1527">
        <v>0.40879480218010794</v>
      </c>
      <c r="J29" s="1528">
        <v>-13.740808823529413</v>
      </c>
      <c r="K29" s="1528">
        <v>11.526651928273152</v>
      </c>
      <c r="L29" s="1529">
        <v>-1.0732322639677268</v>
      </c>
    </row>
    <row r="30" spans="1:12">
      <c r="A30" s="1289" t="s">
        <v>86</v>
      </c>
      <c r="B30" s="1521" t="s">
        <v>25</v>
      </c>
      <c r="C30" s="1264">
        <v>20907.241176470587</v>
      </c>
      <c r="D30" s="1264">
        <v>21419.212745098041</v>
      </c>
      <c r="E30" s="1504">
        <v>21325.385999999999</v>
      </c>
      <c r="F30" s="1504">
        <v>21847.597000000002</v>
      </c>
      <c r="G30" s="1505">
        <v>-2.3902445655693985</v>
      </c>
      <c r="H30" s="1506">
        <v>355.7</v>
      </c>
      <c r="I30" s="1506">
        <v>8.4411930219474227E-2</v>
      </c>
      <c r="J30" s="1522">
        <v>-13.089700996677742</v>
      </c>
      <c r="K30" s="1522">
        <v>8.032424465733234</v>
      </c>
      <c r="L30" s="1523">
        <v>-0.68210940803630749</v>
      </c>
    </row>
    <row r="31" spans="1:12">
      <c r="A31" s="1289" t="s">
        <v>86</v>
      </c>
      <c r="B31" s="1521" t="s">
        <v>26</v>
      </c>
      <c r="C31" s="1264">
        <v>20419.064705882352</v>
      </c>
      <c r="D31" s="1264">
        <v>20889.647058823528</v>
      </c>
      <c r="E31" s="1504">
        <v>20827.446</v>
      </c>
      <c r="F31" s="1504">
        <v>21307.439999999999</v>
      </c>
      <c r="G31" s="1505">
        <v>-2.2527060970252588</v>
      </c>
      <c r="H31" s="1506">
        <v>392.8</v>
      </c>
      <c r="I31" s="1506">
        <v>1.2371134020618586</v>
      </c>
      <c r="J31" s="1522">
        <v>-15.201192250372578</v>
      </c>
      <c r="K31" s="1522">
        <v>3.4942274625399166</v>
      </c>
      <c r="L31" s="1523">
        <v>-0.39112285593142104</v>
      </c>
    </row>
    <row r="32" spans="1:12">
      <c r="A32" s="1347" t="s">
        <v>86</v>
      </c>
      <c r="B32" s="1524" t="s">
        <v>27</v>
      </c>
      <c r="C32" s="1267">
        <v>19567.077875955256</v>
      </c>
      <c r="D32" s="1267">
        <v>20114.996552995479</v>
      </c>
      <c r="E32" s="1525">
        <v>19958.419433474362</v>
      </c>
      <c r="F32" s="1525">
        <v>20517.29648405539</v>
      </c>
      <c r="G32" s="1526">
        <v>-2.723931249983877</v>
      </c>
      <c r="H32" s="1527">
        <v>327.54780849629134</v>
      </c>
      <c r="I32" s="1527">
        <v>1.0615648138744822</v>
      </c>
      <c r="J32" s="1528">
        <v>-7.9453755431409059</v>
      </c>
      <c r="K32" s="1528">
        <v>18.214197985752886</v>
      </c>
      <c r="L32" s="1529">
        <v>-0.44243200845672703</v>
      </c>
    </row>
    <row r="33" spans="1:12">
      <c r="A33" s="1289" t="s">
        <v>86</v>
      </c>
      <c r="B33" s="1521" t="s">
        <v>28</v>
      </c>
      <c r="C33" s="1264">
        <v>19578.683333333334</v>
      </c>
      <c r="D33" s="1264">
        <v>20088.972549019607</v>
      </c>
      <c r="E33" s="1504">
        <v>19970.257000000001</v>
      </c>
      <c r="F33" s="1504">
        <v>20490.752</v>
      </c>
      <c r="G33" s="1505">
        <v>-2.5401459155818142</v>
      </c>
      <c r="H33" s="1506">
        <v>316.3</v>
      </c>
      <c r="I33" s="1506">
        <v>1.1512631915574105</v>
      </c>
      <c r="J33" s="1522">
        <v>-2.0157756354075373</v>
      </c>
      <c r="K33" s="1522">
        <v>13.731269958241219</v>
      </c>
      <c r="L33" s="1523">
        <v>0.51760464266507711</v>
      </c>
    </row>
    <row r="34" spans="1:12" ht="16.5" thickBot="1">
      <c r="A34" s="1530" t="s">
        <v>86</v>
      </c>
      <c r="B34" s="1531" t="s">
        <v>29</v>
      </c>
      <c r="C34" s="1292">
        <v>19536.01960784314</v>
      </c>
      <c r="D34" s="1292">
        <v>20171.140196078428</v>
      </c>
      <c r="E34" s="1532">
        <v>19926.740000000002</v>
      </c>
      <c r="F34" s="1532">
        <v>20574.562999999998</v>
      </c>
      <c r="G34" s="1533">
        <v>-3.1486598281576952</v>
      </c>
      <c r="H34" s="1522">
        <v>362</v>
      </c>
      <c r="I34" s="1522">
        <v>2.8993746446844764</v>
      </c>
      <c r="J34" s="1522">
        <v>-22.340425531914892</v>
      </c>
      <c r="K34" s="1522">
        <v>4.4829280275116679</v>
      </c>
      <c r="L34" s="1523">
        <v>-0.96003665112180059</v>
      </c>
    </row>
    <row r="35" spans="1:12" ht="16.5" thickBot="1">
      <c r="A35" s="1534"/>
      <c r="B35" s="1535"/>
      <c r="C35" s="1536"/>
      <c r="D35" s="1536"/>
      <c r="E35" s="1536"/>
      <c r="F35" s="1536"/>
      <c r="G35" s="1537"/>
      <c r="H35" s="1538"/>
      <c r="I35" s="1538"/>
      <c r="J35" s="1538"/>
      <c r="K35" s="1538"/>
      <c r="L35" s="1539"/>
    </row>
    <row r="36" spans="1:12">
      <c r="A36" s="1289" t="s">
        <v>87</v>
      </c>
      <c r="B36" s="1540" t="s">
        <v>26</v>
      </c>
      <c r="C36" s="1541">
        <v>20334.364705882352</v>
      </c>
      <c r="D36" s="1541">
        <v>20924.558823529409</v>
      </c>
      <c r="E36" s="1542">
        <v>20741.052</v>
      </c>
      <c r="F36" s="1542">
        <v>21343.05</v>
      </c>
      <c r="G36" s="1543">
        <v>-2.8205809385256542</v>
      </c>
      <c r="H36" s="1544">
        <v>411.8</v>
      </c>
      <c r="I36" s="1544">
        <v>0.4880429477794046</v>
      </c>
      <c r="J36" s="1544">
        <v>-9.7196261682242984</v>
      </c>
      <c r="K36" s="1544">
        <v>2.9661016949152543</v>
      </c>
      <c r="L36" s="1545">
        <v>-0.13175586154102836</v>
      </c>
    </row>
    <row r="37" spans="1:12" ht="16.5" thickBot="1">
      <c r="A37" s="1530" t="s">
        <v>87</v>
      </c>
      <c r="B37" s="1531" t="s">
        <v>29</v>
      </c>
      <c r="C37" s="1292">
        <v>19623.045098039216</v>
      </c>
      <c r="D37" s="1292">
        <v>20334.046078431373</v>
      </c>
      <c r="E37" s="1532">
        <v>20015.506000000001</v>
      </c>
      <c r="F37" s="1532">
        <v>20740.726999999999</v>
      </c>
      <c r="G37" s="1533">
        <v>-3.4966035664998523</v>
      </c>
      <c r="H37" s="1522">
        <v>387.1</v>
      </c>
      <c r="I37" s="1522">
        <v>1.9220642443391289</v>
      </c>
      <c r="J37" s="1522">
        <v>-5.0632911392405067</v>
      </c>
      <c r="K37" s="1522">
        <v>3.2240235814296239</v>
      </c>
      <c r="L37" s="1523">
        <v>2.1939041765466794E-2</v>
      </c>
    </row>
    <row r="38" spans="1:12" ht="16.5" thickBot="1">
      <c r="A38" s="1534"/>
      <c r="B38" s="1535"/>
      <c r="C38" s="1536"/>
      <c r="D38" s="1536"/>
      <c r="E38" s="1536"/>
      <c r="F38" s="1536"/>
      <c r="G38" s="1537"/>
      <c r="H38" s="1538"/>
      <c r="I38" s="1538"/>
      <c r="J38" s="1538"/>
      <c r="K38" s="1538"/>
      <c r="L38" s="1539"/>
    </row>
    <row r="39" spans="1:12">
      <c r="A39" s="1347" t="s">
        <v>88</v>
      </c>
      <c r="B39" s="1515" t="s">
        <v>21</v>
      </c>
      <c r="C39" s="1266" t="s">
        <v>73</v>
      </c>
      <c r="D39" s="1266" t="s">
        <v>73</v>
      </c>
      <c r="E39" s="1516" t="s">
        <v>73</v>
      </c>
      <c r="F39" s="1516" t="s">
        <v>73</v>
      </c>
      <c r="G39" s="1517" t="s">
        <v>73</v>
      </c>
      <c r="H39" s="1518" t="s">
        <v>73</v>
      </c>
      <c r="I39" s="1518" t="s">
        <v>73</v>
      </c>
      <c r="J39" s="1519" t="s">
        <v>73</v>
      </c>
      <c r="K39" s="1519" t="s">
        <v>73</v>
      </c>
      <c r="L39" s="1520" t="s">
        <v>73</v>
      </c>
    </row>
    <row r="40" spans="1:12">
      <c r="A40" s="1291" t="s">
        <v>88</v>
      </c>
      <c r="B40" s="1521" t="s">
        <v>22</v>
      </c>
      <c r="C40" s="1264" t="s">
        <v>73</v>
      </c>
      <c r="D40" s="1264" t="s">
        <v>73</v>
      </c>
      <c r="E40" s="1504" t="s">
        <v>73</v>
      </c>
      <c r="F40" s="1504" t="s">
        <v>73</v>
      </c>
      <c r="G40" s="1505" t="s">
        <v>73</v>
      </c>
      <c r="H40" s="1506" t="s">
        <v>73</v>
      </c>
      <c r="I40" s="1506" t="s">
        <v>73</v>
      </c>
      <c r="J40" s="1522" t="s">
        <v>73</v>
      </c>
      <c r="K40" s="1522" t="s">
        <v>73</v>
      </c>
      <c r="L40" s="1523" t="s">
        <v>73</v>
      </c>
    </row>
    <row r="41" spans="1:12">
      <c r="A41" s="1291" t="s">
        <v>88</v>
      </c>
      <c r="B41" s="1521" t="s">
        <v>23</v>
      </c>
      <c r="C41" s="1264" t="s">
        <v>73</v>
      </c>
      <c r="D41" s="1264" t="s">
        <v>73</v>
      </c>
      <c r="E41" s="1504" t="s">
        <v>73</v>
      </c>
      <c r="F41" s="1504" t="s">
        <v>73</v>
      </c>
      <c r="G41" s="1505" t="s">
        <v>73</v>
      </c>
      <c r="H41" s="1506" t="s">
        <v>73</v>
      </c>
      <c r="I41" s="1506" t="s">
        <v>73</v>
      </c>
      <c r="J41" s="1522" t="s">
        <v>73</v>
      </c>
      <c r="K41" s="1522" t="s">
        <v>73</v>
      </c>
      <c r="L41" s="1523" t="s">
        <v>73</v>
      </c>
    </row>
    <row r="42" spans="1:12">
      <c r="A42" s="1291" t="s">
        <v>88</v>
      </c>
      <c r="B42" s="1521" t="s">
        <v>30</v>
      </c>
      <c r="C42" s="1264" t="s">
        <v>73</v>
      </c>
      <c r="D42" s="1264" t="s">
        <v>73</v>
      </c>
      <c r="E42" s="1504" t="s">
        <v>73</v>
      </c>
      <c r="F42" s="1504" t="s">
        <v>73</v>
      </c>
      <c r="G42" s="1505" t="s">
        <v>73</v>
      </c>
      <c r="H42" s="1506" t="s">
        <v>73</v>
      </c>
      <c r="I42" s="1506" t="s">
        <v>73</v>
      </c>
      <c r="J42" s="1522" t="s">
        <v>73</v>
      </c>
      <c r="K42" s="1522" t="s">
        <v>73</v>
      </c>
      <c r="L42" s="1523" t="s">
        <v>73</v>
      </c>
    </row>
    <row r="43" spans="1:12">
      <c r="A43" s="1348" t="s">
        <v>88</v>
      </c>
      <c r="B43" s="1524" t="s">
        <v>24</v>
      </c>
      <c r="C43" s="1267" t="s">
        <v>200</v>
      </c>
      <c r="D43" s="1267" t="s">
        <v>200</v>
      </c>
      <c r="E43" s="1525" t="s">
        <v>200</v>
      </c>
      <c r="F43" s="1525" t="s">
        <v>200</v>
      </c>
      <c r="G43" s="1526" t="s">
        <v>73</v>
      </c>
      <c r="H43" s="1527" t="s">
        <v>200</v>
      </c>
      <c r="I43" s="1527" t="s">
        <v>73</v>
      </c>
      <c r="J43" s="1528" t="s">
        <v>73</v>
      </c>
      <c r="K43" s="1528">
        <v>6.1409972979611883E-3</v>
      </c>
      <c r="L43" s="1529" t="s">
        <v>73</v>
      </c>
    </row>
    <row r="44" spans="1:12">
      <c r="A44" s="1291" t="s">
        <v>88</v>
      </c>
      <c r="B44" s="1521" t="s">
        <v>26</v>
      </c>
      <c r="C44" s="1264" t="s">
        <v>200</v>
      </c>
      <c r="D44" s="1264" t="s">
        <v>73</v>
      </c>
      <c r="E44" s="1504" t="s">
        <v>200</v>
      </c>
      <c r="F44" s="1504" t="s">
        <v>73</v>
      </c>
      <c r="G44" s="1505" t="s">
        <v>73</v>
      </c>
      <c r="H44" s="1506" t="s">
        <v>200</v>
      </c>
      <c r="I44" s="1506" t="s">
        <v>73</v>
      </c>
      <c r="J44" s="1522" t="s">
        <v>73</v>
      </c>
      <c r="K44" s="1522">
        <v>6.1409972979611883E-3</v>
      </c>
      <c r="L44" s="1523" t="s">
        <v>73</v>
      </c>
    </row>
    <row r="45" spans="1:12">
      <c r="A45" s="1291" t="s">
        <v>88</v>
      </c>
      <c r="B45" s="1521" t="s">
        <v>31</v>
      </c>
      <c r="C45" s="1264" t="s">
        <v>73</v>
      </c>
      <c r="D45" s="1264" t="s">
        <v>200</v>
      </c>
      <c r="E45" s="1504" t="s">
        <v>73</v>
      </c>
      <c r="F45" s="1504" t="s">
        <v>200</v>
      </c>
      <c r="G45" s="1505" t="s">
        <v>73</v>
      </c>
      <c r="H45" s="1506" t="s">
        <v>73</v>
      </c>
      <c r="I45" s="1506" t="s">
        <v>73</v>
      </c>
      <c r="J45" s="1522" t="s">
        <v>73</v>
      </c>
      <c r="K45" s="1522" t="s">
        <v>73</v>
      </c>
      <c r="L45" s="1523" t="s">
        <v>73</v>
      </c>
    </row>
    <row r="46" spans="1:12">
      <c r="A46" s="1348" t="s">
        <v>88</v>
      </c>
      <c r="B46" s="1524" t="s">
        <v>27</v>
      </c>
      <c r="C46" s="1267" t="s">
        <v>200</v>
      </c>
      <c r="D46" s="1267" t="s">
        <v>200</v>
      </c>
      <c r="E46" s="1525" t="s">
        <v>200</v>
      </c>
      <c r="F46" s="1525" t="s">
        <v>200</v>
      </c>
      <c r="G46" s="1526" t="s">
        <v>73</v>
      </c>
      <c r="H46" s="1527" t="s">
        <v>200</v>
      </c>
      <c r="I46" s="1527" t="s">
        <v>73</v>
      </c>
      <c r="J46" s="1528" t="s">
        <v>73</v>
      </c>
      <c r="K46" s="1528">
        <v>7.369196757553427E-2</v>
      </c>
      <c r="L46" s="1529" t="s">
        <v>73</v>
      </c>
    </row>
    <row r="47" spans="1:12">
      <c r="A47" s="1291" t="s">
        <v>88</v>
      </c>
      <c r="B47" s="1521" t="s">
        <v>29</v>
      </c>
      <c r="C47" s="1264" t="s">
        <v>200</v>
      </c>
      <c r="D47" s="1264" t="s">
        <v>200</v>
      </c>
      <c r="E47" s="1504" t="s">
        <v>200</v>
      </c>
      <c r="F47" s="1504" t="s">
        <v>200</v>
      </c>
      <c r="G47" s="1505" t="s">
        <v>73</v>
      </c>
      <c r="H47" s="1506" t="s">
        <v>200</v>
      </c>
      <c r="I47" s="1506" t="s">
        <v>73</v>
      </c>
      <c r="J47" s="1522" t="s">
        <v>73</v>
      </c>
      <c r="K47" s="1522">
        <v>4.2986981085728321E-2</v>
      </c>
      <c r="L47" s="1523" t="s">
        <v>73</v>
      </c>
    </row>
    <row r="48" spans="1:12" ht="16.5" thickBot="1">
      <c r="A48" s="1546" t="s">
        <v>88</v>
      </c>
      <c r="B48" s="1521" t="s">
        <v>32</v>
      </c>
      <c r="C48" s="1292" t="s">
        <v>200</v>
      </c>
      <c r="D48" s="1292" t="s">
        <v>200</v>
      </c>
      <c r="E48" s="1532" t="s">
        <v>200</v>
      </c>
      <c r="F48" s="1532" t="s">
        <v>200</v>
      </c>
      <c r="G48" s="1533" t="s">
        <v>73</v>
      </c>
      <c r="H48" s="1522" t="s">
        <v>200</v>
      </c>
      <c r="I48" s="1522" t="s">
        <v>73</v>
      </c>
      <c r="J48" s="1522" t="s">
        <v>73</v>
      </c>
      <c r="K48" s="1522">
        <v>3.0704986489805946E-2</v>
      </c>
      <c r="L48" s="1523" t="s">
        <v>73</v>
      </c>
    </row>
    <row r="49" spans="1:12" ht="16.5" thickBot="1">
      <c r="A49" s="1534"/>
      <c r="B49" s="1535"/>
      <c r="C49" s="1536"/>
      <c r="D49" s="1536"/>
      <c r="E49" s="1536"/>
      <c r="F49" s="1536"/>
      <c r="G49" s="1537"/>
      <c r="H49" s="1538"/>
      <c r="I49" s="1538"/>
      <c r="J49" s="1538"/>
      <c r="K49" s="1538"/>
      <c r="L49" s="1539"/>
    </row>
    <row r="50" spans="1:12">
      <c r="A50" s="1347" t="s">
        <v>20</v>
      </c>
      <c r="B50" s="1515" t="s">
        <v>24</v>
      </c>
      <c r="C50" s="1266">
        <v>18819.16528862415</v>
      </c>
      <c r="D50" s="1266">
        <v>18810.266967011921</v>
      </c>
      <c r="E50" s="1516">
        <v>19195.548594396634</v>
      </c>
      <c r="F50" s="1516">
        <v>19186.47230635216</v>
      </c>
      <c r="G50" s="1517">
        <v>4.7305663592309068E-2</v>
      </c>
      <c r="H50" s="1518">
        <v>346.71222222222224</v>
      </c>
      <c r="I50" s="1518">
        <v>-0.23275313069305967</v>
      </c>
      <c r="J50" s="1519">
        <v>7.1428571428571423</v>
      </c>
      <c r="K50" s="1519">
        <v>3.8688282977155493</v>
      </c>
      <c r="L50" s="1520">
        <v>0.4640801795916345</v>
      </c>
    </row>
    <row r="51" spans="1:12">
      <c r="A51" s="1289" t="s">
        <v>20</v>
      </c>
      <c r="B51" s="1521" t="s">
        <v>25</v>
      </c>
      <c r="C51" s="1264">
        <v>18685.678431372547</v>
      </c>
      <c r="D51" s="1264">
        <v>18422.662745098041</v>
      </c>
      <c r="E51" s="1504">
        <v>19059.392</v>
      </c>
      <c r="F51" s="1504">
        <v>18791.116000000002</v>
      </c>
      <c r="G51" s="1505">
        <v>1.4276746522133013</v>
      </c>
      <c r="H51" s="1506">
        <v>314</v>
      </c>
      <c r="I51" s="1506">
        <v>0.22342802425789612</v>
      </c>
      <c r="J51" s="1522">
        <v>13</v>
      </c>
      <c r="K51" s="1522">
        <v>0.69393269466961438</v>
      </c>
      <c r="L51" s="1523">
        <v>0.11489389907030922</v>
      </c>
    </row>
    <row r="52" spans="1:12">
      <c r="A52" s="1289" t="s">
        <v>20</v>
      </c>
      <c r="B52" s="1521" t="s">
        <v>26</v>
      </c>
      <c r="C52" s="1264">
        <v>18898.887254901962</v>
      </c>
      <c r="D52" s="1264">
        <v>18776.27843137255</v>
      </c>
      <c r="E52" s="1504">
        <v>19276.865000000002</v>
      </c>
      <c r="F52" s="1504">
        <v>19151.804</v>
      </c>
      <c r="G52" s="1505">
        <v>0.652998537370169</v>
      </c>
      <c r="H52" s="1506">
        <v>338.5</v>
      </c>
      <c r="I52" s="1506">
        <v>-0.84944346807263538</v>
      </c>
      <c r="J52" s="1522">
        <v>13.356164383561644</v>
      </c>
      <c r="K52" s="1522">
        <v>2.0326701056251535</v>
      </c>
      <c r="L52" s="1523">
        <v>0.34187682247518247</v>
      </c>
    </row>
    <row r="53" spans="1:12">
      <c r="A53" s="1289" t="s">
        <v>20</v>
      </c>
      <c r="B53" s="1521" t="s">
        <v>31</v>
      </c>
      <c r="C53" s="1264">
        <v>18759.96176470588</v>
      </c>
      <c r="D53" s="1264">
        <v>19022.104901960782</v>
      </c>
      <c r="E53" s="1504">
        <v>19135.161</v>
      </c>
      <c r="F53" s="1504">
        <v>19402.546999999999</v>
      </c>
      <c r="G53" s="1505">
        <v>-1.3780974219518634</v>
      </c>
      <c r="H53" s="1506">
        <v>381.2</v>
      </c>
      <c r="I53" s="1506">
        <v>1.8978882651697313</v>
      </c>
      <c r="J53" s="1522">
        <v>-5.1020408163265305</v>
      </c>
      <c r="K53" s="1522">
        <v>1.1422254974207811</v>
      </c>
      <c r="L53" s="1523">
        <v>7.3094580461428027E-3</v>
      </c>
    </row>
    <row r="54" spans="1:12">
      <c r="A54" s="1347" t="s">
        <v>20</v>
      </c>
      <c r="B54" s="1524" t="s">
        <v>27</v>
      </c>
      <c r="C54" s="1267">
        <v>17908.181618262748</v>
      </c>
      <c r="D54" s="1267">
        <v>17910.9573140959</v>
      </c>
      <c r="E54" s="1525">
        <v>18266.345250628005</v>
      </c>
      <c r="F54" s="1525">
        <v>18269.176460377817</v>
      </c>
      <c r="G54" s="1526">
        <v>-1.5497194172672035E-2</v>
      </c>
      <c r="H54" s="1527">
        <v>296.75822622107967</v>
      </c>
      <c r="I54" s="1527">
        <v>-5.2491010734885372E-2</v>
      </c>
      <c r="J54" s="1528">
        <v>2.1332458155562848</v>
      </c>
      <c r="K54" s="1528">
        <v>19.11078359125522</v>
      </c>
      <c r="L54" s="1529">
        <v>1.4674714893443941</v>
      </c>
    </row>
    <row r="55" spans="1:12">
      <c r="A55" s="1289" t="s">
        <v>20</v>
      </c>
      <c r="B55" s="1521" t="s">
        <v>28</v>
      </c>
      <c r="C55" s="1264">
        <v>17542.749019607843</v>
      </c>
      <c r="D55" s="1264">
        <v>17544.329411764706</v>
      </c>
      <c r="E55" s="1504">
        <v>17893.603999999999</v>
      </c>
      <c r="F55" s="1504">
        <v>17895.216</v>
      </c>
      <c r="G55" s="1505">
        <v>-9.007994091834318E-3</v>
      </c>
      <c r="H55" s="1506">
        <v>267</v>
      </c>
      <c r="I55" s="1506">
        <v>-1.03780578206079</v>
      </c>
      <c r="J55" s="1522">
        <v>3.6363636363636362</v>
      </c>
      <c r="K55" s="1522">
        <v>7.3507737656595431</v>
      </c>
      <c r="L55" s="1523">
        <v>0.66287567648756873</v>
      </c>
    </row>
    <row r="56" spans="1:12">
      <c r="A56" s="1289" t="s">
        <v>20</v>
      </c>
      <c r="B56" s="1521" t="s">
        <v>29</v>
      </c>
      <c r="C56" s="1264">
        <v>18057.830392156862</v>
      </c>
      <c r="D56" s="1264">
        <v>18118.581372549019</v>
      </c>
      <c r="E56" s="1504">
        <v>18418.987000000001</v>
      </c>
      <c r="F56" s="1504">
        <v>18480.953000000001</v>
      </c>
      <c r="G56" s="1505">
        <v>-0.3352965618169168</v>
      </c>
      <c r="H56" s="1506">
        <v>306.89999999999998</v>
      </c>
      <c r="I56" s="1506">
        <v>0.35971223021581616</v>
      </c>
      <c r="J56" s="1522">
        <v>0.13568521031207598</v>
      </c>
      <c r="K56" s="1522">
        <v>9.0641120117907157</v>
      </c>
      <c r="L56" s="1523">
        <v>0.52908016465695873</v>
      </c>
    </row>
    <row r="57" spans="1:12">
      <c r="A57" s="1289" t="s">
        <v>20</v>
      </c>
      <c r="B57" s="1521" t="s">
        <v>32</v>
      </c>
      <c r="C57" s="1264">
        <v>18232.837254901959</v>
      </c>
      <c r="D57" s="1264">
        <v>18056.166666666668</v>
      </c>
      <c r="E57" s="1504">
        <v>18597.493999999999</v>
      </c>
      <c r="F57" s="1504">
        <v>18417.29</v>
      </c>
      <c r="G57" s="1505">
        <v>0.97845014114453266</v>
      </c>
      <c r="H57" s="1506">
        <v>343.8</v>
      </c>
      <c r="I57" s="1506">
        <v>0.96916299559471708</v>
      </c>
      <c r="J57" s="1522">
        <v>5.0239234449760763</v>
      </c>
      <c r="K57" s="1522">
        <v>2.6958978138049616</v>
      </c>
      <c r="L57" s="1523">
        <v>0.27551564819986574</v>
      </c>
    </row>
    <row r="58" spans="1:12">
      <c r="A58" s="1347" t="s">
        <v>20</v>
      </c>
      <c r="B58" s="1524" t="s">
        <v>33</v>
      </c>
      <c r="C58" s="1267">
        <v>15418.787258149972</v>
      </c>
      <c r="D58" s="1267">
        <v>15509.516076298311</v>
      </c>
      <c r="E58" s="1525">
        <v>15727.163003312971</v>
      </c>
      <c r="F58" s="1525">
        <v>15819.706397824277</v>
      </c>
      <c r="G58" s="1526">
        <v>-0.58498806604927367</v>
      </c>
      <c r="H58" s="1527">
        <v>227.56155080213904</v>
      </c>
      <c r="I58" s="1527">
        <v>0.3626842802990643</v>
      </c>
      <c r="J58" s="1528">
        <v>30.677847658979733</v>
      </c>
      <c r="K58" s="1528">
        <v>11.483664947187423</v>
      </c>
      <c r="L58" s="1529">
        <v>3.1976197821613663</v>
      </c>
    </row>
    <row r="59" spans="1:12">
      <c r="A59" s="1289" t="s">
        <v>20</v>
      </c>
      <c r="B59" s="1521" t="s">
        <v>74</v>
      </c>
      <c r="C59" s="1264">
        <v>15079.951960784312</v>
      </c>
      <c r="D59" s="1264">
        <v>15184.206862745097</v>
      </c>
      <c r="E59" s="1504">
        <v>15381.550999999999</v>
      </c>
      <c r="F59" s="1504">
        <v>15487.891</v>
      </c>
      <c r="G59" s="1505">
        <v>-0.68660090647590521</v>
      </c>
      <c r="H59" s="1506">
        <v>214.5</v>
      </c>
      <c r="I59" s="1506">
        <v>-0.27894002789400013</v>
      </c>
      <c r="J59" s="1522">
        <v>26.705202312138727</v>
      </c>
      <c r="K59" s="1522">
        <v>6.7305330385654631</v>
      </c>
      <c r="L59" s="1523">
        <v>1.7218474566314734</v>
      </c>
    </row>
    <row r="60" spans="1:12">
      <c r="A60" s="1289" t="s">
        <v>20</v>
      </c>
      <c r="B60" s="1521" t="s">
        <v>34</v>
      </c>
      <c r="C60" s="1264">
        <v>15738.606862745099</v>
      </c>
      <c r="D60" s="1264">
        <v>15786.62156862745</v>
      </c>
      <c r="E60" s="1504">
        <v>16053.379000000001</v>
      </c>
      <c r="F60" s="1504">
        <v>16102.353999999999</v>
      </c>
      <c r="G60" s="1505">
        <v>-0.30414807673461003</v>
      </c>
      <c r="H60" s="1506">
        <v>239.9</v>
      </c>
      <c r="I60" s="1506">
        <v>1.0956595027391463</v>
      </c>
      <c r="J60" s="1522">
        <v>37.41935483870968</v>
      </c>
      <c r="K60" s="1522">
        <v>3.9240972733972002</v>
      </c>
      <c r="L60" s="1523">
        <v>1.2315668738604315</v>
      </c>
    </row>
    <row r="61" spans="1:12" ht="16.5" thickBot="1">
      <c r="A61" s="1289" t="s">
        <v>20</v>
      </c>
      <c r="B61" s="1521" t="s">
        <v>35</v>
      </c>
      <c r="C61" s="1264">
        <v>16243.433333333332</v>
      </c>
      <c r="D61" s="1264">
        <v>16577.26274509804</v>
      </c>
      <c r="E61" s="1504">
        <v>16568.302</v>
      </c>
      <c r="F61" s="1504">
        <v>16908.808000000001</v>
      </c>
      <c r="G61" s="1505">
        <v>-2.0137788541924491</v>
      </c>
      <c r="H61" s="1506">
        <v>275.2</v>
      </c>
      <c r="I61" s="1506">
        <v>-0.93592512598992905</v>
      </c>
      <c r="J61" s="1522">
        <v>33.663366336633665</v>
      </c>
      <c r="K61" s="1522">
        <v>0.82903463522476051</v>
      </c>
      <c r="L61" s="1523">
        <v>0.24420545166946228</v>
      </c>
    </row>
    <row r="62" spans="1:12" ht="16.5" thickBot="1">
      <c r="A62" s="1534"/>
      <c r="B62" s="1535"/>
      <c r="C62" s="1536"/>
      <c r="D62" s="1536"/>
      <c r="E62" s="1536"/>
      <c r="F62" s="1536"/>
      <c r="G62" s="1537"/>
      <c r="H62" s="1538"/>
      <c r="I62" s="1538"/>
      <c r="J62" s="1538"/>
      <c r="K62" s="1538"/>
      <c r="L62" s="1539"/>
    </row>
    <row r="63" spans="1:12">
      <c r="A63" s="1347" t="s">
        <v>89</v>
      </c>
      <c r="B63" s="1524" t="s">
        <v>21</v>
      </c>
      <c r="C63" s="1267">
        <v>22102.991940695378</v>
      </c>
      <c r="D63" s="1267">
        <v>22136.577421591333</v>
      </c>
      <c r="E63" s="1525">
        <v>22545.051779509286</v>
      </c>
      <c r="F63" s="1525">
        <v>22579.308970023161</v>
      </c>
      <c r="G63" s="1526">
        <v>-0.15171939300426049</v>
      </c>
      <c r="H63" s="1527">
        <v>344.6925714285714</v>
      </c>
      <c r="I63" s="1527">
        <v>1.2056446170104316</v>
      </c>
      <c r="J63" s="1528">
        <v>-18.793503480278424</v>
      </c>
      <c r="K63" s="1528">
        <v>2.1493490542864162</v>
      </c>
      <c r="L63" s="1529">
        <v>-0.34630815474658894</v>
      </c>
    </row>
    <row r="64" spans="1:12">
      <c r="A64" s="1289" t="s">
        <v>89</v>
      </c>
      <c r="B64" s="1521" t="s">
        <v>22</v>
      </c>
      <c r="C64" s="1264">
        <v>22405.570588235296</v>
      </c>
      <c r="D64" s="1264">
        <v>22584.295098039216</v>
      </c>
      <c r="E64" s="1504">
        <v>22853.682000000001</v>
      </c>
      <c r="F64" s="1504">
        <v>23035.981</v>
      </c>
      <c r="G64" s="1505">
        <v>-0.79136634120335081</v>
      </c>
      <c r="H64" s="1506">
        <v>318.39999999999998</v>
      </c>
      <c r="I64" s="1506">
        <v>4.4619422572178369</v>
      </c>
      <c r="J64" s="1522">
        <v>-42.857142857142854</v>
      </c>
      <c r="K64" s="1522">
        <v>0.19651191353475803</v>
      </c>
      <c r="L64" s="1523">
        <v>-0.12774981200085286</v>
      </c>
    </row>
    <row r="65" spans="1:12">
      <c r="A65" s="1289" t="s">
        <v>89</v>
      </c>
      <c r="B65" s="1521" t="s">
        <v>23</v>
      </c>
      <c r="C65" s="1264">
        <v>21953.998039215687</v>
      </c>
      <c r="D65" s="1264">
        <v>22068.267647058823</v>
      </c>
      <c r="E65" s="1504">
        <v>22393.078000000001</v>
      </c>
      <c r="F65" s="1504">
        <v>22509.633000000002</v>
      </c>
      <c r="G65" s="1505">
        <v>-0.51780053455336328</v>
      </c>
      <c r="H65" s="1506">
        <v>341.2</v>
      </c>
      <c r="I65" s="1506">
        <v>0.79763663220088299</v>
      </c>
      <c r="J65" s="1522">
        <v>-10.861423220973784</v>
      </c>
      <c r="K65" s="1522">
        <v>1.4615573569147631</v>
      </c>
      <c r="L65" s="1523">
        <v>-8.4476227335381626E-2</v>
      </c>
    </row>
    <row r="66" spans="1:12">
      <c r="A66" s="1289" t="s">
        <v>89</v>
      </c>
      <c r="B66" s="1521" t="s">
        <v>30</v>
      </c>
      <c r="C66" s="1264">
        <v>22411.198039215684</v>
      </c>
      <c r="D66" s="1264">
        <v>22099.226470588233</v>
      </c>
      <c r="E66" s="1504">
        <v>22859.421999999999</v>
      </c>
      <c r="F66" s="1504">
        <v>22541.210999999999</v>
      </c>
      <c r="G66" s="1505">
        <v>1.411685468007905</v>
      </c>
      <c r="H66" s="1506">
        <v>365.6</v>
      </c>
      <c r="I66" s="1506">
        <v>0.35684875102937452</v>
      </c>
      <c r="J66" s="1522">
        <v>-25.925925925925924</v>
      </c>
      <c r="K66" s="1522">
        <v>0.49127978383689513</v>
      </c>
      <c r="L66" s="1523">
        <v>-0.13408211541035447</v>
      </c>
    </row>
    <row r="67" spans="1:12">
      <c r="A67" s="1347" t="s">
        <v>89</v>
      </c>
      <c r="B67" s="1524" t="s">
        <v>24</v>
      </c>
      <c r="C67" s="1267">
        <v>21763.99602832054</v>
      </c>
      <c r="D67" s="1267">
        <v>22069.018185133409</v>
      </c>
      <c r="E67" s="1525">
        <v>22199.275948886952</v>
      </c>
      <c r="F67" s="1525">
        <v>22510.398548836078</v>
      </c>
      <c r="G67" s="1526">
        <v>-1.3821283495898486</v>
      </c>
      <c r="H67" s="1527">
        <v>303.74423607280755</v>
      </c>
      <c r="I67" s="1527">
        <v>-1.4469208718049424</v>
      </c>
      <c r="J67" s="1528">
        <v>-2.7882037533512061</v>
      </c>
      <c r="K67" s="1528">
        <v>11.133628101203636</v>
      </c>
      <c r="L67" s="1529">
        <v>0.33455456327659405</v>
      </c>
    </row>
    <row r="68" spans="1:12">
      <c r="A68" s="1289" t="s">
        <v>89</v>
      </c>
      <c r="B68" s="1521" t="s">
        <v>25</v>
      </c>
      <c r="C68" s="1264">
        <v>21823.430392156864</v>
      </c>
      <c r="D68" s="1264">
        <v>21780.976470588237</v>
      </c>
      <c r="E68" s="1504">
        <v>22259.899000000001</v>
      </c>
      <c r="F68" s="1504">
        <v>22216.596000000001</v>
      </c>
      <c r="G68" s="1505">
        <v>0.19491284803486494</v>
      </c>
      <c r="H68" s="1506">
        <v>266.7</v>
      </c>
      <c r="I68" s="1506">
        <v>-0.33632286995516969</v>
      </c>
      <c r="J68" s="1522">
        <v>7.9268292682926829</v>
      </c>
      <c r="K68" s="1522">
        <v>2.1739130434782608</v>
      </c>
      <c r="L68" s="1523">
        <v>0.27466579391253987</v>
      </c>
    </row>
    <row r="69" spans="1:12">
      <c r="A69" s="1289" t="s">
        <v>89</v>
      </c>
      <c r="B69" s="1521" t="s">
        <v>26</v>
      </c>
      <c r="C69" s="1264">
        <v>21771.394117647058</v>
      </c>
      <c r="D69" s="1264">
        <v>22139.903921568628</v>
      </c>
      <c r="E69" s="1504">
        <v>22206.822</v>
      </c>
      <c r="F69" s="1504">
        <v>22582.702000000001</v>
      </c>
      <c r="G69" s="1505">
        <v>-1.6644598153046566</v>
      </c>
      <c r="H69" s="1506">
        <v>307.10000000000002</v>
      </c>
      <c r="I69" s="1506">
        <v>-0.35691109669044968</v>
      </c>
      <c r="J69" s="1522">
        <v>1.7992424242424243</v>
      </c>
      <c r="K69" s="1522">
        <v>6.6015720953082777</v>
      </c>
      <c r="L69" s="1523">
        <v>0.48692241377961487</v>
      </c>
    </row>
    <row r="70" spans="1:12">
      <c r="A70" s="1289" t="s">
        <v>89</v>
      </c>
      <c r="B70" s="1521" t="s">
        <v>31</v>
      </c>
      <c r="C70" s="1264">
        <v>21700.157843137255</v>
      </c>
      <c r="D70" s="1264">
        <v>22082.733333333334</v>
      </c>
      <c r="E70" s="1504">
        <v>22134.161</v>
      </c>
      <c r="F70" s="1504">
        <v>22524.387999999999</v>
      </c>
      <c r="G70" s="1505">
        <v>-1.7324643848259005</v>
      </c>
      <c r="H70" s="1506">
        <v>328.5</v>
      </c>
      <c r="I70" s="1506">
        <v>-2.203036618041077</v>
      </c>
      <c r="J70" s="1522">
        <v>-20.166320166320169</v>
      </c>
      <c r="K70" s="1522">
        <v>2.3581429624170966</v>
      </c>
      <c r="L70" s="1523">
        <v>-0.42703364441556113</v>
      </c>
    </row>
    <row r="71" spans="1:12">
      <c r="A71" s="1347" t="s">
        <v>89</v>
      </c>
      <c r="B71" s="1524" t="s">
        <v>27</v>
      </c>
      <c r="C71" s="1267">
        <v>20196.219017986896</v>
      </c>
      <c r="D71" s="1267">
        <v>20545.528835809826</v>
      </c>
      <c r="E71" s="1525">
        <v>20600.143398346634</v>
      </c>
      <c r="F71" s="1525">
        <v>20956.439412526022</v>
      </c>
      <c r="G71" s="1526">
        <v>-1.7001743815622805</v>
      </c>
      <c r="H71" s="1527">
        <v>271.83291550603525</v>
      </c>
      <c r="I71" s="1527">
        <v>1.0997546519279371</v>
      </c>
      <c r="J71" s="1528">
        <v>-10.025062656641603</v>
      </c>
      <c r="K71" s="1528">
        <v>13.227708179808401</v>
      </c>
      <c r="L71" s="1529">
        <v>-0.63448058683896491</v>
      </c>
    </row>
    <row r="72" spans="1:12">
      <c r="A72" s="1289" t="s">
        <v>89</v>
      </c>
      <c r="B72" s="1521" t="s">
        <v>28</v>
      </c>
      <c r="C72" s="1264">
        <v>19471.702941176471</v>
      </c>
      <c r="D72" s="1264">
        <v>19772.238235294117</v>
      </c>
      <c r="E72" s="1504">
        <v>19861.136999999999</v>
      </c>
      <c r="F72" s="1504">
        <v>20167.683000000001</v>
      </c>
      <c r="G72" s="1505">
        <v>-1.5199862076372486</v>
      </c>
      <c r="H72" s="1506">
        <v>238.9</v>
      </c>
      <c r="I72" s="1506">
        <v>1.3146734520780297</v>
      </c>
      <c r="J72" s="1522">
        <v>-20.263157894736842</v>
      </c>
      <c r="K72" s="1522">
        <v>3.7214443625644806</v>
      </c>
      <c r="L72" s="1523">
        <v>-0.6792504839902378</v>
      </c>
    </row>
    <row r="73" spans="1:12">
      <c r="A73" s="1289" t="s">
        <v>89</v>
      </c>
      <c r="B73" s="1521" t="s">
        <v>29</v>
      </c>
      <c r="C73" s="1264">
        <v>20410.562745098039</v>
      </c>
      <c r="D73" s="1264">
        <v>20880.856862745095</v>
      </c>
      <c r="E73" s="1504">
        <v>20818.774000000001</v>
      </c>
      <c r="F73" s="1504">
        <v>21298.473999999998</v>
      </c>
      <c r="G73" s="1505">
        <v>-2.2522740361586333</v>
      </c>
      <c r="H73" s="1506">
        <v>280.10000000000002</v>
      </c>
      <c r="I73" s="1506">
        <v>0.43026174256007366</v>
      </c>
      <c r="J73" s="1506">
        <v>-3.5823170731707314</v>
      </c>
      <c r="K73" s="1506">
        <v>7.7683615819209049</v>
      </c>
      <c r="L73" s="1507">
        <v>0.17137258365802133</v>
      </c>
    </row>
    <row r="74" spans="1:12" ht="16.5" thickBot="1">
      <c r="A74" s="1547" t="s">
        <v>89</v>
      </c>
      <c r="B74" s="1548" t="s">
        <v>32</v>
      </c>
      <c r="C74" s="1265">
        <v>20531.216666666667</v>
      </c>
      <c r="D74" s="1265">
        <v>20706.868627450982</v>
      </c>
      <c r="E74" s="1510">
        <v>20941.841</v>
      </c>
      <c r="F74" s="1510">
        <v>21121.006000000001</v>
      </c>
      <c r="G74" s="1511">
        <v>-0.84827872308734176</v>
      </c>
      <c r="H74" s="1512">
        <v>305.39999999999998</v>
      </c>
      <c r="I74" s="1512">
        <v>-0.22868343678537911</v>
      </c>
      <c r="J74" s="1512">
        <v>-12.111801242236025</v>
      </c>
      <c r="K74" s="1512">
        <v>1.7379022353230165</v>
      </c>
      <c r="L74" s="1513">
        <v>-0.12660268650674622</v>
      </c>
    </row>
    <row r="75" spans="1:12">
      <c r="C75" s="1549"/>
      <c r="D75" s="1549"/>
      <c r="E75" s="1549"/>
      <c r="F75" s="1549"/>
      <c r="G75" s="1550"/>
      <c r="H75" s="1550"/>
      <c r="I75" s="1550"/>
      <c r="J75" s="1550"/>
      <c r="K75" s="1550"/>
      <c r="L75" s="1550"/>
    </row>
    <row r="76" spans="1:12" ht="16.5" thickBot="1">
      <c r="G76" s="1550"/>
      <c r="H76" s="1550"/>
      <c r="I76" s="1550"/>
      <c r="J76" s="1550"/>
      <c r="K76" s="1550"/>
      <c r="L76" s="1551"/>
    </row>
    <row r="77" spans="1:12" ht="16.5" thickBot="1">
      <c r="A77" s="1454" t="s">
        <v>270</v>
      </c>
      <c r="B77" s="1455"/>
      <c r="C77" s="1455"/>
      <c r="D77" s="1455"/>
      <c r="E77" s="1455"/>
      <c r="F77" s="1455"/>
      <c r="G77" s="1552"/>
      <c r="H77" s="1552"/>
      <c r="I77" s="1552"/>
      <c r="J77" s="1552"/>
      <c r="K77" s="1552"/>
      <c r="L77" s="1553"/>
    </row>
    <row r="78" spans="1:12">
      <c r="A78" s="1457"/>
      <c r="B78" s="1458"/>
      <c r="C78" s="1345" t="s">
        <v>5</v>
      </c>
      <c r="D78" s="1345" t="s">
        <v>5</v>
      </c>
      <c r="E78" s="1345"/>
      <c r="F78" s="1345"/>
      <c r="G78" s="1459"/>
      <c r="H78" s="1585" t="s">
        <v>6</v>
      </c>
      <c r="I78" s="1586"/>
      <c r="J78" s="1460" t="s">
        <v>7</v>
      </c>
      <c r="K78" s="1461" t="s">
        <v>8</v>
      </c>
      <c r="L78" s="1462"/>
    </row>
    <row r="79" spans="1:12">
      <c r="A79" s="1450" t="s">
        <v>9</v>
      </c>
      <c r="B79" s="1451" t="s">
        <v>10</v>
      </c>
      <c r="C79" s="1463" t="s">
        <v>36</v>
      </c>
      <c r="D79" s="1463" t="s">
        <v>36</v>
      </c>
      <c r="E79" s="1464" t="s">
        <v>37</v>
      </c>
      <c r="F79" s="1465"/>
      <c r="G79" s="1466"/>
      <c r="H79" s="1587" t="s">
        <v>11</v>
      </c>
      <c r="I79" s="1588"/>
      <c r="J79" s="1467" t="s">
        <v>12</v>
      </c>
      <c r="K79" s="1468" t="s">
        <v>13</v>
      </c>
      <c r="L79" s="1469"/>
    </row>
    <row r="80" spans="1:12" ht="48" thickBot="1">
      <c r="A80" s="1452" t="s">
        <v>14</v>
      </c>
      <c r="B80" s="1453" t="s">
        <v>15</v>
      </c>
      <c r="C80" s="990" t="s">
        <v>536</v>
      </c>
      <c r="D80" s="1263" t="s">
        <v>534</v>
      </c>
      <c r="E80" s="1470" t="s">
        <v>536</v>
      </c>
      <c r="F80" s="1471" t="s">
        <v>534</v>
      </c>
      <c r="G80" s="1472" t="s">
        <v>16</v>
      </c>
      <c r="H80" s="1473" t="s">
        <v>536</v>
      </c>
      <c r="I80" s="1346" t="s">
        <v>16</v>
      </c>
      <c r="J80" s="1474" t="s">
        <v>16</v>
      </c>
      <c r="K80" s="1475" t="s">
        <v>536</v>
      </c>
      <c r="L80" s="1476" t="s">
        <v>17</v>
      </c>
    </row>
    <row r="81" spans="1:12" ht="16.5" thickBot="1">
      <c r="A81" s="1477" t="s">
        <v>18</v>
      </c>
      <c r="B81" s="1478" t="s">
        <v>19</v>
      </c>
      <c r="C81" s="1479">
        <v>19697.981225820808</v>
      </c>
      <c r="D81" s="1479">
        <v>20365.84464225571</v>
      </c>
      <c r="E81" s="1480">
        <v>20091.940850337225</v>
      </c>
      <c r="F81" s="1481">
        <v>20773.161535100826</v>
      </c>
      <c r="G81" s="1482">
        <v>-3.2793308019702665</v>
      </c>
      <c r="H81" s="1483">
        <v>315.48334559725288</v>
      </c>
      <c r="I81" s="1483">
        <v>-1.7189142386228276</v>
      </c>
      <c r="J81" s="1484">
        <v>-6.4157006771490872</v>
      </c>
      <c r="K81" s="1483">
        <v>100</v>
      </c>
      <c r="L81" s="1485" t="s">
        <v>19</v>
      </c>
    </row>
    <row r="82" spans="1:12" ht="16.5" thickBot="1">
      <c r="A82" s="1486"/>
      <c r="B82" s="1487"/>
      <c r="C82" s="1488"/>
      <c r="D82" s="1488"/>
      <c r="E82" s="1488"/>
      <c r="F82" s="1488"/>
      <c r="G82" s="1489"/>
      <c r="H82" s="1484"/>
      <c r="I82" s="1484"/>
      <c r="J82" s="1484"/>
      <c r="K82" s="1484"/>
      <c r="L82" s="1490"/>
    </row>
    <row r="83" spans="1:12">
      <c r="A83" s="1491" t="s">
        <v>80</v>
      </c>
      <c r="B83" s="1492" t="s">
        <v>19</v>
      </c>
      <c r="C83" s="1493">
        <v>20204.910304121651</v>
      </c>
      <c r="D83" s="1493">
        <v>20654.906124655186</v>
      </c>
      <c r="E83" s="1494">
        <v>20609.008510204083</v>
      </c>
      <c r="F83" s="1494">
        <v>21068.004247148292</v>
      </c>
      <c r="G83" s="1495">
        <v>-2.1786389045670402</v>
      </c>
      <c r="H83" s="1496">
        <v>245</v>
      </c>
      <c r="I83" s="1496">
        <v>-6.8476483783886515</v>
      </c>
      <c r="J83" s="1496">
        <v>-40</v>
      </c>
      <c r="K83" s="1496">
        <v>7.358351729212656E-2</v>
      </c>
      <c r="L83" s="1497">
        <v>-4.1187514499449254E-2</v>
      </c>
    </row>
    <row r="84" spans="1:12">
      <c r="A84" s="1289" t="s">
        <v>81</v>
      </c>
      <c r="B84" s="1498" t="s">
        <v>19</v>
      </c>
      <c r="C84" s="1290">
        <v>20255.195610114599</v>
      </c>
      <c r="D84" s="1290">
        <v>20974.017197342651</v>
      </c>
      <c r="E84" s="1499">
        <v>20660.299522316891</v>
      </c>
      <c r="F84" s="1499">
        <v>21393.497541289504</v>
      </c>
      <c r="G84" s="1500">
        <v>-3.4272003329868754</v>
      </c>
      <c r="H84" s="1501">
        <v>350.9665973665974</v>
      </c>
      <c r="I84" s="1501">
        <v>-0.176315481414453</v>
      </c>
      <c r="J84" s="1501">
        <v>-22.689525850522369</v>
      </c>
      <c r="K84" s="1501">
        <v>35.393671817512882</v>
      </c>
      <c r="L84" s="1502">
        <v>-7.4503543502823675</v>
      </c>
    </row>
    <row r="85" spans="1:12">
      <c r="A85" s="1291" t="s">
        <v>82</v>
      </c>
      <c r="B85" s="1503" t="s">
        <v>19</v>
      </c>
      <c r="C85" s="1264">
        <v>19935.455619273489</v>
      </c>
      <c r="D85" s="1264">
        <v>20663.407715717814</v>
      </c>
      <c r="E85" s="1504">
        <v>20334.164731658959</v>
      </c>
      <c r="F85" s="1504">
        <v>21076.67587003217</v>
      </c>
      <c r="G85" s="1505">
        <v>-3.5229043846945003</v>
      </c>
      <c r="H85" s="1506">
        <v>405.05952755905508</v>
      </c>
      <c r="I85" s="1506">
        <v>3.2735552581241473E-2</v>
      </c>
      <c r="J85" s="1506">
        <v>16.513761467889911</v>
      </c>
      <c r="K85" s="1506">
        <v>7.7875889134167275</v>
      </c>
      <c r="L85" s="1507">
        <v>1.5325676807758466</v>
      </c>
    </row>
    <row r="86" spans="1:12">
      <c r="A86" s="1291" t="s">
        <v>83</v>
      </c>
      <c r="B86" s="1503" t="s">
        <v>19</v>
      </c>
      <c r="C86" s="1264" t="s">
        <v>73</v>
      </c>
      <c r="D86" s="1264" t="s">
        <v>200</v>
      </c>
      <c r="E86" s="1504" t="s">
        <v>73</v>
      </c>
      <c r="F86" s="1504" t="s">
        <v>200</v>
      </c>
      <c r="G86" s="1505" t="s">
        <v>73</v>
      </c>
      <c r="H86" s="1506" t="s">
        <v>73</v>
      </c>
      <c r="I86" s="1506" t="s">
        <v>73</v>
      </c>
      <c r="J86" s="1506" t="s">
        <v>73</v>
      </c>
      <c r="K86" s="1506">
        <v>0</v>
      </c>
      <c r="L86" s="1507" t="s">
        <v>73</v>
      </c>
    </row>
    <row r="87" spans="1:12">
      <c r="A87" s="1291" t="s">
        <v>71</v>
      </c>
      <c r="B87" s="1503" t="s">
        <v>19</v>
      </c>
      <c r="C87" s="1264">
        <v>17247.28918357785</v>
      </c>
      <c r="D87" s="1264">
        <v>17619.591210190953</v>
      </c>
      <c r="E87" s="1504">
        <v>17592.234967249406</v>
      </c>
      <c r="F87" s="1504">
        <v>17971.983034394772</v>
      </c>
      <c r="G87" s="1505">
        <v>-2.1130003651717519</v>
      </c>
      <c r="H87" s="1506">
        <v>273.92827268925134</v>
      </c>
      <c r="I87" s="1506">
        <v>-1.6779601302743781</v>
      </c>
      <c r="J87" s="1506">
        <v>14.841498559077809</v>
      </c>
      <c r="K87" s="1506">
        <v>29.323031640912433</v>
      </c>
      <c r="L87" s="1507">
        <v>5.4277028219063475</v>
      </c>
    </row>
    <row r="88" spans="1:12" ht="16.5" thickBot="1">
      <c r="A88" s="1508" t="s">
        <v>84</v>
      </c>
      <c r="B88" s="1509" t="s">
        <v>19</v>
      </c>
      <c r="C88" s="1265">
        <v>21213.435014408915</v>
      </c>
      <c r="D88" s="1265">
        <v>21432.684891303721</v>
      </c>
      <c r="E88" s="1510">
        <v>21637.703714697094</v>
      </c>
      <c r="F88" s="1510">
        <v>21861.338589129795</v>
      </c>
      <c r="G88" s="1511">
        <v>-1.0229697212772666</v>
      </c>
      <c r="H88" s="1512">
        <v>288.87133273703046</v>
      </c>
      <c r="I88" s="1512">
        <v>-0.60115108824774088</v>
      </c>
      <c r="J88" s="1512">
        <v>-4.1577368195456499</v>
      </c>
      <c r="K88" s="1512">
        <v>27.42212411086583</v>
      </c>
      <c r="L88" s="1513">
        <v>0.646042393891193</v>
      </c>
    </row>
    <row r="89" spans="1:12" ht="16.5" thickBot="1">
      <c r="A89" s="1486"/>
      <c r="B89" s="1514"/>
      <c r="C89" s="1488"/>
      <c r="D89" s="1488"/>
      <c r="E89" s="1488"/>
      <c r="F89" s="1488"/>
      <c r="G89" s="1489"/>
      <c r="H89" s="1484"/>
      <c r="I89" s="1484"/>
      <c r="J89" s="1484"/>
      <c r="K89" s="1484"/>
      <c r="L89" s="1490"/>
    </row>
    <row r="90" spans="1:12">
      <c r="A90" s="1347" t="s">
        <v>85</v>
      </c>
      <c r="B90" s="1515" t="s">
        <v>21</v>
      </c>
      <c r="C90" s="1266" t="s">
        <v>73</v>
      </c>
      <c r="D90" s="1266" t="s">
        <v>73</v>
      </c>
      <c r="E90" s="1516" t="s">
        <v>73</v>
      </c>
      <c r="F90" s="1516" t="s">
        <v>73</v>
      </c>
      <c r="G90" s="1517" t="s">
        <v>73</v>
      </c>
      <c r="H90" s="1518" t="s">
        <v>73</v>
      </c>
      <c r="I90" s="1518" t="s">
        <v>73</v>
      </c>
      <c r="J90" s="1519" t="s">
        <v>73</v>
      </c>
      <c r="K90" s="1519" t="s">
        <v>73</v>
      </c>
      <c r="L90" s="1520" t="s">
        <v>73</v>
      </c>
    </row>
    <row r="91" spans="1:12">
      <c r="A91" s="1289" t="s">
        <v>85</v>
      </c>
      <c r="B91" s="1521" t="s">
        <v>22</v>
      </c>
      <c r="C91" s="1264" t="s">
        <v>73</v>
      </c>
      <c r="D91" s="1264" t="s">
        <v>73</v>
      </c>
      <c r="E91" s="1504" t="s">
        <v>73</v>
      </c>
      <c r="F91" s="1504" t="s">
        <v>73</v>
      </c>
      <c r="G91" s="1505" t="s">
        <v>73</v>
      </c>
      <c r="H91" s="1506" t="s">
        <v>73</v>
      </c>
      <c r="I91" s="1506" t="s">
        <v>73</v>
      </c>
      <c r="J91" s="1522" t="s">
        <v>73</v>
      </c>
      <c r="K91" s="1522" t="s">
        <v>73</v>
      </c>
      <c r="L91" s="1523" t="s">
        <v>73</v>
      </c>
    </row>
    <row r="92" spans="1:12">
      <c r="A92" s="1289" t="s">
        <v>85</v>
      </c>
      <c r="B92" s="1521" t="s">
        <v>23</v>
      </c>
      <c r="C92" s="1264" t="s">
        <v>73</v>
      </c>
      <c r="D92" s="1264" t="s">
        <v>73</v>
      </c>
      <c r="E92" s="1504" t="s">
        <v>73</v>
      </c>
      <c r="F92" s="1504" t="s">
        <v>73</v>
      </c>
      <c r="G92" s="1505" t="s">
        <v>73</v>
      </c>
      <c r="H92" s="1506" t="s">
        <v>73</v>
      </c>
      <c r="I92" s="1506" t="s">
        <v>73</v>
      </c>
      <c r="J92" s="1522" t="s">
        <v>73</v>
      </c>
      <c r="K92" s="1522" t="s">
        <v>73</v>
      </c>
      <c r="L92" s="1523" t="s">
        <v>73</v>
      </c>
    </row>
    <row r="93" spans="1:12">
      <c r="A93" s="1347" t="s">
        <v>85</v>
      </c>
      <c r="B93" s="1524" t="s">
        <v>24</v>
      </c>
      <c r="C93" s="1267" t="s">
        <v>200</v>
      </c>
      <c r="D93" s="1267" t="s">
        <v>200</v>
      </c>
      <c r="E93" s="1525" t="s">
        <v>200</v>
      </c>
      <c r="F93" s="1525" t="s">
        <v>200</v>
      </c>
      <c r="G93" s="1526" t="s">
        <v>73</v>
      </c>
      <c r="H93" s="1527" t="s">
        <v>200</v>
      </c>
      <c r="I93" s="1527" t="s">
        <v>73</v>
      </c>
      <c r="J93" s="1528" t="s">
        <v>73</v>
      </c>
      <c r="K93" s="1528">
        <v>1.226391954868776E-2</v>
      </c>
      <c r="L93" s="1529" t="s">
        <v>73</v>
      </c>
    </row>
    <row r="94" spans="1:12">
      <c r="A94" s="1289" t="s">
        <v>85</v>
      </c>
      <c r="B94" s="1521" t="s">
        <v>25</v>
      </c>
      <c r="C94" s="1264" t="s">
        <v>200</v>
      </c>
      <c r="D94" s="1264" t="s">
        <v>200</v>
      </c>
      <c r="E94" s="1504" t="s">
        <v>200</v>
      </c>
      <c r="F94" s="1504" t="s">
        <v>200</v>
      </c>
      <c r="G94" s="1505" t="s">
        <v>73</v>
      </c>
      <c r="H94" s="1506" t="s">
        <v>200</v>
      </c>
      <c r="I94" s="1506" t="s">
        <v>73</v>
      </c>
      <c r="J94" s="1522" t="s">
        <v>73</v>
      </c>
      <c r="K94" s="1522">
        <v>1.226391954868776E-2</v>
      </c>
      <c r="L94" s="1523" t="s">
        <v>73</v>
      </c>
    </row>
    <row r="95" spans="1:12">
      <c r="A95" s="1289" t="s">
        <v>85</v>
      </c>
      <c r="B95" s="1521" t="s">
        <v>26</v>
      </c>
      <c r="C95" s="1264" t="s">
        <v>73</v>
      </c>
      <c r="D95" s="1264" t="s">
        <v>73</v>
      </c>
      <c r="E95" s="1504" t="s">
        <v>73</v>
      </c>
      <c r="F95" s="1504" t="s">
        <v>73</v>
      </c>
      <c r="G95" s="1505" t="s">
        <v>73</v>
      </c>
      <c r="H95" s="1506" t="s">
        <v>73</v>
      </c>
      <c r="I95" s="1506" t="s">
        <v>73</v>
      </c>
      <c r="J95" s="1522" t="s">
        <v>73</v>
      </c>
      <c r="K95" s="1522" t="s">
        <v>73</v>
      </c>
      <c r="L95" s="1523" t="s">
        <v>73</v>
      </c>
    </row>
    <row r="96" spans="1:12">
      <c r="A96" s="1347" t="s">
        <v>85</v>
      </c>
      <c r="B96" s="1524" t="s">
        <v>27</v>
      </c>
      <c r="C96" s="1267">
        <v>19949.759100050276</v>
      </c>
      <c r="D96" s="1267">
        <v>20357.740975723624</v>
      </c>
      <c r="E96" s="1525">
        <v>20348.754282051283</v>
      </c>
      <c r="F96" s="1525">
        <v>20764.895795238095</v>
      </c>
      <c r="G96" s="1526">
        <v>-2.0040626126438066</v>
      </c>
      <c r="H96" s="1527">
        <v>234</v>
      </c>
      <c r="I96" s="1527">
        <v>-10.861387552973664</v>
      </c>
      <c r="J96" s="1528">
        <v>-37.5</v>
      </c>
      <c r="K96" s="1528">
        <v>6.1319597743438807E-2</v>
      </c>
      <c r="L96" s="1529">
        <v>-3.0497227689821833E-2</v>
      </c>
    </row>
    <row r="97" spans="1:12">
      <c r="A97" s="1289" t="s">
        <v>85</v>
      </c>
      <c r="B97" s="1521" t="s">
        <v>28</v>
      </c>
      <c r="C97" s="1264" t="s">
        <v>200</v>
      </c>
      <c r="D97" s="1264">
        <v>19608.722549019607</v>
      </c>
      <c r="E97" s="1504" t="s">
        <v>200</v>
      </c>
      <c r="F97" s="1504">
        <v>20000.897000000001</v>
      </c>
      <c r="G97" s="1505" t="s">
        <v>73</v>
      </c>
      <c r="H97" s="1506" t="s">
        <v>200</v>
      </c>
      <c r="I97" s="1506" t="s">
        <v>73</v>
      </c>
      <c r="J97" s="1522" t="s">
        <v>73</v>
      </c>
      <c r="K97" s="1522">
        <v>2.452783909737552E-2</v>
      </c>
      <c r="L97" s="1523" t="s">
        <v>73</v>
      </c>
    </row>
    <row r="98" spans="1:12" ht="16.5" thickBot="1">
      <c r="A98" s="1530" t="s">
        <v>85</v>
      </c>
      <c r="B98" s="1531" t="s">
        <v>29</v>
      </c>
      <c r="C98" s="1292" t="s">
        <v>200</v>
      </c>
      <c r="D98" s="1292" t="s">
        <v>200</v>
      </c>
      <c r="E98" s="1532" t="s">
        <v>200</v>
      </c>
      <c r="F98" s="1532" t="s">
        <v>200</v>
      </c>
      <c r="G98" s="1533" t="s">
        <v>73</v>
      </c>
      <c r="H98" s="1522" t="s">
        <v>200</v>
      </c>
      <c r="I98" s="1522" t="s">
        <v>73</v>
      </c>
      <c r="J98" s="1522" t="s">
        <v>73</v>
      </c>
      <c r="K98" s="1522">
        <v>3.679175864606328E-2</v>
      </c>
      <c r="L98" s="1523" t="s">
        <v>73</v>
      </c>
    </row>
    <row r="99" spans="1:12" ht="16.5" thickBot="1">
      <c r="A99" s="1486"/>
      <c r="B99" s="1514"/>
      <c r="C99" s="1488"/>
      <c r="D99" s="1488"/>
      <c r="E99" s="1488"/>
      <c r="F99" s="1488"/>
      <c r="G99" s="1489"/>
      <c r="H99" s="1484"/>
      <c r="I99" s="1484"/>
      <c r="J99" s="1484"/>
      <c r="K99" s="1484"/>
      <c r="L99" s="1490"/>
    </row>
    <row r="100" spans="1:12">
      <c r="A100" s="1347" t="s">
        <v>86</v>
      </c>
      <c r="B100" s="1515" t="s">
        <v>21</v>
      </c>
      <c r="C100" s="1266">
        <v>20897.984730695578</v>
      </c>
      <c r="D100" s="1266">
        <v>21750.813627450982</v>
      </c>
      <c r="E100" s="1516">
        <v>21315.944425309492</v>
      </c>
      <c r="F100" s="1516">
        <v>22185.829900000001</v>
      </c>
      <c r="G100" s="1517">
        <v>-3.9209057250119321</v>
      </c>
      <c r="H100" s="1518">
        <v>414.64600760456273</v>
      </c>
      <c r="I100" s="1518">
        <v>6.1037167610722562</v>
      </c>
      <c r="J100" s="1519">
        <v>-56.814449917898187</v>
      </c>
      <c r="K100" s="1519">
        <v>3.2254108413048805</v>
      </c>
      <c r="L100" s="1520">
        <v>-3.7641449948020864</v>
      </c>
    </row>
    <row r="101" spans="1:12" ht="12" customHeight="1">
      <c r="A101" s="1289" t="s">
        <v>86</v>
      </c>
      <c r="B101" s="1521" t="s">
        <v>22</v>
      </c>
      <c r="C101" s="1264">
        <v>21199.989215686277</v>
      </c>
      <c r="D101" s="1264">
        <v>21919.659803921568</v>
      </c>
      <c r="E101" s="1504">
        <v>21623.989000000001</v>
      </c>
      <c r="F101" s="1504">
        <v>22358.053</v>
      </c>
      <c r="G101" s="1505">
        <v>-3.2832196971712988</v>
      </c>
      <c r="H101" s="1506">
        <v>406.5</v>
      </c>
      <c r="I101" s="1506">
        <v>5.9421422986708397</v>
      </c>
      <c r="J101" s="1522">
        <v>-67.346938775510196</v>
      </c>
      <c r="K101" s="1522">
        <v>1.9622271277900418</v>
      </c>
      <c r="L101" s="1523">
        <v>-3.6615534299971726</v>
      </c>
    </row>
    <row r="102" spans="1:12" hidden="1">
      <c r="A102" s="1289" t="s">
        <v>86</v>
      </c>
      <c r="B102" s="1521" t="s">
        <v>23</v>
      </c>
      <c r="C102" s="1264">
        <v>20451.668627450981</v>
      </c>
      <c r="D102" s="1264">
        <v>21115.630392156861</v>
      </c>
      <c r="E102" s="1504">
        <v>20860.702000000001</v>
      </c>
      <c r="F102" s="1504">
        <v>21537.942999999999</v>
      </c>
      <c r="G102" s="1505">
        <v>-3.1444089159303572</v>
      </c>
      <c r="H102" s="1506">
        <v>427.3</v>
      </c>
      <c r="I102" s="1506">
        <v>1.7380952380952406</v>
      </c>
      <c r="J102" s="1522">
        <v>-13.445378151260504</v>
      </c>
      <c r="K102" s="1522">
        <v>1.2631837135148394</v>
      </c>
      <c r="L102" s="1523">
        <v>-0.10259156480491272</v>
      </c>
    </row>
    <row r="103" spans="1:12">
      <c r="A103" s="1347" t="s">
        <v>86</v>
      </c>
      <c r="B103" s="1524" t="s">
        <v>24</v>
      </c>
      <c r="C103" s="1267">
        <v>20931.452328578449</v>
      </c>
      <c r="D103" s="1267">
        <v>21451.780714996417</v>
      </c>
      <c r="E103" s="1525">
        <v>21350.081375150017</v>
      </c>
      <c r="F103" s="1525">
        <v>21880.816329296347</v>
      </c>
      <c r="G103" s="1526">
        <v>-2.4255719995040859</v>
      </c>
      <c r="H103" s="1527">
        <v>365.19007155635063</v>
      </c>
      <c r="I103" s="1527">
        <v>-0.33950937707262052</v>
      </c>
      <c r="J103" s="1528">
        <v>-19.452449567723342</v>
      </c>
      <c r="K103" s="1528">
        <v>13.711062055432915</v>
      </c>
      <c r="L103" s="1529">
        <v>-2.2191571572378059</v>
      </c>
    </row>
    <row r="104" spans="1:12">
      <c r="A104" s="1289" t="s">
        <v>86</v>
      </c>
      <c r="B104" s="1521" t="s">
        <v>25</v>
      </c>
      <c r="C104" s="1264">
        <v>21139.937254901961</v>
      </c>
      <c r="D104" s="1264">
        <v>21650.280392156863</v>
      </c>
      <c r="E104" s="1504">
        <v>21562.736000000001</v>
      </c>
      <c r="F104" s="1504">
        <v>22083.286</v>
      </c>
      <c r="G104" s="1505">
        <v>-2.3572125996103992</v>
      </c>
      <c r="H104" s="1506">
        <v>355.6</v>
      </c>
      <c r="I104" s="1506">
        <v>-0.33632286995515376</v>
      </c>
      <c r="J104" s="1522">
        <v>-21.510516252390058</v>
      </c>
      <c r="K104" s="1522">
        <v>10.068677949472651</v>
      </c>
      <c r="L104" s="1523">
        <v>-1.9363719759261784</v>
      </c>
    </row>
    <row r="105" spans="1:12">
      <c r="A105" s="1289" t="s">
        <v>86</v>
      </c>
      <c r="B105" s="1521" t="s">
        <v>26</v>
      </c>
      <c r="C105" s="1264">
        <v>20408.205882352941</v>
      </c>
      <c r="D105" s="1264">
        <v>20904.671568627451</v>
      </c>
      <c r="E105" s="1504">
        <v>20816.37</v>
      </c>
      <c r="F105" s="1504">
        <v>21322.764999999999</v>
      </c>
      <c r="G105" s="1505">
        <v>-2.3749030672147842</v>
      </c>
      <c r="H105" s="1506">
        <v>391.7</v>
      </c>
      <c r="I105" s="1506">
        <v>-1.0608739580702169</v>
      </c>
      <c r="J105" s="1522">
        <v>-13.157894736842104</v>
      </c>
      <c r="K105" s="1522">
        <v>3.6423841059602649</v>
      </c>
      <c r="L105" s="1523">
        <v>-0.28278518131162755</v>
      </c>
    </row>
    <row r="106" spans="1:12">
      <c r="A106" s="1347" t="s">
        <v>86</v>
      </c>
      <c r="B106" s="1524" t="s">
        <v>27</v>
      </c>
      <c r="C106" s="1267">
        <v>19556.59599919997</v>
      </c>
      <c r="D106" s="1267">
        <v>20217.787352783496</v>
      </c>
      <c r="E106" s="1525">
        <v>19947.72791918397</v>
      </c>
      <c r="F106" s="1525">
        <v>20622.143099839166</v>
      </c>
      <c r="G106" s="1526">
        <v>-3.2703447812873341</v>
      </c>
      <c r="H106" s="1527">
        <v>329.27255813953491</v>
      </c>
      <c r="I106" s="1527">
        <v>1.0158469472486447</v>
      </c>
      <c r="J106" s="1528">
        <v>-13.306451612903224</v>
      </c>
      <c r="K106" s="1528">
        <v>18.457198920775081</v>
      </c>
      <c r="L106" s="1529">
        <v>-1.4670521982424809</v>
      </c>
    </row>
    <row r="107" spans="1:12">
      <c r="A107" s="1289" t="s">
        <v>86</v>
      </c>
      <c r="B107" s="1521" t="s">
        <v>28</v>
      </c>
      <c r="C107" s="1264">
        <v>19589.462745098041</v>
      </c>
      <c r="D107" s="1264">
        <v>20270.73725490196</v>
      </c>
      <c r="E107" s="1504">
        <v>19981.252</v>
      </c>
      <c r="F107" s="1504">
        <v>20676.151999999998</v>
      </c>
      <c r="G107" s="1505">
        <v>-3.360876820793337</v>
      </c>
      <c r="H107" s="1506">
        <v>316.60000000000002</v>
      </c>
      <c r="I107" s="1506">
        <v>0.66772655007949855</v>
      </c>
      <c r="J107" s="1522">
        <v>-16.084977238239755</v>
      </c>
      <c r="K107" s="1522">
        <v>13.563895020848662</v>
      </c>
      <c r="L107" s="1523">
        <v>-1.5629269692810297</v>
      </c>
    </row>
    <row r="108" spans="1:12" ht="16.5" thickBot="1">
      <c r="A108" s="1530" t="s">
        <v>86</v>
      </c>
      <c r="B108" s="1531" t="s">
        <v>29</v>
      </c>
      <c r="C108" s="1292">
        <v>19477.45</v>
      </c>
      <c r="D108" s="1292">
        <v>20072.788235294116</v>
      </c>
      <c r="E108" s="1532">
        <v>19866.999</v>
      </c>
      <c r="F108" s="1532">
        <v>20474.243999999999</v>
      </c>
      <c r="G108" s="1533">
        <v>-2.9658970558326794</v>
      </c>
      <c r="H108" s="1522">
        <v>364.4</v>
      </c>
      <c r="I108" s="1522">
        <v>0.63518365092514617</v>
      </c>
      <c r="J108" s="1522">
        <v>-4.5454545454545459</v>
      </c>
      <c r="K108" s="1522">
        <v>4.8933038999264165</v>
      </c>
      <c r="L108" s="1523">
        <v>9.5874771038547912E-2</v>
      </c>
    </row>
    <row r="109" spans="1:12" ht="16.5" thickBot="1">
      <c r="A109" s="1534"/>
      <c r="B109" s="1535"/>
      <c r="C109" s="1536"/>
      <c r="D109" s="1536"/>
      <c r="E109" s="1536"/>
      <c r="F109" s="1536"/>
      <c r="G109" s="1537"/>
      <c r="H109" s="1538"/>
      <c r="I109" s="1538"/>
      <c r="J109" s="1538"/>
      <c r="K109" s="1538"/>
      <c r="L109" s="1539"/>
    </row>
    <row r="110" spans="1:12">
      <c r="A110" s="1289" t="s">
        <v>87</v>
      </c>
      <c r="B110" s="1540" t="s">
        <v>26</v>
      </c>
      <c r="C110" s="1541">
        <v>20329.081372549019</v>
      </c>
      <c r="D110" s="1541">
        <v>20884.555882352939</v>
      </c>
      <c r="E110" s="1542">
        <v>20735.663</v>
      </c>
      <c r="F110" s="1542">
        <v>21302.246999999999</v>
      </c>
      <c r="G110" s="1543">
        <v>-2.659738195693623</v>
      </c>
      <c r="H110" s="1544">
        <v>418.5</v>
      </c>
      <c r="I110" s="1544">
        <v>0.55261893320519262</v>
      </c>
      <c r="J110" s="1544">
        <v>15.355805243445692</v>
      </c>
      <c r="K110" s="1544">
        <v>3.7772872209958299</v>
      </c>
      <c r="L110" s="1545">
        <v>0.71290067216075581</v>
      </c>
    </row>
    <row r="111" spans="1:12" ht="16.5" thickBot="1">
      <c r="A111" s="1530" t="s">
        <v>87</v>
      </c>
      <c r="B111" s="1531" t="s">
        <v>29</v>
      </c>
      <c r="C111" s="1292">
        <v>19540.081372549022</v>
      </c>
      <c r="D111" s="1292">
        <v>20439.090196078432</v>
      </c>
      <c r="E111" s="1532">
        <v>19930.883000000002</v>
      </c>
      <c r="F111" s="1532">
        <v>20847.871999999999</v>
      </c>
      <c r="G111" s="1533">
        <v>-4.3984776959490057</v>
      </c>
      <c r="H111" s="1522">
        <v>392.4</v>
      </c>
      <c r="I111" s="1522">
        <v>-0.43136259832530965</v>
      </c>
      <c r="J111" s="1522">
        <v>17.625899280575538</v>
      </c>
      <c r="K111" s="1522">
        <v>4.0103016924208976</v>
      </c>
      <c r="L111" s="1523">
        <v>0.8196670086150899</v>
      </c>
    </row>
    <row r="112" spans="1:12" ht="16.5" thickBot="1">
      <c r="A112" s="1534"/>
      <c r="B112" s="1535"/>
      <c r="C112" s="1536"/>
      <c r="D112" s="1536"/>
      <c r="E112" s="1536"/>
      <c r="F112" s="1536"/>
      <c r="G112" s="1537"/>
      <c r="H112" s="1538"/>
      <c r="I112" s="1538"/>
      <c r="J112" s="1538"/>
      <c r="K112" s="1538"/>
      <c r="L112" s="1539"/>
    </row>
    <row r="113" spans="1:12">
      <c r="A113" s="1347" t="s">
        <v>88</v>
      </c>
      <c r="B113" s="1515" t="s">
        <v>21</v>
      </c>
      <c r="C113" s="1266" t="s">
        <v>73</v>
      </c>
      <c r="D113" s="1266" t="s">
        <v>73</v>
      </c>
      <c r="E113" s="1516" t="s">
        <v>73</v>
      </c>
      <c r="F113" s="1516" t="s">
        <v>73</v>
      </c>
      <c r="G113" s="1517" t="s">
        <v>73</v>
      </c>
      <c r="H113" s="1518" t="s">
        <v>73</v>
      </c>
      <c r="I113" s="1518" t="s">
        <v>73</v>
      </c>
      <c r="J113" s="1519" t="s">
        <v>73</v>
      </c>
      <c r="K113" s="1519" t="s">
        <v>73</v>
      </c>
      <c r="L113" s="1520" t="s">
        <v>73</v>
      </c>
    </row>
    <row r="114" spans="1:12">
      <c r="A114" s="1291" t="s">
        <v>88</v>
      </c>
      <c r="B114" s="1521" t="s">
        <v>22</v>
      </c>
      <c r="C114" s="1264" t="s">
        <v>73</v>
      </c>
      <c r="D114" s="1264" t="s">
        <v>73</v>
      </c>
      <c r="E114" s="1504" t="s">
        <v>73</v>
      </c>
      <c r="F114" s="1504" t="s">
        <v>73</v>
      </c>
      <c r="G114" s="1505" t="s">
        <v>73</v>
      </c>
      <c r="H114" s="1506" t="s">
        <v>73</v>
      </c>
      <c r="I114" s="1506" t="s">
        <v>73</v>
      </c>
      <c r="J114" s="1522" t="s">
        <v>73</v>
      </c>
      <c r="K114" s="1522" t="s">
        <v>73</v>
      </c>
      <c r="L114" s="1523" t="s">
        <v>73</v>
      </c>
    </row>
    <row r="115" spans="1:12">
      <c r="A115" s="1291" t="s">
        <v>88</v>
      </c>
      <c r="B115" s="1521" t="s">
        <v>23</v>
      </c>
      <c r="C115" s="1264" t="s">
        <v>73</v>
      </c>
      <c r="D115" s="1264" t="s">
        <v>73</v>
      </c>
      <c r="E115" s="1504" t="s">
        <v>73</v>
      </c>
      <c r="F115" s="1504" t="s">
        <v>73</v>
      </c>
      <c r="G115" s="1505" t="s">
        <v>73</v>
      </c>
      <c r="H115" s="1506" t="s">
        <v>73</v>
      </c>
      <c r="I115" s="1506" t="s">
        <v>73</v>
      </c>
      <c r="J115" s="1522" t="s">
        <v>73</v>
      </c>
      <c r="K115" s="1522" t="s">
        <v>73</v>
      </c>
      <c r="L115" s="1523" t="s">
        <v>73</v>
      </c>
    </row>
    <row r="116" spans="1:12">
      <c r="A116" s="1291" t="s">
        <v>88</v>
      </c>
      <c r="B116" s="1521" t="s">
        <v>30</v>
      </c>
      <c r="C116" s="1264" t="s">
        <v>73</v>
      </c>
      <c r="D116" s="1264" t="s">
        <v>73</v>
      </c>
      <c r="E116" s="1504" t="s">
        <v>73</v>
      </c>
      <c r="F116" s="1504" t="s">
        <v>73</v>
      </c>
      <c r="G116" s="1505" t="s">
        <v>73</v>
      </c>
      <c r="H116" s="1506" t="s">
        <v>73</v>
      </c>
      <c r="I116" s="1506" t="s">
        <v>73</v>
      </c>
      <c r="J116" s="1522" t="s">
        <v>73</v>
      </c>
      <c r="K116" s="1522" t="s">
        <v>73</v>
      </c>
      <c r="L116" s="1523" t="s">
        <v>73</v>
      </c>
    </row>
    <row r="117" spans="1:12">
      <c r="A117" s="1348" t="s">
        <v>88</v>
      </c>
      <c r="B117" s="1524" t="s">
        <v>24</v>
      </c>
      <c r="C117" s="1267" t="s">
        <v>73</v>
      </c>
      <c r="D117" s="1267" t="s">
        <v>73</v>
      </c>
      <c r="E117" s="1525" t="s">
        <v>73</v>
      </c>
      <c r="F117" s="1525" t="s">
        <v>73</v>
      </c>
      <c r="G117" s="1526" t="s">
        <v>73</v>
      </c>
      <c r="H117" s="1527" t="s">
        <v>73</v>
      </c>
      <c r="I117" s="1527" t="s">
        <v>73</v>
      </c>
      <c r="J117" s="1528" t="s">
        <v>73</v>
      </c>
      <c r="K117" s="1528" t="s">
        <v>73</v>
      </c>
      <c r="L117" s="1529" t="s">
        <v>73</v>
      </c>
    </row>
    <row r="118" spans="1:12">
      <c r="A118" s="1291" t="s">
        <v>88</v>
      </c>
      <c r="B118" s="1521" t="s">
        <v>26</v>
      </c>
      <c r="C118" s="1264" t="s">
        <v>73</v>
      </c>
      <c r="D118" s="1264" t="s">
        <v>73</v>
      </c>
      <c r="E118" s="1504" t="s">
        <v>73</v>
      </c>
      <c r="F118" s="1504" t="s">
        <v>73</v>
      </c>
      <c r="G118" s="1505" t="s">
        <v>73</v>
      </c>
      <c r="H118" s="1506" t="s">
        <v>73</v>
      </c>
      <c r="I118" s="1506" t="s">
        <v>73</v>
      </c>
      <c r="J118" s="1522" t="s">
        <v>73</v>
      </c>
      <c r="K118" s="1522" t="s">
        <v>73</v>
      </c>
      <c r="L118" s="1523" t="s">
        <v>73</v>
      </c>
    </row>
    <row r="119" spans="1:12">
      <c r="A119" s="1291" t="s">
        <v>88</v>
      </c>
      <c r="B119" s="1521" t="s">
        <v>31</v>
      </c>
      <c r="C119" s="1264" t="s">
        <v>73</v>
      </c>
      <c r="D119" s="1264" t="s">
        <v>73</v>
      </c>
      <c r="E119" s="1504" t="s">
        <v>73</v>
      </c>
      <c r="F119" s="1504" t="s">
        <v>73</v>
      </c>
      <c r="G119" s="1505" t="s">
        <v>73</v>
      </c>
      <c r="H119" s="1506" t="s">
        <v>73</v>
      </c>
      <c r="I119" s="1506" t="s">
        <v>73</v>
      </c>
      <c r="J119" s="1522" t="s">
        <v>73</v>
      </c>
      <c r="K119" s="1522" t="s">
        <v>73</v>
      </c>
      <c r="L119" s="1523" t="s">
        <v>73</v>
      </c>
    </row>
    <row r="120" spans="1:12">
      <c r="A120" s="1348" t="s">
        <v>88</v>
      </c>
      <c r="B120" s="1524" t="s">
        <v>27</v>
      </c>
      <c r="C120" s="1267" t="s">
        <v>73</v>
      </c>
      <c r="D120" s="1267" t="s">
        <v>200</v>
      </c>
      <c r="E120" s="1525" t="s">
        <v>73</v>
      </c>
      <c r="F120" s="1525" t="s">
        <v>200</v>
      </c>
      <c r="G120" s="1526" t="s">
        <v>73</v>
      </c>
      <c r="H120" s="1527" t="s">
        <v>73</v>
      </c>
      <c r="I120" s="1527" t="s">
        <v>73</v>
      </c>
      <c r="J120" s="1528" t="s">
        <v>73</v>
      </c>
      <c r="K120" s="1528" t="s">
        <v>73</v>
      </c>
      <c r="L120" s="1529" t="s">
        <v>73</v>
      </c>
    </row>
    <row r="121" spans="1:12">
      <c r="A121" s="1291" t="s">
        <v>88</v>
      </c>
      <c r="B121" s="1521" t="s">
        <v>29</v>
      </c>
      <c r="C121" s="1264" t="s">
        <v>73</v>
      </c>
      <c r="D121" s="1264" t="s">
        <v>200</v>
      </c>
      <c r="E121" s="1504" t="s">
        <v>73</v>
      </c>
      <c r="F121" s="1504" t="s">
        <v>200</v>
      </c>
      <c r="G121" s="1505" t="s">
        <v>73</v>
      </c>
      <c r="H121" s="1506" t="s">
        <v>73</v>
      </c>
      <c r="I121" s="1506" t="s">
        <v>73</v>
      </c>
      <c r="J121" s="1522" t="s">
        <v>73</v>
      </c>
      <c r="K121" s="1522" t="s">
        <v>73</v>
      </c>
      <c r="L121" s="1523" t="s">
        <v>73</v>
      </c>
    </row>
    <row r="122" spans="1:12" ht="16.5" thickBot="1">
      <c r="A122" s="1546" t="s">
        <v>88</v>
      </c>
      <c r="B122" s="1521" t="s">
        <v>32</v>
      </c>
      <c r="C122" s="1292" t="s">
        <v>73</v>
      </c>
      <c r="D122" s="1292" t="s">
        <v>200</v>
      </c>
      <c r="E122" s="1532" t="s">
        <v>73</v>
      </c>
      <c r="F122" s="1532" t="s">
        <v>200</v>
      </c>
      <c r="G122" s="1533" t="s">
        <v>73</v>
      </c>
      <c r="H122" s="1522" t="s">
        <v>73</v>
      </c>
      <c r="I122" s="1522" t="s">
        <v>73</v>
      </c>
      <c r="J122" s="1522" t="s">
        <v>73</v>
      </c>
      <c r="K122" s="1522" t="s">
        <v>73</v>
      </c>
      <c r="L122" s="1523" t="s">
        <v>73</v>
      </c>
    </row>
    <row r="123" spans="1:12" ht="16.5" thickBot="1">
      <c r="A123" s="1534"/>
      <c r="B123" s="1535"/>
      <c r="C123" s="1536"/>
      <c r="D123" s="1536"/>
      <c r="E123" s="1536"/>
      <c r="F123" s="1536"/>
      <c r="G123" s="1537"/>
      <c r="H123" s="1538"/>
      <c r="I123" s="1538"/>
      <c r="J123" s="1538"/>
      <c r="K123" s="1538"/>
      <c r="L123" s="1539"/>
    </row>
    <row r="124" spans="1:12">
      <c r="A124" s="1347" t="s">
        <v>20</v>
      </c>
      <c r="B124" s="1515" t="s">
        <v>24</v>
      </c>
      <c r="C124" s="1266">
        <v>19249.493426884488</v>
      </c>
      <c r="D124" s="1266">
        <v>19145.528812828416</v>
      </c>
      <c r="E124" s="1516">
        <v>19634.483295422178</v>
      </c>
      <c r="F124" s="1516">
        <v>19528.439389084986</v>
      </c>
      <c r="G124" s="1517">
        <v>0.54302294322844524</v>
      </c>
      <c r="H124" s="1518">
        <v>342.49686411149827</v>
      </c>
      <c r="I124" s="1518">
        <v>0.89710907019335484</v>
      </c>
      <c r="J124" s="1519">
        <v>32.258064516129032</v>
      </c>
      <c r="K124" s="1519">
        <v>3.5197449104733871</v>
      </c>
      <c r="L124" s="1520">
        <v>1.0292135205961919</v>
      </c>
    </row>
    <row r="125" spans="1:12">
      <c r="A125" s="1289" t="s">
        <v>20</v>
      </c>
      <c r="B125" s="1521" t="s">
        <v>25</v>
      </c>
      <c r="C125" s="1264">
        <v>19248.520588235297</v>
      </c>
      <c r="D125" s="1264">
        <v>18940.545098039216</v>
      </c>
      <c r="E125" s="1504">
        <v>19633.491000000002</v>
      </c>
      <c r="F125" s="1504">
        <v>19319.356</v>
      </c>
      <c r="G125" s="1505">
        <v>1.6260117573277393</v>
      </c>
      <c r="H125" s="1506">
        <v>312.2</v>
      </c>
      <c r="I125" s="1506">
        <v>0.70967741935483497</v>
      </c>
      <c r="J125" s="1522">
        <v>51.282051282051277</v>
      </c>
      <c r="K125" s="1522">
        <v>0.72357125337257788</v>
      </c>
      <c r="L125" s="1523">
        <v>0.27596422938543225</v>
      </c>
    </row>
    <row r="126" spans="1:12">
      <c r="A126" s="1289" t="s">
        <v>20</v>
      </c>
      <c r="B126" s="1521" t="s">
        <v>26</v>
      </c>
      <c r="C126" s="1264">
        <v>19219.7</v>
      </c>
      <c r="D126" s="1264">
        <v>18970.988235294117</v>
      </c>
      <c r="E126" s="1504">
        <v>19604.094000000001</v>
      </c>
      <c r="F126" s="1504">
        <v>19350.407999999999</v>
      </c>
      <c r="G126" s="1505">
        <v>1.3110111166648346</v>
      </c>
      <c r="H126" s="1506">
        <v>338.1</v>
      </c>
      <c r="I126" s="1506">
        <v>-0.41237113402061187</v>
      </c>
      <c r="J126" s="1522">
        <v>18.571428571428573</v>
      </c>
      <c r="K126" s="1522">
        <v>2.0358106450821682</v>
      </c>
      <c r="L126" s="1523">
        <v>0.42901620000010676</v>
      </c>
    </row>
    <row r="127" spans="1:12">
      <c r="A127" s="1289" t="s">
        <v>20</v>
      </c>
      <c r="B127" s="1521" t="s">
        <v>31</v>
      </c>
      <c r="C127" s="1264">
        <v>19320.660784313724</v>
      </c>
      <c r="D127" s="1264">
        <v>19912.919607843138</v>
      </c>
      <c r="E127" s="1504">
        <v>19707.074000000001</v>
      </c>
      <c r="F127" s="1504">
        <v>20311.178</v>
      </c>
      <c r="G127" s="1505">
        <v>-2.9742440344917433</v>
      </c>
      <c r="H127" s="1506">
        <v>383.1</v>
      </c>
      <c r="I127" s="1506">
        <v>3.6806495263870156</v>
      </c>
      <c r="J127" s="1522">
        <v>63.157894736842103</v>
      </c>
      <c r="K127" s="1522">
        <v>0.76036301201864109</v>
      </c>
      <c r="L127" s="1523">
        <v>0.32423309121065302</v>
      </c>
    </row>
    <row r="128" spans="1:12">
      <c r="A128" s="1347" t="s">
        <v>20</v>
      </c>
      <c r="B128" s="1524" t="s">
        <v>27</v>
      </c>
      <c r="C128" s="1267">
        <v>17555.170930169992</v>
      </c>
      <c r="D128" s="1267">
        <v>17767.19911285918</v>
      </c>
      <c r="E128" s="1525">
        <v>17906.274348773393</v>
      </c>
      <c r="F128" s="1525">
        <v>18122.543095116365</v>
      </c>
      <c r="G128" s="1526">
        <v>-1.1933686415194773</v>
      </c>
      <c r="H128" s="1527">
        <v>292.72473895582334</v>
      </c>
      <c r="I128" s="1527">
        <v>-0.15348128368075373</v>
      </c>
      <c r="J128" s="1528">
        <v>-2.810304449648712</v>
      </c>
      <c r="K128" s="1528">
        <v>15.268579838116262</v>
      </c>
      <c r="L128" s="1529">
        <v>0.56641066561540043</v>
      </c>
    </row>
    <row r="129" spans="1:12">
      <c r="A129" s="1289" t="s">
        <v>20</v>
      </c>
      <c r="B129" s="1521" t="s">
        <v>28</v>
      </c>
      <c r="C129" s="1264">
        <v>17220.367647058825</v>
      </c>
      <c r="D129" s="1264">
        <v>17542.693137254901</v>
      </c>
      <c r="E129" s="1504">
        <v>17564.775000000001</v>
      </c>
      <c r="F129" s="1504">
        <v>17893.546999999999</v>
      </c>
      <c r="G129" s="1505">
        <v>-1.8373774635068008</v>
      </c>
      <c r="H129" s="1506">
        <v>263.7</v>
      </c>
      <c r="I129" s="1506">
        <v>-1.8242740134028421</v>
      </c>
      <c r="J129" s="1522">
        <v>-10.766721044045676</v>
      </c>
      <c r="K129" s="1522">
        <v>6.7083639931322043</v>
      </c>
      <c r="L129" s="1523">
        <v>-0.32710025569139312</v>
      </c>
    </row>
    <row r="130" spans="1:12">
      <c r="A130" s="1289" t="s">
        <v>20</v>
      </c>
      <c r="B130" s="1521" t="s">
        <v>29</v>
      </c>
      <c r="C130" s="1264">
        <v>17717.794117647059</v>
      </c>
      <c r="D130" s="1264">
        <v>17883.932352941178</v>
      </c>
      <c r="E130" s="1504">
        <v>18072.150000000001</v>
      </c>
      <c r="F130" s="1504">
        <v>18241.611000000001</v>
      </c>
      <c r="G130" s="1505">
        <v>-0.92898045024641362</v>
      </c>
      <c r="H130" s="1506">
        <v>310.89999999999998</v>
      </c>
      <c r="I130" s="1506">
        <v>-3.2154340836020173E-2</v>
      </c>
      <c r="J130" s="1522">
        <v>1.1419249592169658</v>
      </c>
      <c r="K130" s="1522">
        <v>7.6036301201864109</v>
      </c>
      <c r="L130" s="1523">
        <v>0.56816587136281349</v>
      </c>
    </row>
    <row r="131" spans="1:12">
      <c r="A131" s="1289" t="s">
        <v>20</v>
      </c>
      <c r="B131" s="1521" t="s">
        <v>32</v>
      </c>
      <c r="C131" s="1264">
        <v>18172.448039215687</v>
      </c>
      <c r="D131" s="1264">
        <v>18493.193137254901</v>
      </c>
      <c r="E131" s="1504">
        <v>18535.897000000001</v>
      </c>
      <c r="F131" s="1504">
        <v>18863.057000000001</v>
      </c>
      <c r="G131" s="1505">
        <v>-1.7343954376005961</v>
      </c>
      <c r="H131" s="1506">
        <v>351.8</v>
      </c>
      <c r="I131" s="1506">
        <v>-4.5059717698154085</v>
      </c>
      <c r="J131" s="1522">
        <v>41.818181818181813</v>
      </c>
      <c r="K131" s="1522">
        <v>0.95658572479764536</v>
      </c>
      <c r="L131" s="1523">
        <v>0.32534504994397839</v>
      </c>
    </row>
    <row r="132" spans="1:12">
      <c r="A132" s="1347" t="s">
        <v>20</v>
      </c>
      <c r="B132" s="1524" t="s">
        <v>33</v>
      </c>
      <c r="C132" s="1267">
        <v>15639.762037918219</v>
      </c>
      <c r="D132" s="1267">
        <v>16336.756725911337</v>
      </c>
      <c r="E132" s="1525">
        <v>15952.557278676584</v>
      </c>
      <c r="F132" s="1525">
        <v>16663.491860429564</v>
      </c>
      <c r="G132" s="1526">
        <v>-4.2664201939643895</v>
      </c>
      <c r="H132" s="1527">
        <v>223.77601862630968</v>
      </c>
      <c r="I132" s="1527">
        <v>-0.11365947375652358</v>
      </c>
      <c r="J132" s="1528">
        <v>47.089041095890408</v>
      </c>
      <c r="K132" s="1528">
        <v>10.534706892322786</v>
      </c>
      <c r="L132" s="1529">
        <v>3.83207863569476</v>
      </c>
    </row>
    <row r="133" spans="1:12">
      <c r="A133" s="1289" t="s">
        <v>20</v>
      </c>
      <c r="B133" s="1521" t="s">
        <v>74</v>
      </c>
      <c r="C133" s="1264">
        <v>15166.419607843136</v>
      </c>
      <c r="D133" s="1264">
        <v>15848.441176470587</v>
      </c>
      <c r="E133" s="1504">
        <v>15469.748</v>
      </c>
      <c r="F133" s="1504">
        <v>16165.41</v>
      </c>
      <c r="G133" s="1505">
        <v>-4.3033984291150071</v>
      </c>
      <c r="H133" s="1506">
        <v>208.8</v>
      </c>
      <c r="I133" s="1506">
        <v>-0.99573257467994036</v>
      </c>
      <c r="J133" s="1522">
        <v>47.04225352112676</v>
      </c>
      <c r="K133" s="1522">
        <v>6.4017660044150109</v>
      </c>
      <c r="L133" s="1523">
        <v>2.3273943758140696</v>
      </c>
    </row>
    <row r="134" spans="1:12">
      <c r="A134" s="1289" t="s">
        <v>20</v>
      </c>
      <c r="B134" s="1521" t="s">
        <v>34</v>
      </c>
      <c r="C134" s="1264">
        <v>16133.665686274509</v>
      </c>
      <c r="D134" s="1264">
        <v>16816.687254901961</v>
      </c>
      <c r="E134" s="1504">
        <v>16456.339</v>
      </c>
      <c r="F134" s="1504">
        <v>17153.021000000001</v>
      </c>
      <c r="G134" s="1505">
        <v>-4.0615702621713146</v>
      </c>
      <c r="H134" s="1506">
        <v>239.2</v>
      </c>
      <c r="I134" s="1506">
        <v>1.9607843137254877</v>
      </c>
      <c r="J134" s="1522">
        <v>50.285714285714292</v>
      </c>
      <c r="K134" s="1522">
        <v>3.2254108413048805</v>
      </c>
      <c r="L134" s="1523">
        <v>1.2169177849523041</v>
      </c>
    </row>
    <row r="135" spans="1:12" ht="16.5" thickBot="1">
      <c r="A135" s="1289" t="s">
        <v>20</v>
      </c>
      <c r="B135" s="1521" t="s">
        <v>35</v>
      </c>
      <c r="C135" s="1264">
        <v>16649.26862745098</v>
      </c>
      <c r="D135" s="1264">
        <v>17466.827450980392</v>
      </c>
      <c r="E135" s="1504">
        <v>16982.254000000001</v>
      </c>
      <c r="F135" s="1504">
        <v>17816.164000000001</v>
      </c>
      <c r="G135" s="1505">
        <v>-4.6806372011393691</v>
      </c>
      <c r="H135" s="1506">
        <v>274.60000000000002</v>
      </c>
      <c r="I135" s="1506">
        <v>-0.54328141977544364</v>
      </c>
      <c r="J135" s="1522">
        <v>37.037037037037038</v>
      </c>
      <c r="K135" s="1522">
        <v>0.90753004660289427</v>
      </c>
      <c r="L135" s="1523">
        <v>0.28776647492838492</v>
      </c>
    </row>
    <row r="136" spans="1:12" ht="16.5" thickBot="1">
      <c r="A136" s="1534"/>
      <c r="B136" s="1535"/>
      <c r="C136" s="1536"/>
      <c r="D136" s="1536"/>
      <c r="E136" s="1536"/>
      <c r="F136" s="1536"/>
      <c r="G136" s="1537"/>
      <c r="H136" s="1538"/>
      <c r="I136" s="1538"/>
      <c r="J136" s="1538"/>
      <c r="K136" s="1538"/>
      <c r="L136" s="1539"/>
    </row>
    <row r="137" spans="1:12">
      <c r="A137" s="1347" t="s">
        <v>89</v>
      </c>
      <c r="B137" s="1524" t="s">
        <v>21</v>
      </c>
      <c r="C137" s="1267">
        <v>22160.220305639705</v>
      </c>
      <c r="D137" s="1267">
        <v>22150.231701958503</v>
      </c>
      <c r="E137" s="1525">
        <v>22603.424711752501</v>
      </c>
      <c r="F137" s="1525">
        <v>22593.236335997673</v>
      </c>
      <c r="G137" s="1526">
        <v>4.5094804495071361E-2</v>
      </c>
      <c r="H137" s="1527">
        <v>346.45163398692813</v>
      </c>
      <c r="I137" s="1527">
        <v>1.6929098194365488</v>
      </c>
      <c r="J137" s="1528">
        <v>-24.257425742574256</v>
      </c>
      <c r="K137" s="1528">
        <v>1.8763796909492272</v>
      </c>
      <c r="L137" s="1529">
        <v>-0.44199515124060396</v>
      </c>
    </row>
    <row r="138" spans="1:12">
      <c r="A138" s="1289" t="s">
        <v>89</v>
      </c>
      <c r="B138" s="1521" t="s">
        <v>22</v>
      </c>
      <c r="C138" s="1264">
        <v>23020.657843137255</v>
      </c>
      <c r="D138" s="1264">
        <v>22221.792156862743</v>
      </c>
      <c r="E138" s="1504">
        <v>23481.071</v>
      </c>
      <c r="F138" s="1504">
        <v>22666.227999999999</v>
      </c>
      <c r="G138" s="1505">
        <v>3.5949651613845974</v>
      </c>
      <c r="H138" s="1506">
        <v>314.7</v>
      </c>
      <c r="I138" s="1506">
        <v>6.5335138794854473</v>
      </c>
      <c r="J138" s="1522">
        <v>-20.833333333333336</v>
      </c>
      <c r="K138" s="1522">
        <v>0.23301447142506743</v>
      </c>
      <c r="L138" s="1523">
        <v>-4.243600487471455E-2</v>
      </c>
    </row>
    <row r="139" spans="1:12">
      <c r="A139" s="1289" t="s">
        <v>89</v>
      </c>
      <c r="B139" s="1521" t="s">
        <v>23</v>
      </c>
      <c r="C139" s="1264">
        <v>21948.043137254903</v>
      </c>
      <c r="D139" s="1264">
        <v>22201.807843137256</v>
      </c>
      <c r="E139" s="1504">
        <v>22387.004000000001</v>
      </c>
      <c r="F139" s="1504">
        <v>22645.844000000001</v>
      </c>
      <c r="G139" s="1505">
        <v>-1.142991181958156</v>
      </c>
      <c r="H139" s="1506">
        <v>344.1</v>
      </c>
      <c r="I139" s="1506">
        <v>1.8348623853211146</v>
      </c>
      <c r="J139" s="1522">
        <v>-24.444444444444443</v>
      </c>
      <c r="K139" s="1522">
        <v>1.2509197939661516</v>
      </c>
      <c r="L139" s="1523">
        <v>-0.29848913522012177</v>
      </c>
    </row>
    <row r="140" spans="1:12">
      <c r="A140" s="1289" t="s">
        <v>89</v>
      </c>
      <c r="B140" s="1521" t="s">
        <v>30</v>
      </c>
      <c r="C140" s="1264">
        <v>22353.179411764704</v>
      </c>
      <c r="D140" s="1264">
        <v>21972.71764705882</v>
      </c>
      <c r="E140" s="1504">
        <v>22800.242999999999</v>
      </c>
      <c r="F140" s="1504">
        <v>22412.171999999999</v>
      </c>
      <c r="G140" s="1505">
        <v>1.7315189264119513</v>
      </c>
      <c r="H140" s="1506">
        <v>372.8</v>
      </c>
      <c r="I140" s="1506">
        <v>-0.50707232452628159</v>
      </c>
      <c r="J140" s="1522">
        <v>-25.581395348837212</v>
      </c>
      <c r="K140" s="1522">
        <v>0.39244542555800832</v>
      </c>
      <c r="L140" s="1523">
        <v>-0.10107001114576764</v>
      </c>
    </row>
    <row r="141" spans="1:12">
      <c r="A141" s="1347" t="s">
        <v>89</v>
      </c>
      <c r="B141" s="1524" t="s">
        <v>24</v>
      </c>
      <c r="C141" s="1267">
        <v>21952.076881518289</v>
      </c>
      <c r="D141" s="1267">
        <v>22097.068618305275</v>
      </c>
      <c r="E141" s="1525">
        <v>22391.118419148654</v>
      </c>
      <c r="F141" s="1525">
        <v>22539.00999067138</v>
      </c>
      <c r="G141" s="1526">
        <v>-0.65615824112921217</v>
      </c>
      <c r="H141" s="1527">
        <v>299.93122529644273</v>
      </c>
      <c r="I141" s="1527">
        <v>-2.4410621978322862</v>
      </c>
      <c r="J141" s="1528">
        <v>7.8891257995735611</v>
      </c>
      <c r="K141" s="1528">
        <v>12.411086583272015</v>
      </c>
      <c r="L141" s="1529">
        <v>1.6455638012222042</v>
      </c>
    </row>
    <row r="142" spans="1:12">
      <c r="A142" s="1289" t="s">
        <v>89</v>
      </c>
      <c r="B142" s="1521" t="s">
        <v>25</v>
      </c>
      <c r="C142" s="1264">
        <v>22242.942156862744</v>
      </c>
      <c r="D142" s="1264">
        <v>22109.624509803922</v>
      </c>
      <c r="E142" s="1504">
        <v>22687.800999999999</v>
      </c>
      <c r="F142" s="1504">
        <v>22551.816999999999</v>
      </c>
      <c r="G142" s="1505">
        <v>0.602984673031004</v>
      </c>
      <c r="H142" s="1506">
        <v>265.8</v>
      </c>
      <c r="I142" s="1506">
        <v>-1.2630014858840926</v>
      </c>
      <c r="J142" s="1522">
        <v>13.537117903930133</v>
      </c>
      <c r="K142" s="1522">
        <v>3.1886190826588177</v>
      </c>
      <c r="L142" s="1523">
        <v>0.56036245463173184</v>
      </c>
    </row>
    <row r="143" spans="1:12">
      <c r="A143" s="1289" t="s">
        <v>89</v>
      </c>
      <c r="B143" s="1521" t="s">
        <v>26</v>
      </c>
      <c r="C143" s="1264">
        <v>21898.653921568628</v>
      </c>
      <c r="D143" s="1264">
        <v>22114.500980392157</v>
      </c>
      <c r="E143" s="1504">
        <v>22336.627</v>
      </c>
      <c r="F143" s="1504">
        <v>22556.791000000001</v>
      </c>
      <c r="G143" s="1505">
        <v>-0.97604309052648774</v>
      </c>
      <c r="H143" s="1506">
        <v>307.8</v>
      </c>
      <c r="I143" s="1506">
        <v>-1.1243173787343397</v>
      </c>
      <c r="J143" s="1522">
        <v>15.555555555555555</v>
      </c>
      <c r="K143" s="1522">
        <v>7.6526857983811629</v>
      </c>
      <c r="L143" s="1523">
        <v>1.4550500816360694</v>
      </c>
    </row>
    <row r="144" spans="1:12">
      <c r="A144" s="1289" t="s">
        <v>89</v>
      </c>
      <c r="B144" s="1521" t="s">
        <v>31</v>
      </c>
      <c r="C144" s="1264">
        <v>21719.697058823531</v>
      </c>
      <c r="D144" s="1264">
        <v>22033.890196078431</v>
      </c>
      <c r="E144" s="1504">
        <v>22154.091</v>
      </c>
      <c r="F144" s="1504">
        <v>22474.567999999999</v>
      </c>
      <c r="G144" s="1505">
        <v>-1.4259539938654169</v>
      </c>
      <c r="H144" s="1506">
        <v>330.9</v>
      </c>
      <c r="I144" s="1506">
        <v>-4.6122801960219091</v>
      </c>
      <c r="J144" s="1522">
        <v>-24.260355029585799</v>
      </c>
      <c r="K144" s="1522">
        <v>1.5697817022320333</v>
      </c>
      <c r="L144" s="1523">
        <v>-0.3698487350455979</v>
      </c>
    </row>
    <row r="145" spans="1:12">
      <c r="A145" s="1347" t="s">
        <v>89</v>
      </c>
      <c r="B145" s="1524" t="s">
        <v>27</v>
      </c>
      <c r="C145" s="1267">
        <v>20265.264208571672</v>
      </c>
      <c r="D145" s="1267">
        <v>20681.645127069311</v>
      </c>
      <c r="E145" s="1525">
        <v>20670.569492743107</v>
      </c>
      <c r="F145" s="1525">
        <v>21095.278029610698</v>
      </c>
      <c r="G145" s="1526">
        <v>-2.0132872212987301</v>
      </c>
      <c r="H145" s="1527">
        <v>270.19495798319332</v>
      </c>
      <c r="I145" s="1527">
        <v>0.47471690443776826</v>
      </c>
      <c r="J145" s="1528">
        <v>-10.226320201173513</v>
      </c>
      <c r="K145" s="1528">
        <v>13.134657836644593</v>
      </c>
      <c r="L145" s="1529">
        <v>-0.55752625609040152</v>
      </c>
    </row>
    <row r="146" spans="1:12">
      <c r="A146" s="1289" t="s">
        <v>89</v>
      </c>
      <c r="B146" s="1521" t="s">
        <v>28</v>
      </c>
      <c r="C146" s="1264">
        <v>19829.881372549018</v>
      </c>
      <c r="D146" s="1264">
        <v>20160.823529411766</v>
      </c>
      <c r="E146" s="1504">
        <v>20226.478999999999</v>
      </c>
      <c r="F146" s="1504">
        <v>20564.04</v>
      </c>
      <c r="G146" s="1505">
        <v>-1.6415111038492511</v>
      </c>
      <c r="H146" s="1506">
        <v>239.2</v>
      </c>
      <c r="I146" s="1506">
        <v>0.33557046979865057</v>
      </c>
      <c r="J146" s="1522">
        <v>-25.053995680345569</v>
      </c>
      <c r="K146" s="1522">
        <v>4.2555800833946531</v>
      </c>
      <c r="L146" s="1523">
        <v>-1.0583186885553069</v>
      </c>
    </row>
    <row r="147" spans="1:12">
      <c r="A147" s="1289" t="s">
        <v>89</v>
      </c>
      <c r="B147" s="1521" t="s">
        <v>29</v>
      </c>
      <c r="C147" s="1264">
        <v>20443.146078431371</v>
      </c>
      <c r="D147" s="1264">
        <v>20966.111764705882</v>
      </c>
      <c r="E147" s="1504">
        <v>20852.008999999998</v>
      </c>
      <c r="F147" s="1504">
        <v>21385.434000000001</v>
      </c>
      <c r="G147" s="1505">
        <v>-2.4943379685443974</v>
      </c>
      <c r="H147" s="1506">
        <v>281.5</v>
      </c>
      <c r="I147" s="1506">
        <v>-1.1587078651685432</v>
      </c>
      <c r="J147" s="1506">
        <v>-0.90634441087613304</v>
      </c>
      <c r="K147" s="1506">
        <v>8.0451312239391708</v>
      </c>
      <c r="L147" s="1507">
        <v>0.44728891933685233</v>
      </c>
    </row>
    <row r="148" spans="1:12" ht="16.5" thickBot="1">
      <c r="A148" s="1547" t="s">
        <v>89</v>
      </c>
      <c r="B148" s="1548" t="s">
        <v>32</v>
      </c>
      <c r="C148" s="1265">
        <v>20416.684313725491</v>
      </c>
      <c r="D148" s="1265">
        <v>20857.172549019608</v>
      </c>
      <c r="E148" s="1510">
        <v>20825.018</v>
      </c>
      <c r="F148" s="1510">
        <v>21274.315999999999</v>
      </c>
      <c r="G148" s="1511">
        <v>-2.11192688874227</v>
      </c>
      <c r="H148" s="1512">
        <v>319.3</v>
      </c>
      <c r="I148" s="1512">
        <v>-0.86929524992238782</v>
      </c>
      <c r="J148" s="1512">
        <v>0</v>
      </c>
      <c r="K148" s="1512">
        <v>0.83394652931076774</v>
      </c>
      <c r="L148" s="1513">
        <v>5.3503513128052238E-2</v>
      </c>
    </row>
    <row r="149" spans="1:12">
      <c r="G149" s="1550"/>
      <c r="H149" s="1550"/>
      <c r="I149" s="1550"/>
      <c r="J149" s="1550"/>
      <c r="K149" s="1550"/>
      <c r="L149" s="1550"/>
    </row>
    <row r="150" spans="1:12" ht="16.5" thickBot="1">
      <c r="G150" s="1550"/>
      <c r="H150" s="1550"/>
      <c r="I150" s="1550"/>
      <c r="J150" s="1550"/>
      <c r="K150" s="1550"/>
      <c r="L150" s="1551"/>
    </row>
    <row r="151" spans="1:12" ht="16.5" thickBot="1">
      <c r="A151" s="1454" t="s">
        <v>271</v>
      </c>
      <c r="B151" s="1455"/>
      <c r="C151" s="1455"/>
      <c r="D151" s="1455"/>
      <c r="E151" s="1455"/>
      <c r="F151" s="1455"/>
      <c r="G151" s="1552"/>
      <c r="H151" s="1552"/>
      <c r="I151" s="1552"/>
      <c r="J151" s="1552"/>
      <c r="K151" s="1552"/>
      <c r="L151" s="1553"/>
    </row>
    <row r="152" spans="1:12">
      <c r="A152" s="1457"/>
      <c r="B152" s="1458"/>
      <c r="C152" s="1345" t="s">
        <v>5</v>
      </c>
      <c r="D152" s="1345" t="s">
        <v>5</v>
      </c>
      <c r="E152" s="1345"/>
      <c r="F152" s="1345"/>
      <c r="G152" s="1459"/>
      <c r="H152" s="1585" t="s">
        <v>6</v>
      </c>
      <c r="I152" s="1586"/>
      <c r="J152" s="1460" t="s">
        <v>7</v>
      </c>
      <c r="K152" s="1461" t="s">
        <v>8</v>
      </c>
      <c r="L152" s="1462"/>
    </row>
    <row r="153" spans="1:12">
      <c r="A153" s="1450" t="s">
        <v>9</v>
      </c>
      <c r="B153" s="1451" t="s">
        <v>10</v>
      </c>
      <c r="C153" s="1463" t="s">
        <v>36</v>
      </c>
      <c r="D153" s="1463" t="s">
        <v>36</v>
      </c>
      <c r="E153" s="1464" t="s">
        <v>37</v>
      </c>
      <c r="F153" s="1465"/>
      <c r="G153" s="1466"/>
      <c r="H153" s="1587" t="s">
        <v>11</v>
      </c>
      <c r="I153" s="1588"/>
      <c r="J153" s="1467" t="s">
        <v>12</v>
      </c>
      <c r="K153" s="1468" t="s">
        <v>13</v>
      </c>
      <c r="L153" s="1469"/>
    </row>
    <row r="154" spans="1:12" ht="48" thickBot="1">
      <c r="A154" s="1452" t="s">
        <v>14</v>
      </c>
      <c r="B154" s="1453" t="s">
        <v>15</v>
      </c>
      <c r="C154" s="990" t="s">
        <v>536</v>
      </c>
      <c r="D154" s="1263" t="s">
        <v>534</v>
      </c>
      <c r="E154" s="1470" t="s">
        <v>536</v>
      </c>
      <c r="F154" s="1471" t="s">
        <v>534</v>
      </c>
      <c r="G154" s="1472" t="s">
        <v>16</v>
      </c>
      <c r="H154" s="1473" t="s">
        <v>536</v>
      </c>
      <c r="I154" s="1346" t="s">
        <v>16</v>
      </c>
      <c r="J154" s="1474" t="s">
        <v>16</v>
      </c>
      <c r="K154" s="1475" t="s">
        <v>536</v>
      </c>
      <c r="L154" s="1476" t="s">
        <v>17</v>
      </c>
    </row>
    <row r="155" spans="1:12" ht="16.5" thickBot="1">
      <c r="A155" s="1477" t="s">
        <v>18</v>
      </c>
      <c r="B155" s="1478" t="s">
        <v>19</v>
      </c>
      <c r="C155" s="1479">
        <v>19337.219801156447</v>
      </c>
      <c r="D155" s="1479">
        <v>19948.077545551067</v>
      </c>
      <c r="E155" s="1480">
        <v>19723.964197179575</v>
      </c>
      <c r="F155" s="1481">
        <v>20347.039096462089</v>
      </c>
      <c r="G155" s="1482">
        <v>-3.0622386693641976</v>
      </c>
      <c r="H155" s="1483">
        <v>312.76277098614503</v>
      </c>
      <c r="I155" s="1483">
        <v>-0.74753089334616218</v>
      </c>
      <c r="J155" s="1484">
        <v>-6.6636239160200823</v>
      </c>
      <c r="K155" s="1483">
        <v>100</v>
      </c>
      <c r="L155" s="1485" t="s">
        <v>19</v>
      </c>
    </row>
    <row r="156" spans="1:12" ht="16.5" thickBot="1">
      <c r="A156" s="1486"/>
      <c r="B156" s="1487"/>
      <c r="C156" s="1488"/>
      <c r="D156" s="1488"/>
      <c r="E156" s="1488"/>
      <c r="F156" s="1488"/>
      <c r="G156" s="1489"/>
      <c r="H156" s="1484"/>
      <c r="I156" s="1484"/>
      <c r="J156" s="1484"/>
      <c r="K156" s="1484"/>
      <c r="L156" s="1490"/>
    </row>
    <row r="157" spans="1:12">
      <c r="A157" s="1491" t="s">
        <v>80</v>
      </c>
      <c r="B157" s="1492" t="s">
        <v>19</v>
      </c>
      <c r="C157" s="1493">
        <v>17955.774708364359</v>
      </c>
      <c r="D157" s="1493">
        <v>19092.308785024583</v>
      </c>
      <c r="E157" s="1494">
        <v>18314.890202531646</v>
      </c>
      <c r="F157" s="1494">
        <v>19474.154960725074</v>
      </c>
      <c r="G157" s="1495">
        <v>-5.9528372888651715</v>
      </c>
      <c r="H157" s="1496">
        <v>236.98999999999995</v>
      </c>
      <c r="I157" s="1496">
        <v>21.713241291803843</v>
      </c>
      <c r="J157" s="1496">
        <v>-41.17647058823529</v>
      </c>
      <c r="K157" s="1496">
        <v>0.16299918500407498</v>
      </c>
      <c r="L157" s="1497">
        <v>-9.5634619955608541E-2</v>
      </c>
    </row>
    <row r="158" spans="1:12">
      <c r="A158" s="1289" t="s">
        <v>81</v>
      </c>
      <c r="B158" s="1498" t="s">
        <v>19</v>
      </c>
      <c r="C158" s="1290">
        <v>20051.716171562839</v>
      </c>
      <c r="D158" s="1290">
        <v>20668.020388304212</v>
      </c>
      <c r="E158" s="1499">
        <v>20452.750494994096</v>
      </c>
      <c r="F158" s="1499">
        <v>21081.380796070298</v>
      </c>
      <c r="G158" s="1500">
        <v>-2.9819218539678523</v>
      </c>
      <c r="H158" s="1501">
        <v>346.38403078403076</v>
      </c>
      <c r="I158" s="1501">
        <v>-0.762597838537592</v>
      </c>
      <c r="J158" s="1501">
        <v>-3.5266821345707653</v>
      </c>
      <c r="K158" s="1501">
        <v>33.887530562347187</v>
      </c>
      <c r="L158" s="1502">
        <v>1.1018923453990652</v>
      </c>
    </row>
    <row r="159" spans="1:12">
      <c r="A159" s="1291" t="s">
        <v>82</v>
      </c>
      <c r="B159" s="1503" t="s">
        <v>19</v>
      </c>
      <c r="C159" s="1264">
        <v>20209.545981866868</v>
      </c>
      <c r="D159" s="1264">
        <v>20739.304733383098</v>
      </c>
      <c r="E159" s="1504">
        <v>20613.736901504206</v>
      </c>
      <c r="F159" s="1504">
        <v>21154.090828050761</v>
      </c>
      <c r="G159" s="1505">
        <v>-2.5543708351201495</v>
      </c>
      <c r="H159" s="1506">
        <v>385.82229508196724</v>
      </c>
      <c r="I159" s="1506">
        <v>0.48277486761076827</v>
      </c>
      <c r="J159" s="1506">
        <v>-29.561200923787528</v>
      </c>
      <c r="K159" s="1506">
        <v>4.9714751426242865</v>
      </c>
      <c r="L159" s="1507">
        <v>-1.6160800072311821</v>
      </c>
    </row>
    <row r="160" spans="1:12">
      <c r="A160" s="1291" t="s">
        <v>83</v>
      </c>
      <c r="B160" s="1503" t="s">
        <v>19</v>
      </c>
      <c r="C160" s="1264" t="s">
        <v>200</v>
      </c>
      <c r="D160" s="1264" t="s">
        <v>200</v>
      </c>
      <c r="E160" s="1504" t="s">
        <v>200</v>
      </c>
      <c r="F160" s="1504" t="s">
        <v>200</v>
      </c>
      <c r="G160" s="1505" t="s">
        <v>73</v>
      </c>
      <c r="H160" s="1506" t="s">
        <v>200</v>
      </c>
      <c r="I160" s="1506" t="s">
        <v>73</v>
      </c>
      <c r="J160" s="1506" t="s">
        <v>73</v>
      </c>
      <c r="K160" s="1506">
        <v>0.21189894050529745</v>
      </c>
      <c r="L160" s="1507" t="s">
        <v>73</v>
      </c>
    </row>
    <row r="161" spans="1:12">
      <c r="A161" s="1291" t="s">
        <v>71</v>
      </c>
      <c r="B161" s="1503" t="s">
        <v>19</v>
      </c>
      <c r="C161" s="1264">
        <v>16966.841623697572</v>
      </c>
      <c r="D161" s="1264">
        <v>17376.624032635362</v>
      </c>
      <c r="E161" s="1504">
        <v>17306.178456171525</v>
      </c>
      <c r="F161" s="1504">
        <v>17724.156513288068</v>
      </c>
      <c r="G161" s="1505">
        <v>-2.3582394840802632</v>
      </c>
      <c r="H161" s="1506">
        <v>286.08494004796165</v>
      </c>
      <c r="I161" s="1506">
        <v>-0.64197442214895772</v>
      </c>
      <c r="J161" s="1506">
        <v>2.4066797642436151</v>
      </c>
      <c r="K161" s="1506">
        <v>33.985330073349637</v>
      </c>
      <c r="L161" s="1507">
        <v>3.0101284911192998</v>
      </c>
    </row>
    <row r="162" spans="1:12" ht="16.5" thickBot="1">
      <c r="A162" s="1508" t="s">
        <v>84</v>
      </c>
      <c r="B162" s="1509" t="s">
        <v>19</v>
      </c>
      <c r="C162" s="1265">
        <v>21003.612207869319</v>
      </c>
      <c r="D162" s="1265">
        <v>21460.511428668706</v>
      </c>
      <c r="E162" s="1510">
        <v>21423.684452026704</v>
      </c>
      <c r="F162" s="1510">
        <v>21889.72165724208</v>
      </c>
      <c r="G162" s="1511">
        <v>-2.129022983995736</v>
      </c>
      <c r="H162" s="1512">
        <v>290.84881314668286</v>
      </c>
      <c r="I162" s="1512">
        <v>0.10156087319849545</v>
      </c>
      <c r="J162" s="1512">
        <v>-13.206550449022716</v>
      </c>
      <c r="K162" s="1512">
        <v>26.780766096169518</v>
      </c>
      <c r="L162" s="1513">
        <v>-2.0188687737528888</v>
      </c>
    </row>
    <row r="163" spans="1:12" ht="16.5" thickBot="1">
      <c r="A163" s="1486"/>
      <c r="B163" s="1514"/>
      <c r="C163" s="1488"/>
      <c r="D163" s="1488"/>
      <c r="E163" s="1488"/>
      <c r="F163" s="1488"/>
      <c r="G163" s="1489"/>
      <c r="H163" s="1484"/>
      <c r="I163" s="1484"/>
      <c r="J163" s="1484"/>
      <c r="K163" s="1484"/>
      <c r="L163" s="1490"/>
    </row>
    <row r="164" spans="1:12">
      <c r="A164" s="1347" t="s">
        <v>85</v>
      </c>
      <c r="B164" s="1515" t="s">
        <v>21</v>
      </c>
      <c r="C164" s="1266" t="s">
        <v>73</v>
      </c>
      <c r="D164" s="1266" t="s">
        <v>200</v>
      </c>
      <c r="E164" s="1516" t="s">
        <v>73</v>
      </c>
      <c r="F164" s="1516" t="s">
        <v>200</v>
      </c>
      <c r="G164" s="1517" t="s">
        <v>73</v>
      </c>
      <c r="H164" s="1518" t="s">
        <v>73</v>
      </c>
      <c r="I164" s="1518" t="s">
        <v>73</v>
      </c>
      <c r="J164" s="1519" t="s">
        <v>73</v>
      </c>
      <c r="K164" s="1519" t="s">
        <v>73</v>
      </c>
      <c r="L164" s="1520" t="s">
        <v>73</v>
      </c>
    </row>
    <row r="165" spans="1:12">
      <c r="A165" s="1289" t="s">
        <v>85</v>
      </c>
      <c r="B165" s="1521" t="s">
        <v>22</v>
      </c>
      <c r="C165" s="1264" t="s">
        <v>73</v>
      </c>
      <c r="D165" s="1264" t="s">
        <v>200</v>
      </c>
      <c r="E165" s="1504" t="s">
        <v>73</v>
      </c>
      <c r="F165" s="1504" t="s">
        <v>200</v>
      </c>
      <c r="G165" s="1505" t="s">
        <v>73</v>
      </c>
      <c r="H165" s="1506" t="s">
        <v>73</v>
      </c>
      <c r="I165" s="1506" t="s">
        <v>73</v>
      </c>
      <c r="J165" s="1522" t="s">
        <v>73</v>
      </c>
      <c r="K165" s="1522" t="s">
        <v>73</v>
      </c>
      <c r="L165" s="1523" t="s">
        <v>73</v>
      </c>
    </row>
    <row r="166" spans="1:12">
      <c r="A166" s="1289" t="s">
        <v>85</v>
      </c>
      <c r="B166" s="1521" t="s">
        <v>23</v>
      </c>
      <c r="C166" s="1264" t="s">
        <v>73</v>
      </c>
      <c r="D166" s="1264" t="s">
        <v>73</v>
      </c>
      <c r="E166" s="1504" t="s">
        <v>73</v>
      </c>
      <c r="F166" s="1504" t="s">
        <v>73</v>
      </c>
      <c r="G166" s="1505" t="s">
        <v>73</v>
      </c>
      <c r="H166" s="1506" t="s">
        <v>73</v>
      </c>
      <c r="I166" s="1506" t="s">
        <v>73</v>
      </c>
      <c r="J166" s="1522" t="s">
        <v>73</v>
      </c>
      <c r="K166" s="1522" t="s">
        <v>73</v>
      </c>
      <c r="L166" s="1523" t="s">
        <v>73</v>
      </c>
    </row>
    <row r="167" spans="1:12">
      <c r="A167" s="1347" t="s">
        <v>85</v>
      </c>
      <c r="B167" s="1524" t="s">
        <v>24</v>
      </c>
      <c r="C167" s="1267">
        <v>19807.022663018695</v>
      </c>
      <c r="D167" s="1267" t="s">
        <v>200</v>
      </c>
      <c r="E167" s="1525">
        <v>20203.163116279069</v>
      </c>
      <c r="F167" s="1525" t="s">
        <v>200</v>
      </c>
      <c r="G167" s="1526" t="s">
        <v>73</v>
      </c>
      <c r="H167" s="1527">
        <v>286.66666666666669</v>
      </c>
      <c r="I167" s="1527" t="s">
        <v>73</v>
      </c>
      <c r="J167" s="1528" t="s">
        <v>73</v>
      </c>
      <c r="K167" s="1528">
        <v>4.889975550122249E-2</v>
      </c>
      <c r="L167" s="1529" t="s">
        <v>73</v>
      </c>
    </row>
    <row r="168" spans="1:12">
      <c r="A168" s="1289" t="s">
        <v>85</v>
      </c>
      <c r="B168" s="1521" t="s">
        <v>25</v>
      </c>
      <c r="C168" s="1264" t="s">
        <v>200</v>
      </c>
      <c r="D168" s="1264" t="s">
        <v>200</v>
      </c>
      <c r="E168" s="1504" t="s">
        <v>200</v>
      </c>
      <c r="F168" s="1504" t="s">
        <v>200</v>
      </c>
      <c r="G168" s="1505" t="s">
        <v>73</v>
      </c>
      <c r="H168" s="1506" t="s">
        <v>200</v>
      </c>
      <c r="I168" s="1506" t="s">
        <v>73</v>
      </c>
      <c r="J168" s="1522" t="s">
        <v>73</v>
      </c>
      <c r="K168" s="1522">
        <v>3.2599837000814993E-2</v>
      </c>
      <c r="L168" s="1523" t="s">
        <v>73</v>
      </c>
    </row>
    <row r="169" spans="1:12">
      <c r="A169" s="1289" t="s">
        <v>85</v>
      </c>
      <c r="B169" s="1521" t="s">
        <v>26</v>
      </c>
      <c r="C169" s="1264" t="s">
        <v>200</v>
      </c>
      <c r="D169" s="1264" t="s">
        <v>73</v>
      </c>
      <c r="E169" s="1504" t="s">
        <v>200</v>
      </c>
      <c r="F169" s="1504" t="s">
        <v>73</v>
      </c>
      <c r="G169" s="1505" t="s">
        <v>73</v>
      </c>
      <c r="H169" s="1506" t="s">
        <v>200</v>
      </c>
      <c r="I169" s="1506" t="s">
        <v>73</v>
      </c>
      <c r="J169" s="1522" t="s">
        <v>73</v>
      </c>
      <c r="K169" s="1522">
        <v>1.6299918500407497E-2</v>
      </c>
      <c r="L169" s="1523" t="s">
        <v>73</v>
      </c>
    </row>
    <row r="170" spans="1:12">
      <c r="A170" s="1347" t="s">
        <v>85</v>
      </c>
      <c r="B170" s="1524" t="s">
        <v>27</v>
      </c>
      <c r="C170" s="1267">
        <v>16901.421568627451</v>
      </c>
      <c r="D170" s="1267">
        <v>18278.084610814021</v>
      </c>
      <c r="E170" s="1525">
        <v>17239.45</v>
      </c>
      <c r="F170" s="1525">
        <v>18643.646303030302</v>
      </c>
      <c r="G170" s="1526">
        <v>-7.5317686261944701</v>
      </c>
      <c r="H170" s="1527">
        <v>215.7</v>
      </c>
      <c r="I170" s="1527">
        <v>21.389610389610393</v>
      </c>
      <c r="J170" s="1528">
        <v>-46.153846153846153</v>
      </c>
      <c r="K170" s="1528">
        <v>0.11409942950285248</v>
      </c>
      <c r="L170" s="1529">
        <v>-8.3679362525140799E-2</v>
      </c>
    </row>
    <row r="171" spans="1:12">
      <c r="A171" s="1289" t="s">
        <v>85</v>
      </c>
      <c r="B171" s="1521" t="s">
        <v>28</v>
      </c>
      <c r="C171" s="1264">
        <v>16901.421568627451</v>
      </c>
      <c r="D171" s="1264">
        <v>18264.575490196075</v>
      </c>
      <c r="E171" s="1504">
        <v>17239.45</v>
      </c>
      <c r="F171" s="1504">
        <v>18629.866999999998</v>
      </c>
      <c r="G171" s="1505">
        <v>-7.4633758791729319</v>
      </c>
      <c r="H171" s="1506">
        <v>215.7</v>
      </c>
      <c r="I171" s="1506">
        <v>9.2151898734177156</v>
      </c>
      <c r="J171" s="1522">
        <v>-12.5</v>
      </c>
      <c r="K171" s="1522">
        <v>0.11409942950285248</v>
      </c>
      <c r="L171" s="1523">
        <v>-7.6105963605280075E-3</v>
      </c>
    </row>
    <row r="172" spans="1:12" ht="16.5" thickBot="1">
      <c r="A172" s="1530" t="s">
        <v>85</v>
      </c>
      <c r="B172" s="1531" t="s">
        <v>29</v>
      </c>
      <c r="C172" s="1292" t="s">
        <v>73</v>
      </c>
      <c r="D172" s="1292" t="s">
        <v>200</v>
      </c>
      <c r="E172" s="1532" t="s">
        <v>73</v>
      </c>
      <c r="F172" s="1532" t="s">
        <v>200</v>
      </c>
      <c r="G172" s="1533" t="s">
        <v>73</v>
      </c>
      <c r="H172" s="1522" t="s">
        <v>73</v>
      </c>
      <c r="I172" s="1522" t="s">
        <v>73</v>
      </c>
      <c r="J172" s="1522" t="s">
        <v>73</v>
      </c>
      <c r="K172" s="1522" t="s">
        <v>73</v>
      </c>
      <c r="L172" s="1523" t="s">
        <v>73</v>
      </c>
    </row>
    <row r="173" spans="1:12" ht="16.5" thickBot="1">
      <c r="A173" s="1486"/>
      <c r="B173" s="1514"/>
      <c r="C173" s="1488"/>
      <c r="D173" s="1488"/>
      <c r="E173" s="1488"/>
      <c r="F173" s="1488"/>
      <c r="G173" s="1489"/>
      <c r="H173" s="1484"/>
      <c r="I173" s="1484"/>
      <c r="J173" s="1484"/>
      <c r="K173" s="1484"/>
      <c r="L173" s="1490"/>
    </row>
    <row r="174" spans="1:12">
      <c r="A174" s="1347" t="s">
        <v>86</v>
      </c>
      <c r="B174" s="1515" t="s">
        <v>21</v>
      </c>
      <c r="C174" s="1266">
        <v>21078.149382490745</v>
      </c>
      <c r="D174" s="1266">
        <v>21633.742864079468</v>
      </c>
      <c r="E174" s="1516">
        <v>21499.712370140562</v>
      </c>
      <c r="F174" s="1516">
        <v>22066.417721361056</v>
      </c>
      <c r="G174" s="1517">
        <v>-2.5681801114093132</v>
      </c>
      <c r="H174" s="1518">
        <v>415.62526315789478</v>
      </c>
      <c r="I174" s="1518">
        <v>-0.68571284841191171</v>
      </c>
      <c r="J174" s="1519">
        <v>-39.87341772151899</v>
      </c>
      <c r="K174" s="1519">
        <v>3.0969845150774247</v>
      </c>
      <c r="L174" s="1520">
        <v>-1.7105615065261044</v>
      </c>
    </row>
    <row r="175" spans="1:12">
      <c r="A175" s="1289" t="s">
        <v>86</v>
      </c>
      <c r="B175" s="1521" t="s">
        <v>22</v>
      </c>
      <c r="C175" s="1264">
        <v>21227.071568627453</v>
      </c>
      <c r="D175" s="1264">
        <v>21772.655882352941</v>
      </c>
      <c r="E175" s="1504">
        <v>21651.613000000001</v>
      </c>
      <c r="F175" s="1504">
        <v>22208.109</v>
      </c>
      <c r="G175" s="1505">
        <v>-2.5058234359350418</v>
      </c>
      <c r="H175" s="1506">
        <v>414.1</v>
      </c>
      <c r="I175" s="1506">
        <v>1.5199803873498519</v>
      </c>
      <c r="J175" s="1522">
        <v>-35.204081632653065</v>
      </c>
      <c r="K175" s="1522">
        <v>2.0700896495517522</v>
      </c>
      <c r="L175" s="1523">
        <v>-0.91180598410107017</v>
      </c>
    </row>
    <row r="176" spans="1:12">
      <c r="A176" s="1289" t="s">
        <v>86</v>
      </c>
      <c r="B176" s="1521" t="s">
        <v>23</v>
      </c>
      <c r="C176" s="1264">
        <v>20781.264705882353</v>
      </c>
      <c r="D176" s="1264">
        <v>21421.389215686275</v>
      </c>
      <c r="E176" s="1504">
        <v>21196.89</v>
      </c>
      <c r="F176" s="1504">
        <v>21849.816999999999</v>
      </c>
      <c r="G176" s="1505">
        <v>-2.9882492837354184</v>
      </c>
      <c r="H176" s="1506">
        <v>418.7</v>
      </c>
      <c r="I176" s="1506">
        <v>-3.9238182652592983</v>
      </c>
      <c r="J176" s="1522">
        <v>-47.5</v>
      </c>
      <c r="K176" s="1522">
        <v>1.0268948655256724</v>
      </c>
      <c r="L176" s="1523">
        <v>-0.79875552242503511</v>
      </c>
    </row>
    <row r="177" spans="1:12">
      <c r="A177" s="1347" t="s">
        <v>86</v>
      </c>
      <c r="B177" s="1524" t="s">
        <v>24</v>
      </c>
      <c r="C177" s="1267">
        <v>20543.903886030144</v>
      </c>
      <c r="D177" s="1267">
        <v>21026.381428600063</v>
      </c>
      <c r="E177" s="1525">
        <v>20954.781963750749</v>
      </c>
      <c r="F177" s="1525">
        <v>21446.909057172066</v>
      </c>
      <c r="G177" s="1526">
        <v>-2.2946294597017687</v>
      </c>
      <c r="H177" s="1527">
        <v>369.72943037974682</v>
      </c>
      <c r="I177" s="1527">
        <v>0.97524105457927579</v>
      </c>
      <c r="J177" s="1528">
        <v>-1.40405616224649</v>
      </c>
      <c r="K177" s="1528">
        <v>10.301548492257538</v>
      </c>
      <c r="L177" s="1529">
        <v>0.54953266995417493</v>
      </c>
    </row>
    <row r="178" spans="1:12">
      <c r="A178" s="1289" t="s">
        <v>86</v>
      </c>
      <c r="B178" s="1521" t="s">
        <v>25</v>
      </c>
      <c r="C178" s="1264">
        <v>20563.345098039215</v>
      </c>
      <c r="D178" s="1264">
        <v>21040.20882352941</v>
      </c>
      <c r="E178" s="1504">
        <v>20974.612000000001</v>
      </c>
      <c r="F178" s="1504">
        <v>21461.012999999999</v>
      </c>
      <c r="G178" s="1505">
        <v>-2.2664400790400623</v>
      </c>
      <c r="H178" s="1506">
        <v>357.4</v>
      </c>
      <c r="I178" s="1506">
        <v>0.67605633802816267</v>
      </c>
      <c r="J178" s="1522">
        <v>8.1794195250659634</v>
      </c>
      <c r="K178" s="1522">
        <v>6.6829665851670743</v>
      </c>
      <c r="L178" s="1523">
        <v>0.91695410988942339</v>
      </c>
    </row>
    <row r="179" spans="1:12">
      <c r="A179" s="1289" t="s">
        <v>86</v>
      </c>
      <c r="B179" s="1521" t="s">
        <v>26</v>
      </c>
      <c r="C179" s="1264">
        <v>20511.208823529414</v>
      </c>
      <c r="D179" s="1264">
        <v>21007.806862745096</v>
      </c>
      <c r="E179" s="1504">
        <v>20921.433000000001</v>
      </c>
      <c r="F179" s="1504">
        <v>21427.963</v>
      </c>
      <c r="G179" s="1505">
        <v>-2.3638737849229945</v>
      </c>
      <c r="H179" s="1506">
        <v>392.5</v>
      </c>
      <c r="I179" s="1506">
        <v>2.6680617316243755</v>
      </c>
      <c r="J179" s="1522">
        <v>-15.267175572519085</v>
      </c>
      <c r="K179" s="1522">
        <v>3.6185819070904643</v>
      </c>
      <c r="L179" s="1523">
        <v>-0.36742143993524712</v>
      </c>
    </row>
    <row r="180" spans="1:12">
      <c r="A180" s="1347" t="s">
        <v>86</v>
      </c>
      <c r="B180" s="1524" t="s">
        <v>27</v>
      </c>
      <c r="C180" s="1267">
        <v>19570.606012480079</v>
      </c>
      <c r="D180" s="1267">
        <v>20118.142690220102</v>
      </c>
      <c r="E180" s="1525">
        <v>19962.018132729681</v>
      </c>
      <c r="F180" s="1525">
        <v>20520.505544024505</v>
      </c>
      <c r="G180" s="1526">
        <v>-2.7216064930595878</v>
      </c>
      <c r="H180" s="1527">
        <v>324.18027048528239</v>
      </c>
      <c r="I180" s="1527">
        <v>0.81148100786787125</v>
      </c>
      <c r="J180" s="1528">
        <v>4.9248747913188646</v>
      </c>
      <c r="K180" s="1528">
        <v>20.488997555012226</v>
      </c>
      <c r="L180" s="1529">
        <v>2.2629211819709951</v>
      </c>
    </row>
    <row r="181" spans="1:12">
      <c r="A181" s="1289" t="s">
        <v>86</v>
      </c>
      <c r="B181" s="1521" t="s">
        <v>28</v>
      </c>
      <c r="C181" s="1264">
        <v>19567.448039215684</v>
      </c>
      <c r="D181" s="1264">
        <v>19981.793137254903</v>
      </c>
      <c r="E181" s="1504">
        <v>19958.796999999999</v>
      </c>
      <c r="F181" s="1504">
        <v>20381.429</v>
      </c>
      <c r="G181" s="1505">
        <v>-2.0736131897326797</v>
      </c>
      <c r="H181" s="1506">
        <v>314.7</v>
      </c>
      <c r="I181" s="1506">
        <v>1.8446601941747538</v>
      </c>
      <c r="J181" s="1522">
        <v>29.319371727748688</v>
      </c>
      <c r="K181" s="1522">
        <v>16.104319478402608</v>
      </c>
      <c r="L181" s="1523">
        <v>4.4810120084497704</v>
      </c>
    </row>
    <row r="182" spans="1:12" ht="16.5" thickBot="1">
      <c r="A182" s="1530" t="s">
        <v>86</v>
      </c>
      <c r="B182" s="1531" t="s">
        <v>29</v>
      </c>
      <c r="C182" s="1292">
        <v>19580.774509803919</v>
      </c>
      <c r="D182" s="1292">
        <v>20333.900000000001</v>
      </c>
      <c r="E182" s="1532">
        <v>19972.39</v>
      </c>
      <c r="F182" s="1532">
        <v>20740.578000000001</v>
      </c>
      <c r="G182" s="1533">
        <v>-3.7037926329729185</v>
      </c>
      <c r="H182" s="1522">
        <v>359</v>
      </c>
      <c r="I182" s="1522">
        <v>4.4515565900494654</v>
      </c>
      <c r="J182" s="1522">
        <v>-38.018433179723502</v>
      </c>
      <c r="K182" s="1522">
        <v>4.3846780766096165</v>
      </c>
      <c r="L182" s="1523">
        <v>-2.2180908264787753</v>
      </c>
    </row>
    <row r="183" spans="1:12" ht="16.5" thickBot="1">
      <c r="A183" s="1534"/>
      <c r="B183" s="1535"/>
      <c r="C183" s="1536"/>
      <c r="D183" s="1536"/>
      <c r="E183" s="1536"/>
      <c r="F183" s="1536"/>
      <c r="G183" s="1537"/>
      <c r="H183" s="1538"/>
      <c r="I183" s="1538"/>
      <c r="J183" s="1538"/>
      <c r="K183" s="1538"/>
      <c r="L183" s="1539"/>
    </row>
    <row r="184" spans="1:12">
      <c r="A184" s="1289" t="s">
        <v>87</v>
      </c>
      <c r="B184" s="1540" t="s">
        <v>26</v>
      </c>
      <c r="C184" s="1541">
        <v>20618.351960784315</v>
      </c>
      <c r="D184" s="1541">
        <v>21103.801960784313</v>
      </c>
      <c r="E184" s="1542">
        <v>21030.719000000001</v>
      </c>
      <c r="F184" s="1542">
        <v>21525.878000000001</v>
      </c>
      <c r="G184" s="1543">
        <v>-2.3002964153192713</v>
      </c>
      <c r="H184" s="1544">
        <v>396</v>
      </c>
      <c r="I184" s="1544">
        <v>-2.1739130434782634</v>
      </c>
      <c r="J184" s="1544">
        <v>-34.741784037558688</v>
      </c>
      <c r="K184" s="1544">
        <v>2.2656886715566422</v>
      </c>
      <c r="L184" s="1545">
        <v>-0.97484076705586364</v>
      </c>
    </row>
    <row r="185" spans="1:12" ht="16.5" thickBot="1">
      <c r="A185" s="1530" t="s">
        <v>87</v>
      </c>
      <c r="B185" s="1531" t="s">
        <v>29</v>
      </c>
      <c r="C185" s="1292">
        <v>19850.282352941176</v>
      </c>
      <c r="D185" s="1292">
        <v>20346.618627450978</v>
      </c>
      <c r="E185" s="1532">
        <v>20247.288</v>
      </c>
      <c r="F185" s="1532">
        <v>20753.550999999999</v>
      </c>
      <c r="G185" s="1533">
        <v>-2.4394042253299162</v>
      </c>
      <c r="H185" s="1522">
        <v>377.3</v>
      </c>
      <c r="I185" s="1522">
        <v>3.710830126443101</v>
      </c>
      <c r="J185" s="1522">
        <v>-24.545454545454547</v>
      </c>
      <c r="K185" s="1522">
        <v>2.7057864710676447</v>
      </c>
      <c r="L185" s="1523">
        <v>-0.6412392401753193</v>
      </c>
    </row>
    <row r="186" spans="1:12" ht="16.5" thickBot="1">
      <c r="A186" s="1534"/>
      <c r="B186" s="1535"/>
      <c r="C186" s="1536"/>
      <c r="D186" s="1536"/>
      <c r="E186" s="1536"/>
      <c r="F186" s="1536"/>
      <c r="G186" s="1537"/>
      <c r="H186" s="1538"/>
      <c r="I186" s="1538"/>
      <c r="J186" s="1538"/>
      <c r="K186" s="1538"/>
      <c r="L186" s="1539"/>
    </row>
    <row r="187" spans="1:12">
      <c r="A187" s="1347" t="s">
        <v>88</v>
      </c>
      <c r="B187" s="1515" t="s">
        <v>21</v>
      </c>
      <c r="C187" s="1266" t="s">
        <v>73</v>
      </c>
      <c r="D187" s="1266" t="s">
        <v>73</v>
      </c>
      <c r="E187" s="1516" t="s">
        <v>73</v>
      </c>
      <c r="F187" s="1516" t="s">
        <v>73</v>
      </c>
      <c r="G187" s="1517" t="s">
        <v>73</v>
      </c>
      <c r="H187" s="1518" t="s">
        <v>73</v>
      </c>
      <c r="I187" s="1518" t="s">
        <v>73</v>
      </c>
      <c r="J187" s="1519" t="s">
        <v>73</v>
      </c>
      <c r="K187" s="1519" t="s">
        <v>73</v>
      </c>
      <c r="L187" s="1520" t="s">
        <v>73</v>
      </c>
    </row>
    <row r="188" spans="1:12">
      <c r="A188" s="1291" t="s">
        <v>88</v>
      </c>
      <c r="B188" s="1521" t="s">
        <v>22</v>
      </c>
      <c r="C188" s="1264" t="s">
        <v>73</v>
      </c>
      <c r="D188" s="1264" t="s">
        <v>73</v>
      </c>
      <c r="E188" s="1504" t="s">
        <v>73</v>
      </c>
      <c r="F188" s="1504" t="s">
        <v>73</v>
      </c>
      <c r="G188" s="1505" t="s">
        <v>73</v>
      </c>
      <c r="H188" s="1506" t="s">
        <v>73</v>
      </c>
      <c r="I188" s="1506" t="s">
        <v>73</v>
      </c>
      <c r="J188" s="1522" t="s">
        <v>73</v>
      </c>
      <c r="K188" s="1522" t="s">
        <v>73</v>
      </c>
      <c r="L188" s="1523" t="s">
        <v>73</v>
      </c>
    </row>
    <row r="189" spans="1:12">
      <c r="A189" s="1291" t="s">
        <v>88</v>
      </c>
      <c r="B189" s="1521" t="s">
        <v>23</v>
      </c>
      <c r="C189" s="1264" t="s">
        <v>73</v>
      </c>
      <c r="D189" s="1264" t="s">
        <v>73</v>
      </c>
      <c r="E189" s="1504" t="s">
        <v>73</v>
      </c>
      <c r="F189" s="1504" t="s">
        <v>73</v>
      </c>
      <c r="G189" s="1505" t="s">
        <v>73</v>
      </c>
      <c r="H189" s="1506" t="s">
        <v>73</v>
      </c>
      <c r="I189" s="1506" t="s">
        <v>73</v>
      </c>
      <c r="J189" s="1522" t="s">
        <v>73</v>
      </c>
      <c r="K189" s="1522" t="s">
        <v>73</v>
      </c>
      <c r="L189" s="1523" t="s">
        <v>73</v>
      </c>
    </row>
    <row r="190" spans="1:12">
      <c r="A190" s="1291" t="s">
        <v>88</v>
      </c>
      <c r="B190" s="1521" t="s">
        <v>30</v>
      </c>
      <c r="C190" s="1264" t="s">
        <v>73</v>
      </c>
      <c r="D190" s="1264" t="s">
        <v>73</v>
      </c>
      <c r="E190" s="1504" t="s">
        <v>73</v>
      </c>
      <c r="F190" s="1504" t="s">
        <v>73</v>
      </c>
      <c r="G190" s="1505" t="s">
        <v>73</v>
      </c>
      <c r="H190" s="1506" t="s">
        <v>73</v>
      </c>
      <c r="I190" s="1506" t="s">
        <v>73</v>
      </c>
      <c r="J190" s="1522" t="s">
        <v>73</v>
      </c>
      <c r="K190" s="1522" t="s">
        <v>73</v>
      </c>
      <c r="L190" s="1523" t="s">
        <v>73</v>
      </c>
    </row>
    <row r="191" spans="1:12">
      <c r="A191" s="1348" t="s">
        <v>88</v>
      </c>
      <c r="B191" s="1524" t="s">
        <v>24</v>
      </c>
      <c r="C191" s="1267" t="s">
        <v>200</v>
      </c>
      <c r="D191" s="1267" t="s">
        <v>200</v>
      </c>
      <c r="E191" s="1525" t="s">
        <v>200</v>
      </c>
      <c r="F191" s="1525" t="s">
        <v>200</v>
      </c>
      <c r="G191" s="1526" t="s">
        <v>73</v>
      </c>
      <c r="H191" s="1527" t="s">
        <v>200</v>
      </c>
      <c r="I191" s="1527" t="s">
        <v>73</v>
      </c>
      <c r="J191" s="1528" t="s">
        <v>73</v>
      </c>
      <c r="K191" s="1528">
        <v>1.6299918500407497E-2</v>
      </c>
      <c r="L191" s="1529" t="s">
        <v>73</v>
      </c>
    </row>
    <row r="192" spans="1:12">
      <c r="A192" s="1291" t="s">
        <v>88</v>
      </c>
      <c r="B192" s="1521" t="s">
        <v>26</v>
      </c>
      <c r="C192" s="1264" t="s">
        <v>200</v>
      </c>
      <c r="D192" s="1264" t="s">
        <v>73</v>
      </c>
      <c r="E192" s="1504" t="s">
        <v>200</v>
      </c>
      <c r="F192" s="1504" t="s">
        <v>73</v>
      </c>
      <c r="G192" s="1505" t="s">
        <v>73</v>
      </c>
      <c r="H192" s="1506" t="s">
        <v>200</v>
      </c>
      <c r="I192" s="1506" t="s">
        <v>73</v>
      </c>
      <c r="J192" s="1522" t="s">
        <v>73</v>
      </c>
      <c r="K192" s="1522">
        <v>1.6299918500407497E-2</v>
      </c>
      <c r="L192" s="1523" t="s">
        <v>73</v>
      </c>
    </row>
    <row r="193" spans="1:12">
      <c r="A193" s="1291" t="s">
        <v>88</v>
      </c>
      <c r="B193" s="1521" t="s">
        <v>31</v>
      </c>
      <c r="C193" s="1264" t="s">
        <v>73</v>
      </c>
      <c r="D193" s="1264" t="s">
        <v>200</v>
      </c>
      <c r="E193" s="1504" t="s">
        <v>73</v>
      </c>
      <c r="F193" s="1504" t="s">
        <v>200</v>
      </c>
      <c r="G193" s="1505" t="s">
        <v>73</v>
      </c>
      <c r="H193" s="1506" t="s">
        <v>73</v>
      </c>
      <c r="I193" s="1506" t="s">
        <v>73</v>
      </c>
      <c r="J193" s="1522" t="s">
        <v>73</v>
      </c>
      <c r="K193" s="1522" t="s">
        <v>73</v>
      </c>
      <c r="L193" s="1523" t="s">
        <v>73</v>
      </c>
    </row>
    <row r="194" spans="1:12">
      <c r="A194" s="1348" t="s">
        <v>88</v>
      </c>
      <c r="B194" s="1524" t="s">
        <v>27</v>
      </c>
      <c r="C194" s="1267" t="s">
        <v>200</v>
      </c>
      <c r="D194" s="1267" t="s">
        <v>200</v>
      </c>
      <c r="E194" s="1525" t="s">
        <v>200</v>
      </c>
      <c r="F194" s="1525" t="s">
        <v>200</v>
      </c>
      <c r="G194" s="1526" t="s">
        <v>73</v>
      </c>
      <c r="H194" s="1527" t="s">
        <v>200</v>
      </c>
      <c r="I194" s="1527" t="s">
        <v>73</v>
      </c>
      <c r="J194" s="1528" t="s">
        <v>73</v>
      </c>
      <c r="K194" s="1528">
        <v>0.19559902200488996</v>
      </c>
      <c r="L194" s="1529" t="s">
        <v>73</v>
      </c>
    </row>
    <row r="195" spans="1:12">
      <c r="A195" s="1291" t="s">
        <v>88</v>
      </c>
      <c r="B195" s="1521" t="s">
        <v>29</v>
      </c>
      <c r="C195" s="1264" t="s">
        <v>200</v>
      </c>
      <c r="D195" s="1264" t="s">
        <v>200</v>
      </c>
      <c r="E195" s="1504" t="s">
        <v>200</v>
      </c>
      <c r="F195" s="1504" t="s">
        <v>200</v>
      </c>
      <c r="G195" s="1505" t="s">
        <v>73</v>
      </c>
      <c r="H195" s="1506" t="s">
        <v>200</v>
      </c>
      <c r="I195" s="1506" t="s">
        <v>73</v>
      </c>
      <c r="J195" s="1522" t="s">
        <v>73</v>
      </c>
      <c r="K195" s="1522">
        <v>0.11409942950285248</v>
      </c>
      <c r="L195" s="1523" t="s">
        <v>73</v>
      </c>
    </row>
    <row r="196" spans="1:12" ht="16.5" thickBot="1">
      <c r="A196" s="1546" t="s">
        <v>88</v>
      </c>
      <c r="B196" s="1521" t="s">
        <v>32</v>
      </c>
      <c r="C196" s="1292" t="s">
        <v>200</v>
      </c>
      <c r="D196" s="1292" t="s">
        <v>200</v>
      </c>
      <c r="E196" s="1532" t="s">
        <v>200</v>
      </c>
      <c r="F196" s="1532" t="s">
        <v>200</v>
      </c>
      <c r="G196" s="1533" t="s">
        <v>73</v>
      </c>
      <c r="H196" s="1522" t="s">
        <v>200</v>
      </c>
      <c r="I196" s="1522" t="s">
        <v>73</v>
      </c>
      <c r="J196" s="1522" t="s">
        <v>73</v>
      </c>
      <c r="K196" s="1522">
        <v>8.1499592502037491E-2</v>
      </c>
      <c r="L196" s="1523" t="s">
        <v>73</v>
      </c>
    </row>
    <row r="197" spans="1:12" ht="16.5" thickBot="1">
      <c r="A197" s="1534"/>
      <c r="B197" s="1535"/>
      <c r="C197" s="1536"/>
      <c r="D197" s="1536"/>
      <c r="E197" s="1536"/>
      <c r="F197" s="1536"/>
      <c r="G197" s="1537"/>
      <c r="H197" s="1538"/>
      <c r="I197" s="1538"/>
      <c r="J197" s="1538"/>
      <c r="K197" s="1538"/>
      <c r="L197" s="1539"/>
    </row>
    <row r="198" spans="1:12">
      <c r="A198" s="1347" t="s">
        <v>20</v>
      </c>
      <c r="B198" s="1515" t="s">
        <v>24</v>
      </c>
      <c r="C198" s="1266">
        <v>18240.763524279941</v>
      </c>
      <c r="D198" s="1266">
        <v>18838.025652496544</v>
      </c>
      <c r="E198" s="1516">
        <v>18605.578794765541</v>
      </c>
      <c r="F198" s="1516">
        <v>19214.786165546477</v>
      </c>
      <c r="G198" s="1517">
        <v>-3.1705134032315665</v>
      </c>
      <c r="H198" s="1518">
        <v>351.32145593869728</v>
      </c>
      <c r="I198" s="1518">
        <v>-0.83053387176173965</v>
      </c>
      <c r="J198" s="1519">
        <v>-4.395604395604396</v>
      </c>
      <c r="K198" s="1519">
        <v>4.2542787286063568</v>
      </c>
      <c r="L198" s="1520">
        <v>0.10092409601849717</v>
      </c>
    </row>
    <row r="199" spans="1:12">
      <c r="A199" s="1289" t="s">
        <v>20</v>
      </c>
      <c r="B199" s="1521" t="s">
        <v>25</v>
      </c>
      <c r="C199" s="1264">
        <v>17863.542156862743</v>
      </c>
      <c r="D199" s="1264">
        <v>18225.73431372549</v>
      </c>
      <c r="E199" s="1504">
        <v>18220.812999999998</v>
      </c>
      <c r="F199" s="1504">
        <v>18590.249</v>
      </c>
      <c r="G199" s="1505">
        <v>-1.987256867834323</v>
      </c>
      <c r="H199" s="1506">
        <v>319.3</v>
      </c>
      <c r="I199" s="1506">
        <v>-0.40548970679975399</v>
      </c>
      <c r="J199" s="1522">
        <v>-17.647058823529413</v>
      </c>
      <c r="K199" s="1522">
        <v>0.68459657701711485</v>
      </c>
      <c r="L199" s="1523">
        <v>-9.1304837861935773E-2</v>
      </c>
    </row>
    <row r="200" spans="1:12">
      <c r="A200" s="1289" t="s">
        <v>20</v>
      </c>
      <c r="B200" s="1521" t="s">
        <v>26</v>
      </c>
      <c r="C200" s="1264">
        <v>18310.857843137255</v>
      </c>
      <c r="D200" s="1264">
        <v>18808.173529411764</v>
      </c>
      <c r="E200" s="1504">
        <v>18677.075000000001</v>
      </c>
      <c r="F200" s="1504">
        <v>19184.337</v>
      </c>
      <c r="G200" s="1505">
        <v>-2.6441466285751698</v>
      </c>
      <c r="H200" s="1506">
        <v>338.6</v>
      </c>
      <c r="I200" s="1506">
        <v>-1.7981438515081174</v>
      </c>
      <c r="J200" s="1522">
        <v>-2.4793388429752068</v>
      </c>
      <c r="K200" s="1522">
        <v>1.9233903830480847</v>
      </c>
      <c r="L200" s="1523">
        <v>8.2526241864454564E-2</v>
      </c>
    </row>
    <row r="201" spans="1:12">
      <c r="A201" s="1289" t="s">
        <v>20</v>
      </c>
      <c r="B201" s="1521" t="s">
        <v>31</v>
      </c>
      <c r="C201" s="1264">
        <v>18299.661764705881</v>
      </c>
      <c r="D201" s="1264">
        <v>19129.340196078432</v>
      </c>
      <c r="E201" s="1504">
        <v>18665.654999999999</v>
      </c>
      <c r="F201" s="1504">
        <v>19511.927</v>
      </c>
      <c r="G201" s="1505">
        <v>-4.3372035985989532</v>
      </c>
      <c r="H201" s="1506">
        <v>379.5</v>
      </c>
      <c r="I201" s="1506">
        <v>-0.81024568740199232</v>
      </c>
      <c r="J201" s="1522">
        <v>0</v>
      </c>
      <c r="K201" s="1522">
        <v>1.6462917685411571</v>
      </c>
      <c r="L201" s="1523">
        <v>0.10970269201597826</v>
      </c>
    </row>
    <row r="202" spans="1:12">
      <c r="A202" s="1347" t="s">
        <v>20</v>
      </c>
      <c r="B202" s="1524" t="s">
        <v>27</v>
      </c>
      <c r="C202" s="1267">
        <v>17639.855366419313</v>
      </c>
      <c r="D202" s="1267">
        <v>17881.930411214504</v>
      </c>
      <c r="E202" s="1525">
        <v>17992.652473747701</v>
      </c>
      <c r="F202" s="1525">
        <v>18239.569019438793</v>
      </c>
      <c r="G202" s="1526">
        <v>-1.3537411187070341</v>
      </c>
      <c r="H202" s="1527">
        <v>299.42758620689659</v>
      </c>
      <c r="I202" s="1527">
        <v>0.33710169056240391</v>
      </c>
      <c r="J202" s="1528">
        <v>-1.4563106796116505</v>
      </c>
      <c r="K202" s="1528">
        <v>19.853300733496333</v>
      </c>
      <c r="L202" s="1529">
        <v>1.0491017376040439</v>
      </c>
    </row>
    <row r="203" spans="1:12">
      <c r="A203" s="1289" t="s">
        <v>20</v>
      </c>
      <c r="B203" s="1521" t="s">
        <v>28</v>
      </c>
      <c r="C203" s="1264">
        <v>17156.068627450979</v>
      </c>
      <c r="D203" s="1264">
        <v>17341.611764705882</v>
      </c>
      <c r="E203" s="1504">
        <v>17499.189999999999</v>
      </c>
      <c r="F203" s="1504">
        <v>17688.444</v>
      </c>
      <c r="G203" s="1505">
        <v>-1.0699301758820663</v>
      </c>
      <c r="H203" s="1506">
        <v>271.3</v>
      </c>
      <c r="I203" s="1506">
        <v>-0.11045655375552701</v>
      </c>
      <c r="J203" s="1522">
        <v>-1.4814814814814816</v>
      </c>
      <c r="K203" s="1522">
        <v>6.5036674816625926</v>
      </c>
      <c r="L203" s="1523">
        <v>0.34209742232895479</v>
      </c>
    </row>
    <row r="204" spans="1:12">
      <c r="A204" s="1289" t="s">
        <v>20</v>
      </c>
      <c r="B204" s="1521" t="s">
        <v>29</v>
      </c>
      <c r="C204" s="1264">
        <v>17672.582352941175</v>
      </c>
      <c r="D204" s="1264">
        <v>18160.382352941175</v>
      </c>
      <c r="E204" s="1504">
        <v>18026.034</v>
      </c>
      <c r="F204" s="1504">
        <v>18523.59</v>
      </c>
      <c r="G204" s="1505">
        <v>-2.6860667937478668</v>
      </c>
      <c r="H204" s="1506">
        <v>299.10000000000002</v>
      </c>
      <c r="I204" s="1506">
        <v>0.13391362571142756</v>
      </c>
      <c r="J204" s="1522">
        <v>-3.278688524590164</v>
      </c>
      <c r="K204" s="1522">
        <v>8.6552567237163807</v>
      </c>
      <c r="L204" s="1523">
        <v>0.30290619884189418</v>
      </c>
    </row>
    <row r="205" spans="1:12">
      <c r="A205" s="1289" t="s">
        <v>20</v>
      </c>
      <c r="B205" s="1521" t="s">
        <v>32</v>
      </c>
      <c r="C205" s="1264">
        <v>18123.071568627449</v>
      </c>
      <c r="D205" s="1264">
        <v>18027.109803921565</v>
      </c>
      <c r="E205" s="1504">
        <v>18485.532999999999</v>
      </c>
      <c r="F205" s="1504">
        <v>18387.651999999998</v>
      </c>
      <c r="G205" s="1505">
        <v>0.53231918898618069</v>
      </c>
      <c r="H205" s="1506">
        <v>339</v>
      </c>
      <c r="I205" s="1506">
        <v>0.77288941736029215</v>
      </c>
      <c r="J205" s="1522">
        <v>2.1276595744680851</v>
      </c>
      <c r="K205" s="1522">
        <v>4.6943765281173597</v>
      </c>
      <c r="L205" s="1523">
        <v>0.40409811643319671</v>
      </c>
    </row>
    <row r="206" spans="1:12">
      <c r="A206" s="1347" t="s">
        <v>20</v>
      </c>
      <c r="B206" s="1524" t="s">
        <v>33</v>
      </c>
      <c r="C206" s="1267">
        <v>14380.924845208605</v>
      </c>
      <c r="D206" s="1267">
        <v>14661.058832140741</v>
      </c>
      <c r="E206" s="1525">
        <v>14668.543342112776</v>
      </c>
      <c r="F206" s="1525">
        <v>14954.280008783557</v>
      </c>
      <c r="G206" s="1526">
        <v>-1.9107350303923014</v>
      </c>
      <c r="H206" s="1527">
        <v>231.1706270627063</v>
      </c>
      <c r="I206" s="1527">
        <v>0.95933303835046591</v>
      </c>
      <c r="J206" s="1528">
        <v>14.990512333965844</v>
      </c>
      <c r="K206" s="1528">
        <v>9.8777506112469435</v>
      </c>
      <c r="L206" s="1529">
        <v>1.8601026574967534</v>
      </c>
    </row>
    <row r="207" spans="1:12">
      <c r="A207" s="1289" t="s">
        <v>20</v>
      </c>
      <c r="B207" s="1521" t="s">
        <v>74</v>
      </c>
      <c r="C207" s="1264">
        <v>14146.964705882354</v>
      </c>
      <c r="D207" s="1264">
        <v>14465.779411764704</v>
      </c>
      <c r="E207" s="1504">
        <v>14429.904</v>
      </c>
      <c r="F207" s="1504">
        <v>14755.094999999999</v>
      </c>
      <c r="G207" s="1505">
        <v>-2.2039234583037177</v>
      </c>
      <c r="H207" s="1506">
        <v>220.8</v>
      </c>
      <c r="I207" s="1506">
        <v>0.7759014148790585</v>
      </c>
      <c r="J207" s="1522">
        <v>12.250712250712251</v>
      </c>
      <c r="K207" s="1522">
        <v>6.422167889160554</v>
      </c>
      <c r="L207" s="1523">
        <v>1.0821405044047347</v>
      </c>
    </row>
    <row r="208" spans="1:12">
      <c r="A208" s="1289" t="s">
        <v>20</v>
      </c>
      <c r="B208" s="1521" t="s">
        <v>34</v>
      </c>
      <c r="C208" s="1264">
        <v>14613.074509803921</v>
      </c>
      <c r="D208" s="1264">
        <v>14983.922549019608</v>
      </c>
      <c r="E208" s="1504">
        <v>14905.335999999999</v>
      </c>
      <c r="F208" s="1504">
        <v>15283.601000000001</v>
      </c>
      <c r="G208" s="1505">
        <v>-2.4749730119230486</v>
      </c>
      <c r="H208" s="1506">
        <v>245.2</v>
      </c>
      <c r="I208" s="1506">
        <v>0.28629856850715285</v>
      </c>
      <c r="J208" s="1522">
        <v>18.666666666666668</v>
      </c>
      <c r="K208" s="1522">
        <v>2.9013854930725347</v>
      </c>
      <c r="L208" s="1523">
        <v>0.61932250813415024</v>
      </c>
    </row>
    <row r="209" spans="1:12" ht="16.5" thickBot="1">
      <c r="A209" s="1289" t="s">
        <v>20</v>
      </c>
      <c r="B209" s="1521" t="s">
        <v>35</v>
      </c>
      <c r="C209" s="1264">
        <v>15463.026470588235</v>
      </c>
      <c r="D209" s="1264">
        <v>15109.055882352941</v>
      </c>
      <c r="E209" s="1504">
        <v>15772.287</v>
      </c>
      <c r="F209" s="1504">
        <v>15411.236999999999</v>
      </c>
      <c r="G209" s="1505">
        <v>2.3427710572486888</v>
      </c>
      <c r="H209" s="1506">
        <v>277.89999999999998</v>
      </c>
      <c r="I209" s="1506">
        <v>1.9068573524019028</v>
      </c>
      <c r="J209" s="1522">
        <v>30.76923076923077</v>
      </c>
      <c r="K209" s="1522">
        <v>0.55419722901385493</v>
      </c>
      <c r="L209" s="1523">
        <v>0.15863964495786836</v>
      </c>
    </row>
    <row r="210" spans="1:12" ht="16.5" thickBot="1">
      <c r="A210" s="1534"/>
      <c r="B210" s="1535"/>
      <c r="C210" s="1536"/>
      <c r="D210" s="1536"/>
      <c r="E210" s="1536"/>
      <c r="F210" s="1536"/>
      <c r="G210" s="1537"/>
      <c r="H210" s="1538"/>
      <c r="I210" s="1538"/>
      <c r="J210" s="1538"/>
      <c r="K210" s="1538"/>
      <c r="L210" s="1539"/>
    </row>
    <row r="211" spans="1:12">
      <c r="A211" s="1347" t="s">
        <v>89</v>
      </c>
      <c r="B211" s="1524" t="s">
        <v>21</v>
      </c>
      <c r="C211" s="1267">
        <v>22178.319502347862</v>
      </c>
      <c r="D211" s="1267">
        <v>22367.744178481211</v>
      </c>
      <c r="E211" s="1525">
        <v>22621.885892394821</v>
      </c>
      <c r="F211" s="1525">
        <v>22815.099062050835</v>
      </c>
      <c r="G211" s="1526">
        <v>-0.84686535495869031</v>
      </c>
      <c r="H211" s="1527">
        <v>345.71188811188813</v>
      </c>
      <c r="I211" s="1527">
        <v>0.58765361019937556</v>
      </c>
      <c r="J211" s="1528">
        <v>-13.855421686746988</v>
      </c>
      <c r="K211" s="1528">
        <v>2.3308883455582725</v>
      </c>
      <c r="L211" s="1529">
        <v>-0.19459469110687255</v>
      </c>
    </row>
    <row r="212" spans="1:12">
      <c r="A212" s="1289" t="s">
        <v>89</v>
      </c>
      <c r="B212" s="1521" t="s">
        <v>22</v>
      </c>
      <c r="C212" s="1264">
        <v>21997.085294117645</v>
      </c>
      <c r="D212" s="1264">
        <v>23150.77843137255</v>
      </c>
      <c r="E212" s="1504">
        <v>22437.026999999998</v>
      </c>
      <c r="F212" s="1504">
        <v>23613.794000000002</v>
      </c>
      <c r="G212" s="1505">
        <v>-4.9833880993456763</v>
      </c>
      <c r="H212" s="1506">
        <v>334.4</v>
      </c>
      <c r="I212" s="1506">
        <v>3.4653465346534622</v>
      </c>
      <c r="J212" s="1522">
        <v>-64</v>
      </c>
      <c r="K212" s="1522">
        <v>0.14669926650366749</v>
      </c>
      <c r="L212" s="1523">
        <v>-0.23364456431939656</v>
      </c>
    </row>
    <row r="213" spans="1:12">
      <c r="A213" s="1289" t="s">
        <v>89</v>
      </c>
      <c r="B213" s="1521" t="s">
        <v>23</v>
      </c>
      <c r="C213" s="1264">
        <v>22020.612745098042</v>
      </c>
      <c r="D213" s="1264">
        <v>22247.832352941175</v>
      </c>
      <c r="E213" s="1504">
        <v>22461.025000000001</v>
      </c>
      <c r="F213" s="1504">
        <v>22692.789000000001</v>
      </c>
      <c r="G213" s="1505">
        <v>-1.0213112191718665</v>
      </c>
      <c r="H213" s="1506">
        <v>338.8</v>
      </c>
      <c r="I213" s="1506">
        <v>-0.90669786487275994</v>
      </c>
      <c r="J213" s="1522">
        <v>3.296703296703297</v>
      </c>
      <c r="K213" s="1522">
        <v>1.5321923390383048</v>
      </c>
      <c r="L213" s="1523">
        <v>0.1477407948423517</v>
      </c>
    </row>
    <row r="214" spans="1:12">
      <c r="A214" s="1289" t="s">
        <v>89</v>
      </c>
      <c r="B214" s="1521" t="s">
        <v>30</v>
      </c>
      <c r="C214" s="1264">
        <v>22560.245098039217</v>
      </c>
      <c r="D214" s="1264">
        <v>22222.365686274508</v>
      </c>
      <c r="E214" s="1504">
        <v>23011.45</v>
      </c>
      <c r="F214" s="1504">
        <v>22666.812999999998</v>
      </c>
      <c r="G214" s="1505">
        <v>1.520447537110764</v>
      </c>
      <c r="H214" s="1506">
        <v>364.5</v>
      </c>
      <c r="I214" s="1506">
        <v>2.0436730123180324</v>
      </c>
      <c r="J214" s="1522">
        <v>-20</v>
      </c>
      <c r="K214" s="1522">
        <v>0.65199674001629992</v>
      </c>
      <c r="L214" s="1523">
        <v>-0.10869092162982819</v>
      </c>
    </row>
    <row r="215" spans="1:12">
      <c r="A215" s="1347" t="s">
        <v>89</v>
      </c>
      <c r="B215" s="1524" t="s">
        <v>24</v>
      </c>
      <c r="C215" s="1267">
        <v>21619.788944074182</v>
      </c>
      <c r="D215" s="1267">
        <v>22205.498752809603</v>
      </c>
      <c r="E215" s="1525">
        <v>22052.184722955666</v>
      </c>
      <c r="F215" s="1525">
        <v>22649.608727865794</v>
      </c>
      <c r="G215" s="1526">
        <v>-2.6376791408988796</v>
      </c>
      <c r="H215" s="1527">
        <v>308.02883156297418</v>
      </c>
      <c r="I215" s="1527">
        <v>-0.58236835966422096</v>
      </c>
      <c r="J215" s="1528">
        <v>-13.517060367454068</v>
      </c>
      <c r="K215" s="1528">
        <v>10.741646291768541</v>
      </c>
      <c r="L215" s="1529">
        <v>-0.85123367171845032</v>
      </c>
    </row>
    <row r="216" spans="1:12">
      <c r="A216" s="1289" t="s">
        <v>89</v>
      </c>
      <c r="B216" s="1521" t="s">
        <v>25</v>
      </c>
      <c r="C216" s="1264">
        <v>20825.710784313724</v>
      </c>
      <c r="D216" s="1264">
        <v>21175.276470588233</v>
      </c>
      <c r="E216" s="1504">
        <v>21242.224999999999</v>
      </c>
      <c r="F216" s="1504">
        <v>21598.781999999999</v>
      </c>
      <c r="G216" s="1505">
        <v>-1.6508199397540133</v>
      </c>
      <c r="H216" s="1506">
        <v>273.2</v>
      </c>
      <c r="I216" s="1506">
        <v>3.3282904689863893</v>
      </c>
      <c r="J216" s="1522">
        <v>-11.494252873563218</v>
      </c>
      <c r="K216" s="1522">
        <v>1.2550937245313774</v>
      </c>
      <c r="L216" s="1523">
        <v>-6.8502806732885668E-2</v>
      </c>
    </row>
    <row r="217" spans="1:12">
      <c r="A217" s="1289" t="s">
        <v>89</v>
      </c>
      <c r="B217" s="1521" t="s">
        <v>26</v>
      </c>
      <c r="C217" s="1264">
        <v>21653.438235294117</v>
      </c>
      <c r="D217" s="1264">
        <v>22315.9931372549</v>
      </c>
      <c r="E217" s="1504">
        <v>22086.507000000001</v>
      </c>
      <c r="F217" s="1504">
        <v>22762.312999999998</v>
      </c>
      <c r="G217" s="1505">
        <v>-2.968968926839715</v>
      </c>
      <c r="H217" s="1506">
        <v>303.89999999999998</v>
      </c>
      <c r="I217" s="1506">
        <v>-0.78354554358473194</v>
      </c>
      <c r="J217" s="1522">
        <v>-11.910669975186105</v>
      </c>
      <c r="K217" s="1522">
        <v>5.786471067644662</v>
      </c>
      <c r="L217" s="1523">
        <v>-0.34467148522313007</v>
      </c>
    </row>
    <row r="218" spans="1:12">
      <c r="A218" s="1289" t="s">
        <v>89</v>
      </c>
      <c r="B218" s="1521" t="s">
        <v>31</v>
      </c>
      <c r="C218" s="1264">
        <v>21796.318627450979</v>
      </c>
      <c r="D218" s="1264">
        <v>22317.701960784314</v>
      </c>
      <c r="E218" s="1504">
        <v>22232.244999999999</v>
      </c>
      <c r="F218" s="1504">
        <v>22764.056</v>
      </c>
      <c r="G218" s="1505">
        <v>-2.3361873648527376</v>
      </c>
      <c r="H218" s="1506">
        <v>326.3</v>
      </c>
      <c r="I218" s="1506">
        <v>-1.001213592233013</v>
      </c>
      <c r="J218" s="1522">
        <v>-16.544117647058822</v>
      </c>
      <c r="K218" s="1522">
        <v>3.7000814995925024</v>
      </c>
      <c r="L218" s="1523">
        <v>-0.43805937976243392</v>
      </c>
    </row>
    <row r="219" spans="1:12">
      <c r="A219" s="1347" t="s">
        <v>89</v>
      </c>
      <c r="B219" s="1524" t="s">
        <v>27</v>
      </c>
      <c r="C219" s="1267">
        <v>20191.114287944692</v>
      </c>
      <c r="D219" s="1267">
        <v>20574.384842794516</v>
      </c>
      <c r="E219" s="1525">
        <v>20594.936573703588</v>
      </c>
      <c r="F219" s="1525">
        <v>20985.872539650405</v>
      </c>
      <c r="G219" s="1526">
        <v>-1.8628530465349415</v>
      </c>
      <c r="H219" s="1527">
        <v>268.05802615933413</v>
      </c>
      <c r="I219" s="1527">
        <v>0.7021366420671985</v>
      </c>
      <c r="J219" s="1528">
        <v>-12.849740932642487</v>
      </c>
      <c r="K219" s="1528">
        <v>13.708231458842707</v>
      </c>
      <c r="L219" s="1529">
        <v>-0.97304041092756322</v>
      </c>
    </row>
    <row r="220" spans="1:12">
      <c r="A220" s="1289" t="s">
        <v>89</v>
      </c>
      <c r="B220" s="1521" t="s">
        <v>28</v>
      </c>
      <c r="C220" s="1264">
        <v>18965.051960784313</v>
      </c>
      <c r="D220" s="1264">
        <v>19282.903921568628</v>
      </c>
      <c r="E220" s="1504">
        <v>19344.352999999999</v>
      </c>
      <c r="F220" s="1504">
        <v>19668.562000000002</v>
      </c>
      <c r="G220" s="1505">
        <v>-1.648361481637562</v>
      </c>
      <c r="H220" s="1506">
        <v>234.8</v>
      </c>
      <c r="I220" s="1506">
        <v>1.2942191544434858</v>
      </c>
      <c r="J220" s="1522">
        <v>-7.8431372549019605</v>
      </c>
      <c r="K220" s="1522">
        <v>3.8304808475957621</v>
      </c>
      <c r="L220" s="1523">
        <v>-4.9026226799491202E-2</v>
      </c>
    </row>
    <row r="221" spans="1:12">
      <c r="A221" s="1289" t="s">
        <v>89</v>
      </c>
      <c r="B221" s="1521" t="s">
        <v>29</v>
      </c>
      <c r="C221" s="1264">
        <v>20531.761764705883</v>
      </c>
      <c r="D221" s="1264">
        <v>20986.937254901961</v>
      </c>
      <c r="E221" s="1504">
        <v>20942.397000000001</v>
      </c>
      <c r="F221" s="1504">
        <v>21406.675999999999</v>
      </c>
      <c r="G221" s="1505">
        <v>-2.1688514368134437</v>
      </c>
      <c r="H221" s="1506">
        <v>273</v>
      </c>
      <c r="I221" s="1506">
        <v>0.92421441774491686</v>
      </c>
      <c r="J221" s="1506">
        <v>-17.092337917485263</v>
      </c>
      <c r="K221" s="1506">
        <v>6.8785656071719643</v>
      </c>
      <c r="L221" s="1507">
        <v>-0.86523478838561996</v>
      </c>
    </row>
    <row r="222" spans="1:12" ht="16.5" thickBot="1">
      <c r="A222" s="1547" t="s">
        <v>89</v>
      </c>
      <c r="B222" s="1548" t="s">
        <v>32</v>
      </c>
      <c r="C222" s="1265">
        <v>20706.901960784315</v>
      </c>
      <c r="D222" s="1265">
        <v>20899.604901960785</v>
      </c>
      <c r="E222" s="1510">
        <v>21121.040000000001</v>
      </c>
      <c r="F222" s="1510">
        <v>21317.597000000002</v>
      </c>
      <c r="G222" s="1511">
        <v>-0.92204107245296307</v>
      </c>
      <c r="H222" s="1512">
        <v>299.2</v>
      </c>
      <c r="I222" s="1512">
        <v>0.10036801605888639</v>
      </c>
      <c r="J222" s="1512">
        <v>-8.4577114427860707</v>
      </c>
      <c r="K222" s="1512">
        <v>2.9991850040749797</v>
      </c>
      <c r="L222" s="1513">
        <v>-5.8779395742455165E-2</v>
      </c>
    </row>
    <row r="223" spans="1:12">
      <c r="G223" s="1550"/>
      <c r="H223" s="1550"/>
      <c r="I223" s="1550"/>
      <c r="J223" s="1550"/>
      <c r="K223" s="1550"/>
      <c r="L223" s="1550"/>
    </row>
    <row r="224" spans="1:12">
      <c r="G224" s="1550"/>
      <c r="H224" s="1550"/>
      <c r="I224" s="1550"/>
      <c r="J224" s="1550"/>
      <c r="K224" s="1550"/>
      <c r="L224" s="1554"/>
    </row>
    <row r="225" spans="1:12" ht="16.5" thickBot="1">
      <c r="G225" s="1550"/>
      <c r="H225" s="1550"/>
      <c r="I225" s="1550"/>
      <c r="J225" s="1550"/>
      <c r="K225" s="1550"/>
      <c r="L225" s="1551"/>
    </row>
    <row r="226" spans="1:12" ht="16.5" thickBot="1">
      <c r="A226" s="1454" t="s">
        <v>260</v>
      </c>
      <c r="B226" s="1455"/>
      <c r="C226" s="1455"/>
      <c r="D226" s="1455"/>
      <c r="E226" s="1455"/>
      <c r="F226" s="1455"/>
      <c r="G226" s="1552"/>
      <c r="H226" s="1552"/>
      <c r="I226" s="1552"/>
      <c r="J226" s="1552"/>
      <c r="K226" s="1552"/>
      <c r="L226" s="1553"/>
    </row>
    <row r="227" spans="1:12">
      <c r="A227" s="1457"/>
      <c r="B227" s="1458"/>
      <c r="C227" s="1345" t="s">
        <v>5</v>
      </c>
      <c r="D227" s="1345" t="s">
        <v>5</v>
      </c>
      <c r="E227" s="1345"/>
      <c r="F227" s="1345"/>
      <c r="G227" s="1459"/>
      <c r="H227" s="1585" t="s">
        <v>6</v>
      </c>
      <c r="I227" s="1586"/>
      <c r="J227" s="1460" t="s">
        <v>7</v>
      </c>
      <c r="K227" s="1461" t="s">
        <v>8</v>
      </c>
      <c r="L227" s="1462"/>
    </row>
    <row r="228" spans="1:12">
      <c r="A228" s="1450" t="s">
        <v>9</v>
      </c>
      <c r="B228" s="1451" t="s">
        <v>10</v>
      </c>
      <c r="C228" s="1463" t="s">
        <v>36</v>
      </c>
      <c r="D228" s="1463" t="s">
        <v>36</v>
      </c>
      <c r="E228" s="1464" t="s">
        <v>37</v>
      </c>
      <c r="F228" s="1465"/>
      <c r="G228" s="1466"/>
      <c r="H228" s="1587" t="s">
        <v>11</v>
      </c>
      <c r="I228" s="1588"/>
      <c r="J228" s="1467" t="s">
        <v>12</v>
      </c>
      <c r="K228" s="1468" t="s">
        <v>13</v>
      </c>
      <c r="L228" s="1469"/>
    </row>
    <row r="229" spans="1:12" ht="48" thickBot="1">
      <c r="A229" s="1452" t="s">
        <v>14</v>
      </c>
      <c r="B229" s="1453" t="s">
        <v>15</v>
      </c>
      <c r="C229" s="990" t="s">
        <v>536</v>
      </c>
      <c r="D229" s="1263" t="s">
        <v>534</v>
      </c>
      <c r="E229" s="1470" t="s">
        <v>536</v>
      </c>
      <c r="F229" s="1471" t="s">
        <v>534</v>
      </c>
      <c r="G229" s="1472" t="s">
        <v>16</v>
      </c>
      <c r="H229" s="1473" t="s">
        <v>536</v>
      </c>
      <c r="I229" s="1346" t="s">
        <v>16</v>
      </c>
      <c r="J229" s="1474" t="s">
        <v>16</v>
      </c>
      <c r="K229" s="1475" t="s">
        <v>536</v>
      </c>
      <c r="L229" s="1476" t="s">
        <v>17</v>
      </c>
    </row>
    <row r="230" spans="1:12" ht="16.5" thickBot="1">
      <c r="A230" s="1477" t="s">
        <v>18</v>
      </c>
      <c r="B230" s="1478" t="s">
        <v>19</v>
      </c>
      <c r="C230" s="1479">
        <v>19080.566804236292</v>
      </c>
      <c r="D230" s="1479">
        <v>18839.926946224692</v>
      </c>
      <c r="E230" s="1480">
        <v>19462.178140321019</v>
      </c>
      <c r="F230" s="1481">
        <v>19233.623485110973</v>
      </c>
      <c r="G230" s="1482">
        <v>1.1883078369864803</v>
      </c>
      <c r="H230" s="1483">
        <v>300.88222891566267</v>
      </c>
      <c r="I230" s="1483">
        <v>-0.87402152097197527</v>
      </c>
      <c r="J230" s="1484">
        <v>1.8925831202046037</v>
      </c>
      <c r="K230" s="1483">
        <v>100</v>
      </c>
      <c r="L230" s="1485" t="s">
        <v>19</v>
      </c>
    </row>
    <row r="231" spans="1:12" ht="16.5" thickBot="1">
      <c r="A231" s="1486"/>
      <c r="B231" s="1487"/>
      <c r="C231" s="1488"/>
      <c r="D231" s="1488"/>
      <c r="E231" s="1488"/>
      <c r="F231" s="1488"/>
      <c r="G231" s="1489"/>
      <c r="H231" s="1484"/>
      <c r="I231" s="1484"/>
      <c r="J231" s="1484"/>
      <c r="K231" s="1484"/>
      <c r="L231" s="1490"/>
    </row>
    <row r="232" spans="1:12">
      <c r="A232" s="1491" t="s">
        <v>80</v>
      </c>
      <c r="B232" s="1492" t="s">
        <v>19</v>
      </c>
      <c r="C232" s="1493" t="s">
        <v>73</v>
      </c>
      <c r="D232" s="1493" t="s">
        <v>73</v>
      </c>
      <c r="E232" s="1494" t="s">
        <v>73</v>
      </c>
      <c r="F232" s="1494" t="s">
        <v>73</v>
      </c>
      <c r="G232" s="1495" t="s">
        <v>73</v>
      </c>
      <c r="H232" s="1496" t="s">
        <v>73</v>
      </c>
      <c r="I232" s="1496" t="s">
        <v>73</v>
      </c>
      <c r="J232" s="1496" t="s">
        <v>73</v>
      </c>
      <c r="K232" s="1496" t="s">
        <v>73</v>
      </c>
      <c r="L232" s="1497" t="s">
        <v>73</v>
      </c>
    </row>
    <row r="233" spans="1:12">
      <c r="A233" s="1289" t="s">
        <v>81</v>
      </c>
      <c r="B233" s="1498" t="s">
        <v>19</v>
      </c>
      <c r="C233" s="1290">
        <v>19901.333398692812</v>
      </c>
      <c r="D233" s="1290">
        <v>19792.984526484754</v>
      </c>
      <c r="E233" s="1499">
        <v>20299.360066666668</v>
      </c>
      <c r="F233" s="1499">
        <v>20188.844217014448</v>
      </c>
      <c r="G233" s="1500">
        <v>0.54741048305816853</v>
      </c>
      <c r="H233" s="1501">
        <v>350.97167138810198</v>
      </c>
      <c r="I233" s="1501">
        <v>4.0963536059713768</v>
      </c>
      <c r="J233" s="1501">
        <v>-23.593073593073594</v>
      </c>
      <c r="K233" s="1501">
        <v>17.720883534136547</v>
      </c>
      <c r="L233" s="1502">
        <v>-5.9108300208506677</v>
      </c>
    </row>
    <row r="234" spans="1:12">
      <c r="A234" s="1291" t="s">
        <v>82</v>
      </c>
      <c r="B234" s="1503" t="s">
        <v>19</v>
      </c>
      <c r="C234" s="1264">
        <v>19334.444575498819</v>
      </c>
      <c r="D234" s="1264">
        <v>20084.25836249514</v>
      </c>
      <c r="E234" s="1504">
        <v>19721.133467008796</v>
      </c>
      <c r="F234" s="1504">
        <v>20485.943529745044</v>
      </c>
      <c r="G234" s="1505">
        <v>-3.7333406763801897</v>
      </c>
      <c r="H234" s="1506">
        <v>401.2</v>
      </c>
      <c r="I234" s="1506">
        <v>4.194260485651208</v>
      </c>
      <c r="J234" s="1506">
        <v>-38.181818181818187</v>
      </c>
      <c r="K234" s="1506">
        <v>3.4136546184738958</v>
      </c>
      <c r="L234" s="1507">
        <v>-2.21294384699925</v>
      </c>
    </row>
    <row r="235" spans="1:12">
      <c r="A235" s="1291" t="s">
        <v>83</v>
      </c>
      <c r="B235" s="1503" t="s">
        <v>19</v>
      </c>
      <c r="C235" s="1264" t="s">
        <v>73</v>
      </c>
      <c r="D235" s="1264" t="s">
        <v>73</v>
      </c>
      <c r="E235" s="1504" t="s">
        <v>73</v>
      </c>
      <c r="F235" s="1504" t="s">
        <v>73</v>
      </c>
      <c r="G235" s="1505" t="s">
        <v>73</v>
      </c>
      <c r="H235" s="1506" t="s">
        <v>73</v>
      </c>
      <c r="I235" s="1506" t="s">
        <v>73</v>
      </c>
      <c r="J235" s="1506" t="s">
        <v>73</v>
      </c>
      <c r="K235" s="1506" t="s">
        <v>73</v>
      </c>
      <c r="L235" s="1507" t="s">
        <v>73</v>
      </c>
    </row>
    <row r="236" spans="1:12">
      <c r="A236" s="1291" t="s">
        <v>71</v>
      </c>
      <c r="B236" s="1503" t="s">
        <v>19</v>
      </c>
      <c r="C236" s="1264">
        <v>18331.749205253403</v>
      </c>
      <c r="D236" s="1264">
        <v>17487.240826804846</v>
      </c>
      <c r="E236" s="1504">
        <v>18698.384189358472</v>
      </c>
      <c r="F236" s="1504">
        <v>17836.985643340944</v>
      </c>
      <c r="G236" s="1505">
        <v>4.8292831717286981</v>
      </c>
      <c r="H236" s="1506">
        <v>278.28688380281693</v>
      </c>
      <c r="I236" s="1506">
        <v>-1.2802607102113164</v>
      </c>
      <c r="J236" s="1506">
        <v>19.831223628691983</v>
      </c>
      <c r="K236" s="1506">
        <v>57.028112449799195</v>
      </c>
      <c r="L236" s="1507">
        <v>8.5370638564488104</v>
      </c>
    </row>
    <row r="237" spans="1:12" ht="16.5" thickBot="1">
      <c r="A237" s="1508" t="s">
        <v>84</v>
      </c>
      <c r="B237" s="1509" t="s">
        <v>19</v>
      </c>
      <c r="C237" s="1265">
        <v>20050.708070044137</v>
      </c>
      <c r="D237" s="1265">
        <v>20080.484937356247</v>
      </c>
      <c r="E237" s="1510">
        <v>20451.722231445019</v>
      </c>
      <c r="F237" s="1510">
        <v>20572.160184615383</v>
      </c>
      <c r="G237" s="1511">
        <v>-0.58544145140592185</v>
      </c>
      <c r="H237" s="1512">
        <v>303.56068965517238</v>
      </c>
      <c r="I237" s="1512">
        <v>3.1225986018005436</v>
      </c>
      <c r="J237" s="1512">
        <v>0</v>
      </c>
      <c r="K237" s="1512">
        <v>21.837349397590362</v>
      </c>
      <c r="L237" s="1513">
        <v>-0.41328998859889765</v>
      </c>
    </row>
    <row r="238" spans="1:12" ht="16.5" thickBot="1">
      <c r="A238" s="1486"/>
      <c r="B238" s="1514"/>
      <c r="C238" s="1488"/>
      <c r="D238" s="1488"/>
      <c r="E238" s="1488"/>
      <c r="F238" s="1488"/>
      <c r="G238" s="1489"/>
      <c r="H238" s="1484"/>
      <c r="I238" s="1484"/>
      <c r="J238" s="1484"/>
      <c r="K238" s="1484"/>
      <c r="L238" s="1490"/>
    </row>
    <row r="239" spans="1:12">
      <c r="A239" s="1347" t="s">
        <v>85</v>
      </c>
      <c r="B239" s="1515" t="s">
        <v>21</v>
      </c>
      <c r="C239" s="1266" t="s">
        <v>73</v>
      </c>
      <c r="D239" s="1266" t="s">
        <v>73</v>
      </c>
      <c r="E239" s="1516" t="s">
        <v>73</v>
      </c>
      <c r="F239" s="1516" t="s">
        <v>73</v>
      </c>
      <c r="G239" s="1517" t="s">
        <v>73</v>
      </c>
      <c r="H239" s="1518" t="s">
        <v>73</v>
      </c>
      <c r="I239" s="1518" t="s">
        <v>73</v>
      </c>
      <c r="J239" s="1519" t="s">
        <v>73</v>
      </c>
      <c r="K239" s="1519" t="s">
        <v>73</v>
      </c>
      <c r="L239" s="1520" t="s">
        <v>73</v>
      </c>
    </row>
    <row r="240" spans="1:12">
      <c r="A240" s="1289" t="s">
        <v>85</v>
      </c>
      <c r="B240" s="1521" t="s">
        <v>22</v>
      </c>
      <c r="C240" s="1264" t="s">
        <v>73</v>
      </c>
      <c r="D240" s="1264" t="s">
        <v>73</v>
      </c>
      <c r="E240" s="1504" t="s">
        <v>73</v>
      </c>
      <c r="F240" s="1504" t="s">
        <v>73</v>
      </c>
      <c r="G240" s="1505" t="s">
        <v>73</v>
      </c>
      <c r="H240" s="1506" t="s">
        <v>73</v>
      </c>
      <c r="I240" s="1506" t="s">
        <v>73</v>
      </c>
      <c r="J240" s="1522" t="s">
        <v>73</v>
      </c>
      <c r="K240" s="1522" t="s">
        <v>73</v>
      </c>
      <c r="L240" s="1523" t="s">
        <v>73</v>
      </c>
    </row>
    <row r="241" spans="1:12">
      <c r="A241" s="1289" t="s">
        <v>85</v>
      </c>
      <c r="B241" s="1521" t="s">
        <v>23</v>
      </c>
      <c r="C241" s="1264" t="s">
        <v>73</v>
      </c>
      <c r="D241" s="1264" t="s">
        <v>73</v>
      </c>
      <c r="E241" s="1504" t="s">
        <v>73</v>
      </c>
      <c r="F241" s="1504" t="s">
        <v>73</v>
      </c>
      <c r="G241" s="1505" t="s">
        <v>73</v>
      </c>
      <c r="H241" s="1506" t="s">
        <v>73</v>
      </c>
      <c r="I241" s="1506" t="s">
        <v>73</v>
      </c>
      <c r="J241" s="1522" t="s">
        <v>73</v>
      </c>
      <c r="K241" s="1522" t="s">
        <v>73</v>
      </c>
      <c r="L241" s="1523" t="s">
        <v>73</v>
      </c>
    </row>
    <row r="242" spans="1:12">
      <c r="A242" s="1347" t="s">
        <v>85</v>
      </c>
      <c r="B242" s="1524" t="s">
        <v>24</v>
      </c>
      <c r="C242" s="1267" t="s">
        <v>73</v>
      </c>
      <c r="D242" s="1267" t="s">
        <v>73</v>
      </c>
      <c r="E242" s="1525" t="s">
        <v>73</v>
      </c>
      <c r="F242" s="1525" t="s">
        <v>73</v>
      </c>
      <c r="G242" s="1526" t="s">
        <v>73</v>
      </c>
      <c r="H242" s="1527" t="s">
        <v>73</v>
      </c>
      <c r="I242" s="1527" t="s">
        <v>73</v>
      </c>
      <c r="J242" s="1528" t="s">
        <v>73</v>
      </c>
      <c r="K242" s="1528" t="s">
        <v>73</v>
      </c>
      <c r="L242" s="1529" t="s">
        <v>73</v>
      </c>
    </row>
    <row r="243" spans="1:12">
      <c r="A243" s="1289" t="s">
        <v>85</v>
      </c>
      <c r="B243" s="1521" t="s">
        <v>25</v>
      </c>
      <c r="C243" s="1264" t="s">
        <v>73</v>
      </c>
      <c r="D243" s="1264" t="s">
        <v>73</v>
      </c>
      <c r="E243" s="1504" t="s">
        <v>73</v>
      </c>
      <c r="F243" s="1504" t="s">
        <v>73</v>
      </c>
      <c r="G243" s="1505" t="s">
        <v>73</v>
      </c>
      <c r="H243" s="1506" t="s">
        <v>73</v>
      </c>
      <c r="I243" s="1506" t="s">
        <v>73</v>
      </c>
      <c r="J243" s="1522" t="s">
        <v>73</v>
      </c>
      <c r="K243" s="1522" t="s">
        <v>73</v>
      </c>
      <c r="L243" s="1523" t="s">
        <v>73</v>
      </c>
    </row>
    <row r="244" spans="1:12">
      <c r="A244" s="1289" t="s">
        <v>85</v>
      </c>
      <c r="B244" s="1521" t="s">
        <v>26</v>
      </c>
      <c r="C244" s="1264" t="s">
        <v>73</v>
      </c>
      <c r="D244" s="1264" t="s">
        <v>73</v>
      </c>
      <c r="E244" s="1504" t="s">
        <v>73</v>
      </c>
      <c r="F244" s="1504" t="s">
        <v>73</v>
      </c>
      <c r="G244" s="1505" t="s">
        <v>73</v>
      </c>
      <c r="H244" s="1506" t="s">
        <v>73</v>
      </c>
      <c r="I244" s="1506" t="s">
        <v>73</v>
      </c>
      <c r="J244" s="1522" t="s">
        <v>73</v>
      </c>
      <c r="K244" s="1522" t="s">
        <v>73</v>
      </c>
      <c r="L244" s="1523" t="s">
        <v>73</v>
      </c>
    </row>
    <row r="245" spans="1:12">
      <c r="A245" s="1347" t="s">
        <v>85</v>
      </c>
      <c r="B245" s="1524" t="s">
        <v>27</v>
      </c>
      <c r="C245" s="1267" t="s">
        <v>73</v>
      </c>
      <c r="D245" s="1267" t="s">
        <v>73</v>
      </c>
      <c r="E245" s="1525" t="s">
        <v>73</v>
      </c>
      <c r="F245" s="1525" t="s">
        <v>73</v>
      </c>
      <c r="G245" s="1526" t="s">
        <v>73</v>
      </c>
      <c r="H245" s="1527" t="s">
        <v>73</v>
      </c>
      <c r="I245" s="1527" t="s">
        <v>73</v>
      </c>
      <c r="J245" s="1528" t="s">
        <v>73</v>
      </c>
      <c r="K245" s="1528" t="s">
        <v>73</v>
      </c>
      <c r="L245" s="1529" t="s">
        <v>73</v>
      </c>
    </row>
    <row r="246" spans="1:12">
      <c r="A246" s="1289" t="s">
        <v>85</v>
      </c>
      <c r="B246" s="1521" t="s">
        <v>28</v>
      </c>
      <c r="C246" s="1264" t="s">
        <v>73</v>
      </c>
      <c r="D246" s="1264" t="s">
        <v>73</v>
      </c>
      <c r="E246" s="1504" t="s">
        <v>73</v>
      </c>
      <c r="F246" s="1504" t="s">
        <v>73</v>
      </c>
      <c r="G246" s="1505" t="s">
        <v>73</v>
      </c>
      <c r="H246" s="1506" t="s">
        <v>73</v>
      </c>
      <c r="I246" s="1506" t="s">
        <v>73</v>
      </c>
      <c r="J246" s="1522" t="s">
        <v>73</v>
      </c>
      <c r="K246" s="1522" t="s">
        <v>73</v>
      </c>
      <c r="L246" s="1523" t="s">
        <v>73</v>
      </c>
    </row>
    <row r="247" spans="1:12" ht="16.5" thickBot="1">
      <c r="A247" s="1530" t="s">
        <v>85</v>
      </c>
      <c r="B247" s="1531" t="s">
        <v>29</v>
      </c>
      <c r="C247" s="1292" t="s">
        <v>73</v>
      </c>
      <c r="D247" s="1292" t="s">
        <v>73</v>
      </c>
      <c r="E247" s="1532" t="s">
        <v>73</v>
      </c>
      <c r="F247" s="1532" t="s">
        <v>73</v>
      </c>
      <c r="G247" s="1533" t="s">
        <v>73</v>
      </c>
      <c r="H247" s="1522" t="s">
        <v>73</v>
      </c>
      <c r="I247" s="1522" t="s">
        <v>73</v>
      </c>
      <c r="J247" s="1522" t="s">
        <v>73</v>
      </c>
      <c r="K247" s="1522" t="s">
        <v>73</v>
      </c>
      <c r="L247" s="1523" t="s">
        <v>73</v>
      </c>
    </row>
    <row r="248" spans="1:12" ht="16.5" thickBot="1">
      <c r="A248" s="1486"/>
      <c r="B248" s="1514"/>
      <c r="C248" s="1488"/>
      <c r="D248" s="1488"/>
      <c r="E248" s="1488"/>
      <c r="F248" s="1488"/>
      <c r="G248" s="1489"/>
      <c r="H248" s="1484"/>
      <c r="I248" s="1484"/>
      <c r="J248" s="1484"/>
      <c r="K248" s="1484"/>
      <c r="L248" s="1490"/>
    </row>
    <row r="249" spans="1:12">
      <c r="A249" s="1347" t="s">
        <v>86</v>
      </c>
      <c r="B249" s="1515" t="s">
        <v>21</v>
      </c>
      <c r="C249" s="1266">
        <v>20597.841211085801</v>
      </c>
      <c r="D249" s="1266">
        <v>20465.459571286137</v>
      </c>
      <c r="E249" s="1516">
        <v>21009.798035307518</v>
      </c>
      <c r="F249" s="1516">
        <v>20874.768762711861</v>
      </c>
      <c r="G249" s="1517">
        <v>0.64685398018327644</v>
      </c>
      <c r="H249" s="1518">
        <v>399.10454545454542</v>
      </c>
      <c r="I249" s="1518">
        <v>1.475856967847802</v>
      </c>
      <c r="J249" s="1519">
        <v>-18.518518518518519</v>
      </c>
      <c r="K249" s="1519">
        <v>1.1044176706827309</v>
      </c>
      <c r="L249" s="1520">
        <v>-0.27665649811522308</v>
      </c>
    </row>
    <row r="250" spans="1:12">
      <c r="A250" s="1289" t="s">
        <v>86</v>
      </c>
      <c r="B250" s="1521" t="s">
        <v>22</v>
      </c>
      <c r="C250" s="1264">
        <v>20643.367647058825</v>
      </c>
      <c r="D250" s="1264">
        <v>20317.620588235295</v>
      </c>
      <c r="E250" s="1504">
        <v>21056.235000000001</v>
      </c>
      <c r="F250" s="1504">
        <v>20723.973000000002</v>
      </c>
      <c r="G250" s="1505">
        <v>1.6032736579998381</v>
      </c>
      <c r="H250" s="1506">
        <v>388.7</v>
      </c>
      <c r="I250" s="1506">
        <v>3.0761071333863605</v>
      </c>
      <c r="J250" s="1522">
        <v>-28.571428571428569</v>
      </c>
      <c r="K250" s="1522">
        <v>0.75301204819277112</v>
      </c>
      <c r="L250" s="1523">
        <v>-0.32115674976119313</v>
      </c>
    </row>
    <row r="251" spans="1:12">
      <c r="A251" s="1289" t="s">
        <v>86</v>
      </c>
      <c r="B251" s="1521" t="s">
        <v>23</v>
      </c>
      <c r="C251" s="1264">
        <v>20507.868627450982</v>
      </c>
      <c r="D251" s="1264">
        <v>20899.120588235292</v>
      </c>
      <c r="E251" s="1504">
        <v>20918.026000000002</v>
      </c>
      <c r="F251" s="1504">
        <v>21317.102999999999</v>
      </c>
      <c r="G251" s="1505">
        <v>-1.8720977235977962</v>
      </c>
      <c r="H251" s="1506">
        <v>421.4</v>
      </c>
      <c r="I251" s="1506">
        <v>-6.3555555555555605</v>
      </c>
      <c r="J251" s="1522">
        <v>16.666666666666664</v>
      </c>
      <c r="K251" s="1522">
        <v>0.35140562248995982</v>
      </c>
      <c r="L251" s="1523">
        <v>4.4500251645970046E-2</v>
      </c>
    </row>
    <row r="252" spans="1:12">
      <c r="A252" s="1347" t="s">
        <v>86</v>
      </c>
      <c r="B252" s="1524" t="s">
        <v>24</v>
      </c>
      <c r="C252" s="1267">
        <v>20178.612478937706</v>
      </c>
      <c r="D252" s="1267">
        <v>20220.823853314912</v>
      </c>
      <c r="E252" s="1525">
        <v>20582.184728516462</v>
      </c>
      <c r="F252" s="1525">
        <v>20625.24033038121</v>
      </c>
      <c r="G252" s="1526">
        <v>-0.20875200082554288</v>
      </c>
      <c r="H252" s="1527">
        <v>368.32677165354329</v>
      </c>
      <c r="I252" s="1527">
        <v>4.2285762772937083</v>
      </c>
      <c r="J252" s="1528">
        <v>-13.605442176870749</v>
      </c>
      <c r="K252" s="1528">
        <v>6.3755020080321287</v>
      </c>
      <c r="L252" s="1529">
        <v>-1.1436795776456208</v>
      </c>
    </row>
    <row r="253" spans="1:12">
      <c r="A253" s="1289" t="s">
        <v>86</v>
      </c>
      <c r="B253" s="1521" t="s">
        <v>25</v>
      </c>
      <c r="C253" s="1264">
        <v>20251.538235294116</v>
      </c>
      <c r="D253" s="1264">
        <v>20120.739215686273</v>
      </c>
      <c r="E253" s="1504">
        <v>20656.569</v>
      </c>
      <c r="F253" s="1504">
        <v>20523.153999999999</v>
      </c>
      <c r="G253" s="1505">
        <v>0.65007064703603001</v>
      </c>
      <c r="H253" s="1506">
        <v>347.5</v>
      </c>
      <c r="I253" s="1506">
        <v>2.416740347774827</v>
      </c>
      <c r="J253" s="1522">
        <v>-3.75</v>
      </c>
      <c r="K253" s="1522">
        <v>3.8654618473895583</v>
      </c>
      <c r="L253" s="1523">
        <v>-0.22660976386363885</v>
      </c>
    </row>
    <row r="254" spans="1:12">
      <c r="A254" s="1289" t="s">
        <v>86</v>
      </c>
      <c r="B254" s="1521" t="s">
        <v>26</v>
      </c>
      <c r="C254" s="1264">
        <v>20081.135294117648</v>
      </c>
      <c r="D254" s="1264">
        <v>20330.351960784312</v>
      </c>
      <c r="E254" s="1504">
        <v>20482.758000000002</v>
      </c>
      <c r="F254" s="1504">
        <v>20736.958999999999</v>
      </c>
      <c r="G254" s="1505">
        <v>-1.2258354756837648</v>
      </c>
      <c r="H254" s="1506">
        <v>400.4</v>
      </c>
      <c r="I254" s="1506">
        <v>8.1577525661804398</v>
      </c>
      <c r="J254" s="1522">
        <v>-25.373134328358208</v>
      </c>
      <c r="K254" s="1522">
        <v>2.5100401606425704</v>
      </c>
      <c r="L254" s="1523">
        <v>-0.91706981378198194</v>
      </c>
    </row>
    <row r="255" spans="1:12">
      <c r="A255" s="1347" t="s">
        <v>86</v>
      </c>
      <c r="B255" s="1524" t="s">
        <v>27</v>
      </c>
      <c r="C255" s="1267">
        <v>19622.046685689202</v>
      </c>
      <c r="D255" s="1267">
        <v>19477.889992614713</v>
      </c>
      <c r="E255" s="1525">
        <v>20014.487619402986</v>
      </c>
      <c r="F255" s="1525">
        <v>19867.447792467006</v>
      </c>
      <c r="G255" s="1526">
        <v>0.74010425733561702</v>
      </c>
      <c r="H255" s="1527">
        <v>334.97647058823526</v>
      </c>
      <c r="I255" s="1527">
        <v>3.5102654132673177</v>
      </c>
      <c r="J255" s="1528">
        <v>-29.166666666666668</v>
      </c>
      <c r="K255" s="1528">
        <v>10.240963855421686</v>
      </c>
      <c r="L255" s="1529">
        <v>-4.4904939450898222</v>
      </c>
    </row>
    <row r="256" spans="1:12">
      <c r="A256" s="1289" t="s">
        <v>86</v>
      </c>
      <c r="B256" s="1521" t="s">
        <v>28</v>
      </c>
      <c r="C256" s="1264">
        <v>19572.584313725489</v>
      </c>
      <c r="D256" s="1264">
        <v>19294.668627450981</v>
      </c>
      <c r="E256" s="1504">
        <v>19964.036</v>
      </c>
      <c r="F256" s="1504">
        <v>19680.562000000002</v>
      </c>
      <c r="G256" s="1505">
        <v>1.440375533991348</v>
      </c>
      <c r="H256" s="1506">
        <v>324.39999999999998</v>
      </c>
      <c r="I256" s="1506">
        <v>2.9841269841269771</v>
      </c>
      <c r="J256" s="1522">
        <v>-28.999999999999996</v>
      </c>
      <c r="K256" s="1522">
        <v>7.1285140562248994</v>
      </c>
      <c r="L256" s="1523">
        <v>-3.1016649719080931</v>
      </c>
    </row>
    <row r="257" spans="1:12" ht="16.5" thickBot="1">
      <c r="A257" s="1530" t="s">
        <v>86</v>
      </c>
      <c r="B257" s="1531" t="s">
        <v>29</v>
      </c>
      <c r="C257" s="1292">
        <v>19724.369607843139</v>
      </c>
      <c r="D257" s="1292">
        <v>19860.046078431373</v>
      </c>
      <c r="E257" s="1532">
        <v>20118.857</v>
      </c>
      <c r="F257" s="1532">
        <v>20257.246999999999</v>
      </c>
      <c r="G257" s="1533">
        <v>-0.68316291942335217</v>
      </c>
      <c r="H257" s="1522">
        <v>359.2</v>
      </c>
      <c r="I257" s="1522">
        <v>4.6620046620046622</v>
      </c>
      <c r="J257" s="1522">
        <v>-29.545454545454547</v>
      </c>
      <c r="K257" s="1522">
        <v>3.1124497991967868</v>
      </c>
      <c r="L257" s="1523">
        <v>-1.38882897318173</v>
      </c>
    </row>
    <row r="258" spans="1:12" ht="16.5" thickBot="1">
      <c r="A258" s="1534"/>
      <c r="B258" s="1535"/>
      <c r="C258" s="1536"/>
      <c r="D258" s="1536"/>
      <c r="E258" s="1536"/>
      <c r="F258" s="1536"/>
      <c r="G258" s="1537"/>
      <c r="H258" s="1538"/>
      <c r="I258" s="1538"/>
      <c r="J258" s="1538"/>
      <c r="K258" s="1538"/>
      <c r="L258" s="1539"/>
    </row>
    <row r="259" spans="1:12">
      <c r="A259" s="1289" t="s">
        <v>87</v>
      </c>
      <c r="B259" s="1540" t="s">
        <v>26</v>
      </c>
      <c r="C259" s="1541">
        <v>19337.054901960782</v>
      </c>
      <c r="D259" s="1541">
        <v>20422.23137254902</v>
      </c>
      <c r="E259" s="1542">
        <v>19723.795999999998</v>
      </c>
      <c r="F259" s="1542">
        <v>20830.675999999999</v>
      </c>
      <c r="G259" s="1543">
        <v>-5.3137017732885914</v>
      </c>
      <c r="H259" s="1544">
        <v>416.4</v>
      </c>
      <c r="I259" s="1544">
        <v>4.4918444165621016</v>
      </c>
      <c r="J259" s="1544">
        <v>-34.545454545454547</v>
      </c>
      <c r="K259" s="1544">
        <v>1.8072289156626504</v>
      </c>
      <c r="L259" s="1545">
        <v>-1.0060703170739225</v>
      </c>
    </row>
    <row r="260" spans="1:12" ht="16.5" thickBot="1">
      <c r="A260" s="1530" t="s">
        <v>87</v>
      </c>
      <c r="B260" s="1531" t="s">
        <v>29</v>
      </c>
      <c r="C260" s="1292">
        <v>19331.260784313723</v>
      </c>
      <c r="D260" s="1292">
        <v>19721.813725490196</v>
      </c>
      <c r="E260" s="1532">
        <v>19717.885999999999</v>
      </c>
      <c r="F260" s="1532">
        <v>20116.25</v>
      </c>
      <c r="G260" s="1533">
        <v>-1.9803094513142427</v>
      </c>
      <c r="H260" s="1522">
        <v>384.1</v>
      </c>
      <c r="I260" s="1522">
        <v>3.3638320775026909</v>
      </c>
      <c r="J260" s="1522">
        <v>-41.818181818181813</v>
      </c>
      <c r="K260" s="1522">
        <v>1.6064257028112447</v>
      </c>
      <c r="L260" s="1523">
        <v>-1.2068735299253281</v>
      </c>
    </row>
    <row r="261" spans="1:12" ht="16.5" thickBot="1">
      <c r="A261" s="1534"/>
      <c r="B261" s="1535"/>
      <c r="C261" s="1536"/>
      <c r="D261" s="1536"/>
      <c r="E261" s="1536"/>
      <c r="F261" s="1536"/>
      <c r="G261" s="1537"/>
      <c r="H261" s="1538"/>
      <c r="I261" s="1538"/>
      <c r="J261" s="1538"/>
      <c r="K261" s="1538"/>
      <c r="L261" s="1539"/>
    </row>
    <row r="262" spans="1:12">
      <c r="A262" s="1347" t="s">
        <v>88</v>
      </c>
      <c r="B262" s="1515" t="s">
        <v>21</v>
      </c>
      <c r="C262" s="1266" t="s">
        <v>73</v>
      </c>
      <c r="D262" s="1266" t="s">
        <v>73</v>
      </c>
      <c r="E262" s="1516" t="s">
        <v>73</v>
      </c>
      <c r="F262" s="1516" t="s">
        <v>73</v>
      </c>
      <c r="G262" s="1517" t="s">
        <v>73</v>
      </c>
      <c r="H262" s="1518" t="s">
        <v>73</v>
      </c>
      <c r="I262" s="1518" t="s">
        <v>73</v>
      </c>
      <c r="J262" s="1519" t="s">
        <v>73</v>
      </c>
      <c r="K262" s="1519" t="s">
        <v>73</v>
      </c>
      <c r="L262" s="1520" t="s">
        <v>73</v>
      </c>
    </row>
    <row r="263" spans="1:12">
      <c r="A263" s="1291" t="s">
        <v>88</v>
      </c>
      <c r="B263" s="1521" t="s">
        <v>22</v>
      </c>
      <c r="C263" s="1264" t="s">
        <v>73</v>
      </c>
      <c r="D263" s="1264" t="s">
        <v>73</v>
      </c>
      <c r="E263" s="1504" t="s">
        <v>73</v>
      </c>
      <c r="F263" s="1504" t="s">
        <v>73</v>
      </c>
      <c r="G263" s="1505" t="s">
        <v>73</v>
      </c>
      <c r="H263" s="1506" t="s">
        <v>73</v>
      </c>
      <c r="I263" s="1506" t="s">
        <v>73</v>
      </c>
      <c r="J263" s="1522" t="s">
        <v>73</v>
      </c>
      <c r="K263" s="1522" t="s">
        <v>73</v>
      </c>
      <c r="L263" s="1523" t="s">
        <v>73</v>
      </c>
    </row>
    <row r="264" spans="1:12">
      <c r="A264" s="1291" t="s">
        <v>88</v>
      </c>
      <c r="B264" s="1521" t="s">
        <v>23</v>
      </c>
      <c r="C264" s="1264" t="s">
        <v>73</v>
      </c>
      <c r="D264" s="1264" t="s">
        <v>73</v>
      </c>
      <c r="E264" s="1504" t="s">
        <v>73</v>
      </c>
      <c r="F264" s="1504" t="s">
        <v>73</v>
      </c>
      <c r="G264" s="1505" t="s">
        <v>73</v>
      </c>
      <c r="H264" s="1506" t="s">
        <v>73</v>
      </c>
      <c r="I264" s="1506" t="s">
        <v>73</v>
      </c>
      <c r="J264" s="1522" t="s">
        <v>73</v>
      </c>
      <c r="K264" s="1522" t="s">
        <v>73</v>
      </c>
      <c r="L264" s="1523" t="s">
        <v>73</v>
      </c>
    </row>
    <row r="265" spans="1:12">
      <c r="A265" s="1291" t="s">
        <v>88</v>
      </c>
      <c r="B265" s="1521" t="s">
        <v>30</v>
      </c>
      <c r="C265" s="1264" t="s">
        <v>73</v>
      </c>
      <c r="D265" s="1264" t="s">
        <v>73</v>
      </c>
      <c r="E265" s="1504" t="s">
        <v>73</v>
      </c>
      <c r="F265" s="1504" t="s">
        <v>73</v>
      </c>
      <c r="G265" s="1505" t="s">
        <v>73</v>
      </c>
      <c r="H265" s="1506" t="s">
        <v>73</v>
      </c>
      <c r="I265" s="1506" t="s">
        <v>73</v>
      </c>
      <c r="J265" s="1522" t="s">
        <v>73</v>
      </c>
      <c r="K265" s="1522" t="s">
        <v>73</v>
      </c>
      <c r="L265" s="1523" t="s">
        <v>73</v>
      </c>
    </row>
    <row r="266" spans="1:12">
      <c r="A266" s="1348" t="s">
        <v>88</v>
      </c>
      <c r="B266" s="1524" t="s">
        <v>24</v>
      </c>
      <c r="C266" s="1267" t="s">
        <v>73</v>
      </c>
      <c r="D266" s="1267" t="s">
        <v>73</v>
      </c>
      <c r="E266" s="1525" t="s">
        <v>73</v>
      </c>
      <c r="F266" s="1525" t="s">
        <v>73</v>
      </c>
      <c r="G266" s="1526" t="s">
        <v>73</v>
      </c>
      <c r="H266" s="1527" t="s">
        <v>73</v>
      </c>
      <c r="I266" s="1527" t="s">
        <v>73</v>
      </c>
      <c r="J266" s="1528" t="s">
        <v>73</v>
      </c>
      <c r="K266" s="1528" t="s">
        <v>73</v>
      </c>
      <c r="L266" s="1529" t="s">
        <v>73</v>
      </c>
    </row>
    <row r="267" spans="1:12">
      <c r="A267" s="1291" t="s">
        <v>88</v>
      </c>
      <c r="B267" s="1521" t="s">
        <v>26</v>
      </c>
      <c r="C267" s="1264" t="s">
        <v>73</v>
      </c>
      <c r="D267" s="1264" t="s">
        <v>73</v>
      </c>
      <c r="E267" s="1504" t="s">
        <v>73</v>
      </c>
      <c r="F267" s="1504" t="s">
        <v>73</v>
      </c>
      <c r="G267" s="1505" t="s">
        <v>73</v>
      </c>
      <c r="H267" s="1506" t="s">
        <v>73</v>
      </c>
      <c r="I267" s="1506" t="s">
        <v>73</v>
      </c>
      <c r="J267" s="1522" t="s">
        <v>73</v>
      </c>
      <c r="K267" s="1522" t="s">
        <v>73</v>
      </c>
      <c r="L267" s="1523" t="s">
        <v>73</v>
      </c>
    </row>
    <row r="268" spans="1:12">
      <c r="A268" s="1291" t="s">
        <v>88</v>
      </c>
      <c r="B268" s="1521" t="s">
        <v>31</v>
      </c>
      <c r="C268" s="1264" t="s">
        <v>73</v>
      </c>
      <c r="D268" s="1264" t="s">
        <v>73</v>
      </c>
      <c r="E268" s="1504" t="s">
        <v>73</v>
      </c>
      <c r="F268" s="1504" t="s">
        <v>73</v>
      </c>
      <c r="G268" s="1505" t="s">
        <v>73</v>
      </c>
      <c r="H268" s="1506" t="s">
        <v>73</v>
      </c>
      <c r="I268" s="1506" t="s">
        <v>73</v>
      </c>
      <c r="J268" s="1522" t="s">
        <v>73</v>
      </c>
      <c r="K268" s="1522" t="s">
        <v>73</v>
      </c>
      <c r="L268" s="1523" t="s">
        <v>73</v>
      </c>
    </row>
    <row r="269" spans="1:12">
      <c r="A269" s="1348" t="s">
        <v>88</v>
      </c>
      <c r="B269" s="1524" t="s">
        <v>27</v>
      </c>
      <c r="C269" s="1267" t="s">
        <v>73</v>
      </c>
      <c r="D269" s="1267" t="s">
        <v>73</v>
      </c>
      <c r="E269" s="1525" t="s">
        <v>73</v>
      </c>
      <c r="F269" s="1525" t="s">
        <v>73</v>
      </c>
      <c r="G269" s="1526" t="s">
        <v>73</v>
      </c>
      <c r="H269" s="1527" t="s">
        <v>73</v>
      </c>
      <c r="I269" s="1527" t="s">
        <v>73</v>
      </c>
      <c r="J269" s="1528" t="s">
        <v>73</v>
      </c>
      <c r="K269" s="1528" t="s">
        <v>73</v>
      </c>
      <c r="L269" s="1529" t="s">
        <v>73</v>
      </c>
    </row>
    <row r="270" spans="1:12">
      <c r="A270" s="1291" t="s">
        <v>88</v>
      </c>
      <c r="B270" s="1521" t="s">
        <v>29</v>
      </c>
      <c r="C270" s="1264" t="s">
        <v>73</v>
      </c>
      <c r="D270" s="1264" t="s">
        <v>73</v>
      </c>
      <c r="E270" s="1504" t="s">
        <v>73</v>
      </c>
      <c r="F270" s="1504" t="s">
        <v>73</v>
      </c>
      <c r="G270" s="1505" t="s">
        <v>73</v>
      </c>
      <c r="H270" s="1506" t="s">
        <v>73</v>
      </c>
      <c r="I270" s="1506" t="s">
        <v>73</v>
      </c>
      <c r="J270" s="1522" t="s">
        <v>73</v>
      </c>
      <c r="K270" s="1522" t="s">
        <v>73</v>
      </c>
      <c r="L270" s="1523" t="s">
        <v>73</v>
      </c>
    </row>
    <row r="271" spans="1:12" ht="16.5" thickBot="1">
      <c r="A271" s="1546" t="s">
        <v>88</v>
      </c>
      <c r="B271" s="1521" t="s">
        <v>32</v>
      </c>
      <c r="C271" s="1292" t="s">
        <v>73</v>
      </c>
      <c r="D271" s="1292" t="s">
        <v>73</v>
      </c>
      <c r="E271" s="1532" t="s">
        <v>73</v>
      </c>
      <c r="F271" s="1532" t="s">
        <v>73</v>
      </c>
      <c r="G271" s="1533" t="s">
        <v>73</v>
      </c>
      <c r="H271" s="1522" t="s">
        <v>73</v>
      </c>
      <c r="I271" s="1522" t="s">
        <v>73</v>
      </c>
      <c r="J271" s="1522" t="s">
        <v>73</v>
      </c>
      <c r="K271" s="1522" t="s">
        <v>73</v>
      </c>
      <c r="L271" s="1523" t="s">
        <v>73</v>
      </c>
    </row>
    <row r="272" spans="1:12" ht="16.5" thickBot="1">
      <c r="A272" s="1534"/>
      <c r="B272" s="1535"/>
      <c r="C272" s="1536"/>
      <c r="D272" s="1536"/>
      <c r="E272" s="1536"/>
      <c r="F272" s="1536"/>
      <c r="G272" s="1537"/>
      <c r="H272" s="1538"/>
      <c r="I272" s="1538"/>
      <c r="J272" s="1538"/>
      <c r="K272" s="1538"/>
      <c r="L272" s="1539"/>
    </row>
    <row r="273" spans="1:12">
      <c r="A273" s="1347" t="s">
        <v>20</v>
      </c>
      <c r="B273" s="1515" t="s">
        <v>24</v>
      </c>
      <c r="C273" s="1266">
        <v>19196.738453503767</v>
      </c>
      <c r="D273" s="1266">
        <v>18004.265158126836</v>
      </c>
      <c r="E273" s="1516">
        <v>19580.673222573841</v>
      </c>
      <c r="F273" s="1516">
        <v>18364.350461289374</v>
      </c>
      <c r="G273" s="1517">
        <v>6.6232822328695029</v>
      </c>
      <c r="H273" s="1518">
        <v>346.84756097560978</v>
      </c>
      <c r="I273" s="1518">
        <v>6.0525972858085808E-2</v>
      </c>
      <c r="J273" s="1519">
        <v>-16.326530612244898</v>
      </c>
      <c r="K273" s="1519">
        <v>4.1164658634538149</v>
      </c>
      <c r="L273" s="1520">
        <v>-0.89632186033135142</v>
      </c>
    </row>
    <row r="274" spans="1:12">
      <c r="A274" s="1289" t="s">
        <v>20</v>
      </c>
      <c r="B274" s="1521" t="s">
        <v>25</v>
      </c>
      <c r="C274" s="1264">
        <v>18865.757843137253</v>
      </c>
      <c r="D274" s="1264">
        <v>17370.27156862745</v>
      </c>
      <c r="E274" s="1504">
        <v>19243.073</v>
      </c>
      <c r="F274" s="1504">
        <v>17717.677</v>
      </c>
      <c r="G274" s="1505">
        <v>8.6094582263803581</v>
      </c>
      <c r="H274" s="1506">
        <v>304.2</v>
      </c>
      <c r="I274" s="1506">
        <v>5.2595155709342523</v>
      </c>
      <c r="J274" s="1522">
        <v>20</v>
      </c>
      <c r="K274" s="1522">
        <v>0.60240963855421692</v>
      </c>
      <c r="L274" s="1523">
        <v>9.0900687147567272E-2</v>
      </c>
    </row>
    <row r="275" spans="1:12">
      <c r="A275" s="1289" t="s">
        <v>20</v>
      </c>
      <c r="B275" s="1521" t="s">
        <v>26</v>
      </c>
      <c r="C275" s="1264">
        <v>19242.684313725491</v>
      </c>
      <c r="D275" s="1264">
        <v>17762.370588235292</v>
      </c>
      <c r="E275" s="1504">
        <v>19627.538</v>
      </c>
      <c r="F275" s="1504">
        <v>18117.617999999999</v>
      </c>
      <c r="G275" s="1505">
        <v>8.3339873928239463</v>
      </c>
      <c r="H275" s="1506">
        <v>339.8</v>
      </c>
      <c r="I275" s="1506">
        <v>0.89073634204275531</v>
      </c>
      <c r="J275" s="1522">
        <v>51.612903225806448</v>
      </c>
      <c r="K275" s="1522">
        <v>2.3594377510040161</v>
      </c>
      <c r="L275" s="1523">
        <v>0.77376000164340231</v>
      </c>
    </row>
    <row r="276" spans="1:12">
      <c r="A276" s="1289" t="s">
        <v>20</v>
      </c>
      <c r="B276" s="1521" t="s">
        <v>31</v>
      </c>
      <c r="C276" s="1264">
        <v>19250.516666666663</v>
      </c>
      <c r="D276" s="1264">
        <v>18215.390196078431</v>
      </c>
      <c r="E276" s="1504">
        <v>19635.526999999998</v>
      </c>
      <c r="F276" s="1504">
        <v>18579.698</v>
      </c>
      <c r="G276" s="1505">
        <v>5.6827027005498039</v>
      </c>
      <c r="H276" s="1506">
        <v>383.5</v>
      </c>
      <c r="I276" s="1506">
        <v>5.909969621651471</v>
      </c>
      <c r="J276" s="1522">
        <v>-59.649122807017541</v>
      </c>
      <c r="K276" s="1522">
        <v>1.1546184738955823</v>
      </c>
      <c r="L276" s="1523">
        <v>-1.7609825491223206</v>
      </c>
    </row>
    <row r="277" spans="1:12">
      <c r="A277" s="1347" t="s">
        <v>20</v>
      </c>
      <c r="B277" s="1524" t="s">
        <v>27</v>
      </c>
      <c r="C277" s="1267">
        <v>19073.300910900856</v>
      </c>
      <c r="D277" s="1267">
        <v>18314.586725925707</v>
      </c>
      <c r="E277" s="1525">
        <v>19454.766929118872</v>
      </c>
      <c r="F277" s="1525">
        <v>18680.878460444223</v>
      </c>
      <c r="G277" s="1526">
        <v>4.1426770711737015</v>
      </c>
      <c r="H277" s="1527">
        <v>299.55885978428353</v>
      </c>
      <c r="I277" s="1527">
        <v>-0.93959230229696666</v>
      </c>
      <c r="J277" s="1528">
        <v>22.452830188679247</v>
      </c>
      <c r="K277" s="1528">
        <v>32.580321285140563</v>
      </c>
      <c r="L277" s="1529">
        <v>5.4703468605881334</v>
      </c>
    </row>
    <row r="278" spans="1:12">
      <c r="A278" s="1289" t="s">
        <v>20</v>
      </c>
      <c r="B278" s="1521" t="s">
        <v>28</v>
      </c>
      <c r="C278" s="1264">
        <v>18858.939215686274</v>
      </c>
      <c r="D278" s="1264">
        <v>18154.620588235295</v>
      </c>
      <c r="E278" s="1504">
        <v>19236.117999999999</v>
      </c>
      <c r="F278" s="1504">
        <v>18517.713</v>
      </c>
      <c r="G278" s="1505">
        <v>3.8795557529161342</v>
      </c>
      <c r="H278" s="1506">
        <v>267.5</v>
      </c>
      <c r="I278" s="1506">
        <v>-0.88921822897368563</v>
      </c>
      <c r="J278" s="1522">
        <v>83.211678832116789</v>
      </c>
      <c r="K278" s="1522">
        <v>12.600401606425704</v>
      </c>
      <c r="L278" s="1523">
        <v>5.5927289721546032</v>
      </c>
    </row>
    <row r="279" spans="1:12">
      <c r="A279" s="1289" t="s">
        <v>20</v>
      </c>
      <c r="B279" s="1521" t="s">
        <v>29</v>
      </c>
      <c r="C279" s="1264">
        <v>19307.591176470585</v>
      </c>
      <c r="D279" s="1264">
        <v>18512.738235294117</v>
      </c>
      <c r="E279" s="1504">
        <v>19693.742999999999</v>
      </c>
      <c r="F279" s="1504">
        <v>18882.992999999999</v>
      </c>
      <c r="G279" s="1505">
        <v>4.2935460496119449</v>
      </c>
      <c r="H279" s="1506">
        <v>312</v>
      </c>
      <c r="I279" s="1506">
        <v>1.2987012987012987</v>
      </c>
      <c r="J279" s="1522">
        <v>4.1666666666666661</v>
      </c>
      <c r="K279" s="1522">
        <v>16.315261044176708</v>
      </c>
      <c r="L279" s="1523">
        <v>0.35618176028924076</v>
      </c>
    </row>
    <row r="280" spans="1:12">
      <c r="A280" s="1289" t="s">
        <v>20</v>
      </c>
      <c r="B280" s="1521" t="s">
        <v>32</v>
      </c>
      <c r="C280" s="1264">
        <v>18711.133333333331</v>
      </c>
      <c r="D280" s="1264">
        <v>17831.983333333334</v>
      </c>
      <c r="E280" s="1504">
        <v>19085.356</v>
      </c>
      <c r="F280" s="1504">
        <v>18188.623</v>
      </c>
      <c r="G280" s="1505">
        <v>4.9301863038230014</v>
      </c>
      <c r="H280" s="1506">
        <v>354.4</v>
      </c>
      <c r="I280" s="1506">
        <v>5.5390113162596677</v>
      </c>
      <c r="J280" s="1522">
        <v>-9.8765432098765427</v>
      </c>
      <c r="K280" s="1522">
        <v>3.6646586345381524</v>
      </c>
      <c r="L280" s="1523">
        <v>-0.47856387185570926</v>
      </c>
    </row>
    <row r="281" spans="1:12">
      <c r="A281" s="1347" t="s">
        <v>20</v>
      </c>
      <c r="B281" s="1524" t="s">
        <v>33</v>
      </c>
      <c r="C281" s="1267">
        <v>16522.321079219724</v>
      </c>
      <c r="D281" s="1267">
        <v>15429.549442232359</v>
      </c>
      <c r="E281" s="1525">
        <v>16852.767500804119</v>
      </c>
      <c r="F281" s="1525">
        <v>15738.140431077007</v>
      </c>
      <c r="G281" s="1526">
        <v>7.082330181309958</v>
      </c>
      <c r="H281" s="1527">
        <v>230.31777777777782</v>
      </c>
      <c r="I281" s="1527">
        <v>0.96854824924123351</v>
      </c>
      <c r="J281" s="1528">
        <v>26.5625</v>
      </c>
      <c r="K281" s="1528">
        <v>20.331325301204821</v>
      </c>
      <c r="L281" s="1529">
        <v>3.963038856192032</v>
      </c>
    </row>
    <row r="282" spans="1:12">
      <c r="A282" s="1289" t="s">
        <v>20</v>
      </c>
      <c r="B282" s="1521" t="s">
        <v>74</v>
      </c>
      <c r="C282" s="1264">
        <v>16913.713725490197</v>
      </c>
      <c r="D282" s="1264">
        <v>15345.331372549019</v>
      </c>
      <c r="E282" s="1504">
        <v>17251.988000000001</v>
      </c>
      <c r="F282" s="1504">
        <v>15652.237999999999</v>
      </c>
      <c r="G282" s="1505">
        <v>10.220583152390104</v>
      </c>
      <c r="H282" s="1506">
        <v>217.4</v>
      </c>
      <c r="I282" s="1506">
        <v>0.69476609541454382</v>
      </c>
      <c r="J282" s="1522">
        <v>13.20754716981132</v>
      </c>
      <c r="K282" s="1522">
        <v>9.0361445783132535</v>
      </c>
      <c r="L282" s="1523">
        <v>0.90315225094752449</v>
      </c>
    </row>
    <row r="283" spans="1:12">
      <c r="A283" s="1289" t="s">
        <v>20</v>
      </c>
      <c r="B283" s="1521" t="s">
        <v>34</v>
      </c>
      <c r="C283" s="1264">
        <v>16257.451960784312</v>
      </c>
      <c r="D283" s="1264">
        <v>15392.402941176471</v>
      </c>
      <c r="E283" s="1504">
        <v>16582.600999999999</v>
      </c>
      <c r="F283" s="1504">
        <v>15700.251</v>
      </c>
      <c r="G283" s="1505">
        <v>5.6199738462779898</v>
      </c>
      <c r="H283" s="1506">
        <v>236.2</v>
      </c>
      <c r="I283" s="1506">
        <v>1.4169171318162228</v>
      </c>
      <c r="J283" s="1522">
        <v>41.428571428571431</v>
      </c>
      <c r="K283" s="1522">
        <v>9.9397590361445776</v>
      </c>
      <c r="L283" s="1523">
        <v>2.7786337164514832</v>
      </c>
    </row>
    <row r="284" spans="1:12" ht="16.5" thickBot="1">
      <c r="A284" s="1289" t="s">
        <v>20</v>
      </c>
      <c r="B284" s="1521" t="s">
        <v>35</v>
      </c>
      <c r="C284" s="1264">
        <v>16125.313725490196</v>
      </c>
      <c r="D284" s="1264">
        <v>16106.338235294117</v>
      </c>
      <c r="E284" s="1504">
        <v>16447.82</v>
      </c>
      <c r="F284" s="1504">
        <v>16428.465</v>
      </c>
      <c r="G284" s="1505">
        <v>0.1178138067068321</v>
      </c>
      <c r="H284" s="1506">
        <v>273.3</v>
      </c>
      <c r="I284" s="1506">
        <v>-5.301455301455305</v>
      </c>
      <c r="J284" s="1522">
        <v>28.571428571428569</v>
      </c>
      <c r="K284" s="1522">
        <v>1.3554216867469879</v>
      </c>
      <c r="L284" s="1523">
        <v>0.28125288879302368</v>
      </c>
    </row>
    <row r="285" spans="1:12" ht="16.5" thickBot="1">
      <c r="A285" s="1534"/>
      <c r="B285" s="1535"/>
      <c r="C285" s="1536"/>
      <c r="D285" s="1536"/>
      <c r="E285" s="1536"/>
      <c r="F285" s="1536"/>
      <c r="G285" s="1537"/>
      <c r="H285" s="1538"/>
      <c r="I285" s="1538"/>
      <c r="J285" s="1538"/>
      <c r="K285" s="1538"/>
      <c r="L285" s="1539"/>
    </row>
    <row r="286" spans="1:12">
      <c r="A286" s="1347" t="s">
        <v>89</v>
      </c>
      <c r="B286" s="1524" t="s">
        <v>21</v>
      </c>
      <c r="C286" s="1267">
        <v>21731.478305252836</v>
      </c>
      <c r="D286" s="1267">
        <v>21461.261326060059</v>
      </c>
      <c r="E286" s="1525">
        <v>22166.107871357894</v>
      </c>
      <c r="F286" s="1525">
        <v>21890.48655258126</v>
      </c>
      <c r="G286" s="1526">
        <v>1.2590917890956288</v>
      </c>
      <c r="H286" s="1527">
        <v>336.86296296296291</v>
      </c>
      <c r="I286" s="1527">
        <v>1.4516517119451349</v>
      </c>
      <c r="J286" s="1528">
        <v>-14.285714285714285</v>
      </c>
      <c r="K286" s="1528">
        <v>2.7108433734939759</v>
      </c>
      <c r="L286" s="1529">
        <v>-0.51166302036791667</v>
      </c>
    </row>
    <row r="287" spans="1:12">
      <c r="A287" s="1289" t="s">
        <v>89</v>
      </c>
      <c r="B287" s="1521" t="s">
        <v>22</v>
      </c>
      <c r="C287" s="1264">
        <v>20365.0068627451</v>
      </c>
      <c r="D287" s="1264">
        <v>21527.955882352941</v>
      </c>
      <c r="E287" s="1504">
        <v>20772.307000000001</v>
      </c>
      <c r="F287" s="1504">
        <v>21958.514999999999</v>
      </c>
      <c r="G287" s="1505">
        <v>-5.4020410760927993</v>
      </c>
      <c r="H287" s="1506">
        <v>300</v>
      </c>
      <c r="I287" s="1506">
        <v>10.53795136330141</v>
      </c>
      <c r="J287" s="1522">
        <v>-42.857142857142854</v>
      </c>
      <c r="K287" s="1522">
        <v>0.20080321285140559</v>
      </c>
      <c r="L287" s="1523">
        <v>-0.15725305313324914</v>
      </c>
    </row>
    <row r="288" spans="1:12">
      <c r="A288" s="1289" t="s">
        <v>89</v>
      </c>
      <c r="B288" s="1521" t="s">
        <v>23</v>
      </c>
      <c r="C288" s="1264">
        <v>21819.778431372546</v>
      </c>
      <c r="D288" s="1264">
        <v>21212.808823529409</v>
      </c>
      <c r="E288" s="1504">
        <v>22256.173999999999</v>
      </c>
      <c r="F288" s="1504">
        <v>21637.064999999999</v>
      </c>
      <c r="G288" s="1505">
        <v>2.8613353983084138</v>
      </c>
      <c r="H288" s="1506">
        <v>339.3</v>
      </c>
      <c r="I288" s="1506">
        <v>1.9224992490237414</v>
      </c>
      <c r="J288" s="1522">
        <v>2.4390243902439024</v>
      </c>
      <c r="K288" s="1522">
        <v>2.1084337349397591</v>
      </c>
      <c r="L288" s="1523">
        <v>1.1247034172495507E-2</v>
      </c>
    </row>
    <row r="289" spans="1:12">
      <c r="A289" s="1289" t="s">
        <v>89</v>
      </c>
      <c r="B289" s="1521" t="s">
        <v>30</v>
      </c>
      <c r="C289" s="1264" t="s">
        <v>200</v>
      </c>
      <c r="D289" s="1264" t="s">
        <v>200</v>
      </c>
      <c r="E289" s="1504" t="s">
        <v>200</v>
      </c>
      <c r="F289" s="1504" t="s">
        <v>200</v>
      </c>
      <c r="G289" s="1505" t="s">
        <v>73</v>
      </c>
      <c r="H289" s="1506" t="s">
        <v>200</v>
      </c>
      <c r="I289" s="1506" t="s">
        <v>73</v>
      </c>
      <c r="J289" s="1522" t="s">
        <v>73</v>
      </c>
      <c r="K289" s="1522">
        <v>0.40160642570281119</v>
      </c>
      <c r="L289" s="1523" t="s">
        <v>73</v>
      </c>
    </row>
    <row r="290" spans="1:12">
      <c r="A290" s="1347" t="s">
        <v>89</v>
      </c>
      <c r="B290" s="1524" t="s">
        <v>24</v>
      </c>
      <c r="C290" s="1267">
        <v>21135.041319250453</v>
      </c>
      <c r="D290" s="1267">
        <v>21268.653784905546</v>
      </c>
      <c r="E290" s="1525">
        <v>21557.742145635464</v>
      </c>
      <c r="F290" s="1525">
        <v>21694.026860603655</v>
      </c>
      <c r="G290" s="1526">
        <v>-0.62821308300158918</v>
      </c>
      <c r="H290" s="1527">
        <v>311.40915492957748</v>
      </c>
      <c r="I290" s="1527">
        <v>2.0243245306679141</v>
      </c>
      <c r="J290" s="1528">
        <v>-13.939393939393941</v>
      </c>
      <c r="K290" s="1528">
        <v>7.1285140562248994</v>
      </c>
      <c r="L290" s="1529">
        <v>-1.3113836419848184</v>
      </c>
    </row>
    <row r="291" spans="1:12">
      <c r="A291" s="1289" t="s">
        <v>89</v>
      </c>
      <c r="B291" s="1521" t="s">
        <v>25</v>
      </c>
      <c r="C291" s="1264">
        <v>19945.399019607845</v>
      </c>
      <c r="D291" s="1264">
        <v>19766.092156862745</v>
      </c>
      <c r="E291" s="1504">
        <v>20344.307000000001</v>
      </c>
      <c r="F291" s="1504">
        <v>20161.414000000001</v>
      </c>
      <c r="G291" s="1505">
        <v>0.90714371521759352</v>
      </c>
      <c r="H291" s="1506">
        <v>250.6</v>
      </c>
      <c r="I291" s="1506">
        <v>-4.2414978983568954</v>
      </c>
      <c r="J291" s="1522">
        <v>41.666666666666671</v>
      </c>
      <c r="K291" s="1522">
        <v>0.85341365461847396</v>
      </c>
      <c r="L291" s="1523">
        <v>0.2396029129304944</v>
      </c>
    </row>
    <row r="292" spans="1:12">
      <c r="A292" s="1289" t="s">
        <v>89</v>
      </c>
      <c r="B292" s="1521" t="s">
        <v>26</v>
      </c>
      <c r="C292" s="1264">
        <v>21383.814705882356</v>
      </c>
      <c r="D292" s="1264">
        <v>21625.070588235292</v>
      </c>
      <c r="E292" s="1504">
        <v>21811.491000000002</v>
      </c>
      <c r="F292" s="1504">
        <v>22057.572</v>
      </c>
      <c r="G292" s="1505">
        <v>-1.1156304964118366</v>
      </c>
      <c r="H292" s="1506">
        <v>314.89999999999998</v>
      </c>
      <c r="I292" s="1506">
        <v>4.896735509660223</v>
      </c>
      <c r="J292" s="1522">
        <v>-15.044247787610621</v>
      </c>
      <c r="K292" s="1522">
        <v>4.8192771084337354</v>
      </c>
      <c r="L292" s="1523">
        <v>-0.96077404246140574</v>
      </c>
    </row>
    <row r="293" spans="1:12">
      <c r="A293" s="1289" t="s">
        <v>89</v>
      </c>
      <c r="B293" s="1521" t="s">
        <v>31</v>
      </c>
      <c r="C293" s="1264">
        <v>20882.98137254902</v>
      </c>
      <c r="D293" s="1264">
        <v>20714.397058823532</v>
      </c>
      <c r="E293" s="1504">
        <v>21300.641</v>
      </c>
      <c r="F293" s="1504">
        <v>21128.685000000001</v>
      </c>
      <c r="G293" s="1505">
        <v>0.81385093298517297</v>
      </c>
      <c r="H293" s="1506">
        <v>335.5</v>
      </c>
      <c r="I293" s="1506">
        <v>0.90225563909774442</v>
      </c>
      <c r="J293" s="1522">
        <v>-27.500000000000004</v>
      </c>
      <c r="K293" s="1522">
        <v>1.4558232931726909</v>
      </c>
      <c r="L293" s="1523">
        <v>-0.59021251245390771</v>
      </c>
    </row>
    <row r="294" spans="1:12">
      <c r="A294" s="1347" t="s">
        <v>89</v>
      </c>
      <c r="B294" s="1524" t="s">
        <v>27</v>
      </c>
      <c r="C294" s="1267">
        <v>18922.998363619467</v>
      </c>
      <c r="D294" s="1267">
        <v>18549.739160712594</v>
      </c>
      <c r="E294" s="1525">
        <v>19301.458330891855</v>
      </c>
      <c r="F294" s="1525">
        <v>19091.156249075215</v>
      </c>
      <c r="G294" s="1526">
        <v>1.1015680720062604</v>
      </c>
      <c r="H294" s="1527">
        <v>291.37322175732214</v>
      </c>
      <c r="I294" s="1527">
        <v>6.2456193355946015</v>
      </c>
      <c r="J294" s="1528">
        <v>15.458937198067632</v>
      </c>
      <c r="K294" s="1528">
        <v>11.997991967871485</v>
      </c>
      <c r="L294" s="1529">
        <v>1.4097566737538383</v>
      </c>
    </row>
    <row r="295" spans="1:12">
      <c r="A295" s="1289" t="s">
        <v>89</v>
      </c>
      <c r="B295" s="1521" t="s">
        <v>28</v>
      </c>
      <c r="C295" s="1264">
        <v>19202.48725490196</v>
      </c>
      <c r="D295" s="1264">
        <v>18337.126470588235</v>
      </c>
      <c r="E295" s="1504">
        <v>19586.537</v>
      </c>
      <c r="F295" s="1504">
        <v>18703.868999999999</v>
      </c>
      <c r="G295" s="1505">
        <v>4.7191733432264824</v>
      </c>
      <c r="H295" s="1506">
        <v>275</v>
      </c>
      <c r="I295" s="1506">
        <v>18.687958567112652</v>
      </c>
      <c r="J295" s="1522">
        <v>-42.857142857142854</v>
      </c>
      <c r="K295" s="1522">
        <v>1.2048192771084338</v>
      </c>
      <c r="L295" s="1523">
        <v>-0.94351831879949466</v>
      </c>
    </row>
    <row r="296" spans="1:12">
      <c r="A296" s="1289" t="s">
        <v>89</v>
      </c>
      <c r="B296" s="1521" t="s">
        <v>29</v>
      </c>
      <c r="C296" s="1264">
        <v>20043.364705882352</v>
      </c>
      <c r="D296" s="1264">
        <v>20106.290196078433</v>
      </c>
      <c r="E296" s="1504">
        <v>20444.232</v>
      </c>
      <c r="F296" s="1504">
        <v>20508.416000000001</v>
      </c>
      <c r="G296" s="1505">
        <v>-0.31296419967295913</v>
      </c>
      <c r="H296" s="1506">
        <v>291</v>
      </c>
      <c r="I296" s="1506">
        <v>3.5955856176575383</v>
      </c>
      <c r="J296" s="1506">
        <v>32.62411347517731</v>
      </c>
      <c r="K296" s="1506">
        <v>9.3875502008032132</v>
      </c>
      <c r="L296" s="1507">
        <v>2.1752739859694534</v>
      </c>
    </row>
    <row r="297" spans="1:12" ht="16.5" thickBot="1">
      <c r="A297" s="1547" t="s">
        <v>89</v>
      </c>
      <c r="B297" s="1548" t="s">
        <v>32</v>
      </c>
      <c r="C297" s="1265">
        <v>11637.179411764706</v>
      </c>
      <c r="D297" s="1265">
        <v>11637.179411764706</v>
      </c>
      <c r="E297" s="1510">
        <v>11869.923000000001</v>
      </c>
      <c r="F297" s="1510">
        <v>12042.790999999999</v>
      </c>
      <c r="G297" s="1511">
        <v>-1.435447978794937</v>
      </c>
      <c r="H297" s="1512">
        <v>307.89999999999998</v>
      </c>
      <c r="I297" s="1512">
        <v>-0.54909560723515671</v>
      </c>
      <c r="J297" s="1512">
        <v>16.666666666666664</v>
      </c>
      <c r="K297" s="1512">
        <v>2.5454545454545454</v>
      </c>
      <c r="L297" s="1513">
        <v>0.57662763815347895</v>
      </c>
    </row>
    <row r="298" spans="1:12">
      <c r="G298" s="1550"/>
      <c r="H298" s="1550"/>
      <c r="I298" s="1550"/>
      <c r="J298" s="1550"/>
      <c r="K298" s="1550"/>
      <c r="L298" s="1550"/>
    </row>
    <row r="299" spans="1:12">
      <c r="G299" s="1550"/>
      <c r="H299" s="1550"/>
      <c r="I299" s="1550"/>
      <c r="J299" s="1550"/>
      <c r="K299" s="1550"/>
      <c r="L299" s="1550"/>
    </row>
    <row r="300" spans="1:12">
      <c r="G300" s="1550"/>
      <c r="H300" s="1550"/>
      <c r="I300" s="1550"/>
      <c r="J300" s="1550"/>
      <c r="K300" s="1550"/>
      <c r="L300" s="1550"/>
    </row>
    <row r="301" spans="1:12">
      <c r="G301" s="1550"/>
      <c r="H301" s="1550"/>
      <c r="I301" s="1550"/>
      <c r="J301" s="1550"/>
      <c r="K301" s="1550"/>
      <c r="L301" s="1550"/>
    </row>
    <row r="302" spans="1:12">
      <c r="G302" s="1550"/>
      <c r="H302" s="1550"/>
      <c r="I302" s="1550"/>
      <c r="J302" s="1550"/>
      <c r="K302" s="1550"/>
      <c r="L302" s="1550"/>
    </row>
    <row r="303" spans="1:12">
      <c r="G303" s="1550"/>
      <c r="H303" s="1550"/>
      <c r="I303" s="1550"/>
      <c r="J303" s="1550"/>
      <c r="K303" s="1550"/>
      <c r="L303" s="1550"/>
    </row>
    <row r="304" spans="1:12">
      <c r="G304" s="1550"/>
      <c r="H304" s="1550"/>
      <c r="I304" s="1550"/>
      <c r="J304" s="1550"/>
      <c r="K304" s="1550"/>
      <c r="L304" s="1550"/>
    </row>
    <row r="305" spans="7:12">
      <c r="G305" s="1550"/>
      <c r="H305" s="1550"/>
      <c r="I305" s="1550"/>
      <c r="J305" s="1550"/>
      <c r="K305" s="1550"/>
      <c r="L305" s="1550"/>
    </row>
    <row r="306" spans="7:12">
      <c r="G306" s="1550"/>
      <c r="H306" s="1550"/>
      <c r="I306" s="1550"/>
      <c r="J306" s="1550"/>
      <c r="K306" s="1550"/>
      <c r="L306" s="1550"/>
    </row>
    <row r="307" spans="7:12">
      <c r="G307" s="1550"/>
      <c r="H307" s="1550"/>
      <c r="I307" s="1550"/>
      <c r="J307" s="1550"/>
      <c r="K307" s="1550"/>
      <c r="L307" s="1550"/>
    </row>
    <row r="308" spans="7:12">
      <c r="G308" s="1550"/>
      <c r="H308" s="1550"/>
      <c r="I308" s="1550"/>
      <c r="J308" s="1550"/>
      <c r="K308" s="1550"/>
      <c r="L308" s="1550"/>
    </row>
    <row r="309" spans="7:12">
      <c r="G309" s="1550"/>
      <c r="H309" s="1550"/>
      <c r="I309" s="1550"/>
      <c r="J309" s="1550"/>
      <c r="K309" s="1550"/>
      <c r="L309" s="1550"/>
    </row>
    <row r="310" spans="7:12">
      <c r="G310" s="1550"/>
      <c r="H310" s="1550"/>
      <c r="I310" s="1550"/>
      <c r="J310" s="1550"/>
      <c r="K310" s="1550"/>
      <c r="L310" s="1550"/>
    </row>
    <row r="311" spans="7:12">
      <c r="G311" s="1550"/>
      <c r="H311" s="1550"/>
      <c r="I311" s="1550"/>
      <c r="J311" s="1550"/>
      <c r="K311" s="1550"/>
      <c r="L311" s="1550"/>
    </row>
    <row r="312" spans="7:12">
      <c r="G312" s="1550"/>
      <c r="H312" s="1550"/>
      <c r="I312" s="1550"/>
      <c r="J312" s="1550"/>
      <c r="K312" s="1550"/>
      <c r="L312" s="1550"/>
    </row>
    <row r="313" spans="7:12">
      <c r="G313" s="1550"/>
      <c r="H313" s="1550"/>
      <c r="I313" s="1550"/>
      <c r="J313" s="1550"/>
      <c r="K313" s="1550"/>
      <c r="L313" s="1550"/>
    </row>
    <row r="314" spans="7:12">
      <c r="G314" s="1550"/>
      <c r="H314" s="1550"/>
      <c r="I314" s="1550"/>
      <c r="J314" s="1550"/>
      <c r="K314" s="1550"/>
      <c r="L314" s="1550"/>
    </row>
    <row r="315" spans="7:12">
      <c r="G315" s="1550"/>
      <c r="H315" s="1550"/>
      <c r="I315" s="1550"/>
      <c r="J315" s="1550"/>
      <c r="K315" s="1550"/>
      <c r="L315" s="1550"/>
    </row>
    <row r="316" spans="7:12">
      <c r="G316" s="1550"/>
      <c r="H316" s="1550"/>
      <c r="I316" s="1550"/>
      <c r="J316" s="1550"/>
      <c r="K316" s="1550"/>
      <c r="L316" s="1550"/>
    </row>
    <row r="317" spans="7:12">
      <c r="G317" s="1550"/>
      <c r="H317" s="1550"/>
      <c r="I317" s="1550"/>
      <c r="J317" s="1550"/>
      <c r="K317" s="1550"/>
      <c r="L317" s="1550"/>
    </row>
    <row r="318" spans="7:12">
      <c r="G318" s="1550"/>
      <c r="H318" s="1550"/>
      <c r="I318" s="1550"/>
      <c r="J318" s="1550"/>
      <c r="K318" s="1550"/>
      <c r="L318" s="1550"/>
    </row>
    <row r="319" spans="7:12">
      <c r="G319" s="1550"/>
      <c r="H319" s="1550"/>
      <c r="I319" s="1550"/>
      <c r="J319" s="1550"/>
      <c r="K319" s="1550"/>
      <c r="L319" s="1550"/>
    </row>
    <row r="320" spans="7:12">
      <c r="G320" s="1550"/>
      <c r="H320" s="1550"/>
      <c r="I320" s="1550"/>
      <c r="J320" s="1550"/>
      <c r="K320" s="1550"/>
      <c r="L320" s="1550"/>
    </row>
    <row r="321" spans="7:12">
      <c r="G321" s="1550"/>
      <c r="H321" s="1550"/>
      <c r="I321" s="1550"/>
      <c r="J321" s="1550"/>
      <c r="K321" s="1550"/>
      <c r="L321" s="1550"/>
    </row>
    <row r="322" spans="7:12">
      <c r="G322" s="1550"/>
      <c r="H322" s="1550"/>
      <c r="I322" s="1550"/>
      <c r="J322" s="1550"/>
      <c r="K322" s="1550"/>
      <c r="L322" s="1550"/>
    </row>
    <row r="323" spans="7:12">
      <c r="G323" s="1550"/>
      <c r="H323" s="1550"/>
      <c r="I323" s="1550"/>
      <c r="J323" s="1550"/>
      <c r="K323" s="1550"/>
      <c r="L323" s="1550"/>
    </row>
    <row r="324" spans="7:12">
      <c r="G324" s="1550"/>
      <c r="H324" s="1550"/>
      <c r="I324" s="1550"/>
      <c r="J324" s="1550"/>
      <c r="K324" s="1550"/>
      <c r="L324" s="1550"/>
    </row>
    <row r="325" spans="7:12">
      <c r="G325" s="1550"/>
      <c r="H325" s="1550"/>
      <c r="I325" s="1550"/>
      <c r="J325" s="1550"/>
      <c r="K325" s="1550"/>
      <c r="L325" s="1550"/>
    </row>
    <row r="326" spans="7:12">
      <c r="G326" s="1550"/>
      <c r="H326" s="1550"/>
      <c r="I326" s="1550"/>
      <c r="J326" s="1550"/>
      <c r="K326" s="1550"/>
      <c r="L326" s="1550"/>
    </row>
    <row r="327" spans="7:12">
      <c r="G327" s="1550"/>
      <c r="H327" s="1550"/>
      <c r="I327" s="1550"/>
      <c r="J327" s="1550"/>
      <c r="K327" s="1550"/>
      <c r="L327" s="1550"/>
    </row>
    <row r="328" spans="7:12">
      <c r="G328" s="1550"/>
      <c r="H328" s="1550"/>
      <c r="I328" s="1550"/>
      <c r="J328" s="1550"/>
      <c r="K328" s="1550"/>
      <c r="L328" s="1550"/>
    </row>
    <row r="329" spans="7:12">
      <c r="G329" s="1550"/>
      <c r="H329" s="1550"/>
      <c r="I329" s="1550"/>
      <c r="J329" s="1550"/>
      <c r="K329" s="1550"/>
      <c r="L329" s="1550"/>
    </row>
    <row r="330" spans="7:12">
      <c r="G330" s="1550"/>
      <c r="H330" s="1550"/>
      <c r="I330" s="1550"/>
      <c r="J330" s="1550"/>
      <c r="K330" s="1550"/>
      <c r="L330" s="1550"/>
    </row>
    <row r="331" spans="7:12">
      <c r="G331" s="1550"/>
      <c r="H331" s="1550"/>
      <c r="I331" s="1550"/>
      <c r="J331" s="1550"/>
      <c r="K331" s="1550"/>
      <c r="L331" s="1550"/>
    </row>
    <row r="332" spans="7:12">
      <c r="G332" s="1550"/>
      <c r="H332" s="1550"/>
      <c r="I332" s="1550"/>
      <c r="J332" s="1550"/>
      <c r="K332" s="1550"/>
      <c r="L332" s="1550"/>
    </row>
    <row r="333" spans="7:12">
      <c r="G333" s="1550"/>
      <c r="H333" s="1550"/>
      <c r="I333" s="1550"/>
      <c r="J333" s="1550"/>
      <c r="K333" s="1550"/>
      <c r="L333" s="1550"/>
    </row>
    <row r="334" spans="7:12">
      <c r="G334" s="1550"/>
      <c r="H334" s="1550"/>
      <c r="I334" s="1550"/>
      <c r="J334" s="1550"/>
      <c r="K334" s="1550"/>
      <c r="L334" s="1550"/>
    </row>
    <row r="335" spans="7:12">
      <c r="G335" s="1550"/>
      <c r="H335" s="1550"/>
      <c r="I335" s="1550"/>
      <c r="J335" s="1550"/>
      <c r="K335" s="1550"/>
      <c r="L335" s="1550"/>
    </row>
    <row r="336" spans="7:12">
      <c r="G336" s="1550"/>
      <c r="H336" s="1550"/>
      <c r="I336" s="1550"/>
      <c r="J336" s="1550"/>
      <c r="K336" s="1550"/>
      <c r="L336" s="1550"/>
    </row>
    <row r="337" spans="7:12">
      <c r="G337" s="1550"/>
      <c r="H337" s="1550"/>
      <c r="I337" s="1550"/>
      <c r="J337" s="1550"/>
      <c r="K337" s="1550"/>
      <c r="L337" s="1550"/>
    </row>
    <row r="338" spans="7:12">
      <c r="G338" s="1550"/>
      <c r="H338" s="1550"/>
      <c r="I338" s="1550"/>
      <c r="J338" s="1550"/>
      <c r="K338" s="1550"/>
      <c r="L338" s="1550"/>
    </row>
    <row r="339" spans="7:12">
      <c r="G339" s="1550"/>
      <c r="H339" s="1550"/>
      <c r="I339" s="1550"/>
      <c r="J339" s="1550"/>
      <c r="K339" s="1550"/>
      <c r="L339" s="1550"/>
    </row>
    <row r="340" spans="7:12">
      <c r="G340" s="1550"/>
      <c r="H340" s="1550"/>
      <c r="I340" s="1550"/>
      <c r="J340" s="1550"/>
      <c r="K340" s="1550"/>
      <c r="L340" s="1550"/>
    </row>
    <row r="341" spans="7:12">
      <c r="G341" s="1550"/>
      <c r="H341" s="1550"/>
      <c r="I341" s="1550"/>
      <c r="J341" s="1550"/>
      <c r="K341" s="1550"/>
      <c r="L341" s="1550"/>
    </row>
    <row r="342" spans="7:12">
      <c r="G342" s="1550"/>
      <c r="H342" s="1550"/>
      <c r="I342" s="1550"/>
      <c r="J342" s="1550"/>
      <c r="K342" s="1550"/>
      <c r="L342" s="1550"/>
    </row>
    <row r="343" spans="7:12">
      <c r="G343" s="1550"/>
      <c r="H343" s="1550"/>
      <c r="I343" s="1550"/>
      <c r="J343" s="1550"/>
      <c r="K343" s="1550"/>
      <c r="L343" s="1550"/>
    </row>
    <row r="344" spans="7:12">
      <c r="G344" s="1550"/>
      <c r="H344" s="1550"/>
      <c r="I344" s="1550"/>
      <c r="J344" s="1550"/>
      <c r="K344" s="1550"/>
      <c r="L344" s="1550"/>
    </row>
    <row r="345" spans="7:12">
      <c r="G345" s="1550"/>
      <c r="H345" s="1550"/>
      <c r="I345" s="1550"/>
      <c r="J345" s="1550"/>
      <c r="K345" s="1550"/>
      <c r="L345" s="1550"/>
    </row>
    <row r="346" spans="7:12">
      <c r="G346" s="1550"/>
      <c r="H346" s="1550"/>
      <c r="I346" s="1550"/>
      <c r="J346" s="1550"/>
      <c r="K346" s="1550"/>
      <c r="L346" s="1550"/>
    </row>
    <row r="347" spans="7:12">
      <c r="G347" s="1550"/>
      <c r="H347" s="1550"/>
      <c r="I347" s="1550"/>
      <c r="J347" s="1550"/>
      <c r="K347" s="1550"/>
      <c r="L347" s="1550"/>
    </row>
    <row r="348" spans="7:12">
      <c r="G348" s="1550"/>
      <c r="H348" s="1550"/>
      <c r="I348" s="1550"/>
      <c r="J348" s="1550"/>
      <c r="K348" s="1550"/>
      <c r="L348" s="1550"/>
    </row>
    <row r="349" spans="7:12">
      <c r="G349" s="1550"/>
      <c r="H349" s="1550"/>
      <c r="I349" s="1550"/>
      <c r="J349" s="1550"/>
      <c r="K349" s="1550"/>
      <c r="L349" s="1550"/>
    </row>
    <row r="350" spans="7:12">
      <c r="G350" s="1550"/>
      <c r="H350" s="1550"/>
      <c r="I350" s="1550"/>
      <c r="J350" s="1550"/>
      <c r="K350" s="1550"/>
      <c r="L350" s="1550"/>
    </row>
    <row r="351" spans="7:12">
      <c r="G351" s="1550"/>
      <c r="H351" s="1550"/>
      <c r="I351" s="1550"/>
      <c r="J351" s="1550"/>
      <c r="K351" s="1550"/>
      <c r="L351" s="1550"/>
    </row>
    <row r="352" spans="7:12">
      <c r="G352" s="1550"/>
      <c r="H352" s="1550"/>
      <c r="I352" s="1550"/>
      <c r="J352" s="1550"/>
      <c r="K352" s="1550"/>
      <c r="L352" s="1550"/>
    </row>
    <row r="353" spans="7:12">
      <c r="G353" s="1550"/>
      <c r="H353" s="1550"/>
      <c r="I353" s="1550"/>
      <c r="J353" s="1550"/>
      <c r="K353" s="1550"/>
      <c r="L353" s="1550"/>
    </row>
    <row r="354" spans="7:12">
      <c r="G354" s="1550"/>
      <c r="H354" s="1550"/>
      <c r="I354" s="1550"/>
      <c r="J354" s="1550"/>
      <c r="K354" s="1550"/>
      <c r="L354" s="1550"/>
    </row>
    <row r="355" spans="7:12">
      <c r="G355" s="1550"/>
      <c r="H355" s="1550"/>
      <c r="I355" s="1550"/>
      <c r="J355" s="1550"/>
      <c r="K355" s="1550"/>
      <c r="L355" s="1550"/>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98" customWidth="1"/>
    <col min="2" max="2" width="11.28515625" style="1098" bestFit="1" customWidth="1"/>
    <col min="3" max="3" width="11.42578125" style="1098" customWidth="1"/>
    <col min="4" max="4" width="13.42578125" style="1098" customWidth="1"/>
    <col min="5" max="5" width="11.28515625" style="1098" bestFit="1" customWidth="1"/>
    <col min="6" max="6" width="11.42578125" style="1098" customWidth="1"/>
    <col min="7" max="7" width="12.140625" style="1098" customWidth="1"/>
    <col min="8" max="8" width="10.85546875" style="1098" bestFit="1" customWidth="1"/>
    <col min="9" max="9" width="13.28515625" style="1098" customWidth="1"/>
    <col min="10" max="16384" width="9.140625" style="1098"/>
  </cols>
  <sheetData>
    <row r="1" spans="1:18" ht="40.5" customHeight="1" thickBot="1">
      <c r="A1" s="1590" t="s">
        <v>406</v>
      </c>
      <c r="B1" s="1590"/>
      <c r="C1" s="1590"/>
      <c r="D1" s="1590"/>
      <c r="E1" s="1590"/>
      <c r="F1" s="1590"/>
      <c r="G1" s="1590"/>
      <c r="H1" s="1590"/>
    </row>
    <row r="2" spans="1:18" ht="47.25">
      <c r="A2" s="1415" t="s">
        <v>99</v>
      </c>
      <c r="B2" s="1345" t="s">
        <v>5</v>
      </c>
      <c r="C2" s="1407"/>
      <c r="D2" s="1408" t="s">
        <v>100</v>
      </c>
      <c r="E2" s="1561" t="s">
        <v>101</v>
      </c>
      <c r="F2" s="1591"/>
      <c r="G2" s="1592"/>
      <c r="H2" s="1256" t="s">
        <v>102</v>
      </c>
    </row>
    <row r="3" spans="1:18" ht="48" thickBot="1">
      <c r="A3" s="1409"/>
      <c r="B3" s="1268" t="s">
        <v>536</v>
      </c>
      <c r="C3" s="1268" t="s">
        <v>534</v>
      </c>
      <c r="D3" s="1416" t="s">
        <v>50</v>
      </c>
      <c r="E3" s="1346" t="s">
        <v>536</v>
      </c>
      <c r="F3" s="1417" t="s">
        <v>534</v>
      </c>
      <c r="G3" s="900" t="s">
        <v>103</v>
      </c>
      <c r="H3" s="1418" t="s">
        <v>104</v>
      </c>
    </row>
    <row r="4" spans="1:18">
      <c r="A4" s="1410" t="s">
        <v>4</v>
      </c>
      <c r="B4" s="1419"/>
      <c r="C4" s="1419"/>
      <c r="D4" s="1420"/>
      <c r="E4" s="1421"/>
      <c r="F4" s="1421"/>
      <c r="G4" s="1422"/>
      <c r="H4" s="1423"/>
    </row>
    <row r="5" spans="1:18">
      <c r="A5" s="1348" t="s">
        <v>251</v>
      </c>
      <c r="B5" s="1267">
        <v>20077.20888056167</v>
      </c>
      <c r="C5" s="1267">
        <v>20476.579277502191</v>
      </c>
      <c r="D5" s="1424">
        <v>-1.9503765327605938</v>
      </c>
      <c r="E5" s="1425">
        <v>100</v>
      </c>
      <c r="F5" s="1426">
        <v>100</v>
      </c>
      <c r="G5" s="1427" t="s">
        <v>73</v>
      </c>
      <c r="H5" s="1428">
        <v>57.563652326602281</v>
      </c>
    </row>
    <row r="6" spans="1:18">
      <c r="A6" s="1291" t="s">
        <v>105</v>
      </c>
      <c r="B6" s="1264">
        <v>18326.401999999998</v>
      </c>
      <c r="C6" s="1264">
        <v>17717.294999999998</v>
      </c>
      <c r="D6" s="1429">
        <v>3.4379232269937372</v>
      </c>
      <c r="E6" s="1430">
        <v>32.474298609756779</v>
      </c>
      <c r="F6" s="1269">
        <v>8.0992098331870057</v>
      </c>
      <c r="G6" s="1431">
        <v>300.95638066680732</v>
      </c>
      <c r="H6" s="1432">
        <v>531.76151761517622</v>
      </c>
    </row>
    <row r="7" spans="1:18">
      <c r="A7" s="1291" t="s">
        <v>106</v>
      </c>
      <c r="B7" s="1264">
        <v>24023.238000000001</v>
      </c>
      <c r="C7" s="1264">
        <v>24171.473999999998</v>
      </c>
      <c r="D7" s="1429">
        <v>-0.61326835094954146</v>
      </c>
      <c r="E7" s="1430">
        <v>10.350207561362939</v>
      </c>
      <c r="F7" s="1269">
        <v>9.291044776119401</v>
      </c>
      <c r="G7" s="1431">
        <v>11.399824355231662</v>
      </c>
      <c r="H7" s="1432">
        <v>75.525631939522796</v>
      </c>
    </row>
    <row r="8" spans="1:18" ht="16.5" thickBot="1">
      <c r="A8" s="1324" t="s">
        <v>107</v>
      </c>
      <c r="B8" s="1265">
        <v>20357.294000000002</v>
      </c>
      <c r="C8" s="1265">
        <v>20331.543000000001</v>
      </c>
      <c r="D8" s="1433">
        <v>0.1266554142004874</v>
      </c>
      <c r="E8" s="1434">
        <v>57.175493828880285</v>
      </c>
      <c r="F8" s="1435">
        <v>82.60974539069359</v>
      </c>
      <c r="G8" s="1436">
        <v>-30.788439598167074</v>
      </c>
      <c r="H8" s="1437">
        <v>9.0522624013603608</v>
      </c>
    </row>
    <row r="9" spans="1:18">
      <c r="A9" s="1347" t="s">
        <v>252</v>
      </c>
      <c r="B9" s="1266">
        <v>17023.622485454736</v>
      </c>
      <c r="C9" s="1266">
        <v>17748.74671911832</v>
      </c>
      <c r="D9" s="1438">
        <v>-4.0854954163186408</v>
      </c>
      <c r="E9" s="1439">
        <v>100</v>
      </c>
      <c r="F9" s="1440">
        <v>100</v>
      </c>
      <c r="G9" s="1441" t="s">
        <v>73</v>
      </c>
      <c r="H9" s="1442">
        <v>8.261901117403962</v>
      </c>
    </row>
    <row r="10" spans="1:18">
      <c r="A10" s="1291" t="s">
        <v>105</v>
      </c>
      <c r="B10" s="1264">
        <v>13723.464</v>
      </c>
      <c r="C10" s="1264">
        <v>14141.74</v>
      </c>
      <c r="D10" s="1429">
        <v>-2.9577407023463862</v>
      </c>
      <c r="E10" s="1430">
        <v>3.7131950090134676</v>
      </c>
      <c r="F10" s="1269">
        <v>5.8051431195469156</v>
      </c>
      <c r="G10" s="1431">
        <v>-36.036116034581454</v>
      </c>
      <c r="H10" s="1432">
        <v>-30.751483190507571</v>
      </c>
    </row>
    <row r="11" spans="1:18">
      <c r="A11" s="1291" t="s">
        <v>106</v>
      </c>
      <c r="B11" s="1264" t="s">
        <v>200</v>
      </c>
      <c r="C11" s="1264" t="s">
        <v>200</v>
      </c>
      <c r="D11" s="1429" t="s">
        <v>73</v>
      </c>
      <c r="E11" s="1430">
        <v>0.19264076914919939</v>
      </c>
      <c r="F11" s="1269">
        <v>0.58931578141741925</v>
      </c>
      <c r="G11" s="1431" t="s">
        <v>73</v>
      </c>
      <c r="H11" s="1432" t="s">
        <v>73</v>
      </c>
    </row>
    <row r="12" spans="1:18" ht="16.5" thickBot="1">
      <c r="A12" s="1411" t="s">
        <v>107</v>
      </c>
      <c r="B12" s="1264">
        <v>17128.214</v>
      </c>
      <c r="C12" s="1264">
        <v>17907.444</v>
      </c>
      <c r="D12" s="1429">
        <v>-4.3514306117612298</v>
      </c>
      <c r="E12" s="1430">
        <v>96.094164221837332</v>
      </c>
      <c r="F12" s="1269">
        <v>93.605541099035676</v>
      </c>
      <c r="G12" s="1431">
        <v>2.6586279974266325</v>
      </c>
      <c r="H12" s="1432">
        <v>11.1401823310576</v>
      </c>
      <c r="P12" s="983"/>
      <c r="Q12" s="983"/>
      <c r="R12" s="983"/>
    </row>
    <row r="13" spans="1:18">
      <c r="A13" s="1410" t="s">
        <v>108</v>
      </c>
      <c r="B13" s="1443"/>
      <c r="C13" s="1443"/>
      <c r="D13" s="1444"/>
      <c r="E13" s="1445"/>
      <c r="F13" s="1445"/>
      <c r="G13" s="1446"/>
      <c r="H13" s="1447"/>
      <c r="P13" s="983"/>
      <c r="Q13" s="983"/>
      <c r="R13" s="983"/>
    </row>
    <row r="14" spans="1:18">
      <c r="A14" s="1348" t="s">
        <v>251</v>
      </c>
      <c r="B14" s="1267">
        <v>19431.480292607986</v>
      </c>
      <c r="C14" s="1267">
        <v>19446.787876117498</v>
      </c>
      <c r="D14" s="1424">
        <v>-7.8715228484137617E-2</v>
      </c>
      <c r="E14" s="1425">
        <v>100</v>
      </c>
      <c r="F14" s="1426">
        <v>100</v>
      </c>
      <c r="G14" s="1427" t="s">
        <v>73</v>
      </c>
      <c r="H14" s="1428">
        <v>-21.484319568610758</v>
      </c>
      <c r="P14" s="983"/>
      <c r="Q14" s="983"/>
      <c r="R14" s="983"/>
    </row>
    <row r="15" spans="1:18">
      <c r="A15" s="1291" t="s">
        <v>105</v>
      </c>
      <c r="B15" s="1264">
        <v>17247.094000000001</v>
      </c>
      <c r="C15" s="1264">
        <v>17510.855</v>
      </c>
      <c r="D15" s="1429">
        <v>-1.506271395657143</v>
      </c>
      <c r="E15" s="1430">
        <v>20.097596240737392</v>
      </c>
      <c r="F15" s="1269">
        <v>19.057755073080742</v>
      </c>
      <c r="G15" s="1431">
        <v>5.4562626273093189</v>
      </c>
      <c r="H15" s="1432">
        <v>-17.200297840655253</v>
      </c>
    </row>
    <row r="16" spans="1:18">
      <c r="A16" s="1291" t="s">
        <v>106</v>
      </c>
      <c r="B16" s="1264" t="s">
        <v>200</v>
      </c>
      <c r="C16" s="1264" t="s">
        <v>200</v>
      </c>
      <c r="D16" s="1429" t="s">
        <v>73</v>
      </c>
      <c r="E16" s="1430">
        <v>1.5723838785469006</v>
      </c>
      <c r="F16" s="1269">
        <v>1.7738044557967929</v>
      </c>
      <c r="G16" s="1431" t="s">
        <v>73</v>
      </c>
      <c r="H16" s="1432" t="s">
        <v>73</v>
      </c>
    </row>
    <row r="17" spans="1:13" ht="16.5" thickBot="1">
      <c r="A17" s="1324" t="s">
        <v>107</v>
      </c>
      <c r="B17" s="1265">
        <v>19930.349999999999</v>
      </c>
      <c r="C17" s="1265">
        <v>19835.062000000002</v>
      </c>
      <c r="D17" s="1433">
        <v>0.48040182581731694</v>
      </c>
      <c r="E17" s="1434">
        <v>78.330019880715724</v>
      </c>
      <c r="F17" s="1435">
        <v>79.168440471122466</v>
      </c>
      <c r="G17" s="1436">
        <v>-1.0590338592214208</v>
      </c>
      <c r="H17" s="1437">
        <v>-22.315827209177264</v>
      </c>
    </row>
    <row r="18" spans="1:13">
      <c r="A18" s="1347" t="s">
        <v>252</v>
      </c>
      <c r="B18" s="1266">
        <v>15129.844278643266</v>
      </c>
      <c r="C18" s="1266">
        <v>15293.959744540973</v>
      </c>
      <c r="D18" s="1438">
        <v>-1.0730737404764386</v>
      </c>
      <c r="E18" s="1439">
        <v>100</v>
      </c>
      <c r="F18" s="1440">
        <v>100</v>
      </c>
      <c r="G18" s="1441" t="s">
        <v>73</v>
      </c>
      <c r="H18" s="1442">
        <v>-10.700868748532528</v>
      </c>
    </row>
    <row r="19" spans="1:13">
      <c r="A19" s="1291" t="s">
        <v>105</v>
      </c>
      <c r="B19" s="1264" t="s">
        <v>200</v>
      </c>
      <c r="C19" s="1264" t="s">
        <v>200</v>
      </c>
      <c r="D19" s="1429" t="s">
        <v>73</v>
      </c>
      <c r="E19" s="1430">
        <v>1.2489318346151317</v>
      </c>
      <c r="F19" s="1269">
        <v>1.7609767551068325</v>
      </c>
      <c r="G19" s="1431" t="s">
        <v>73</v>
      </c>
      <c r="H19" s="1432" t="s">
        <v>73</v>
      </c>
    </row>
    <row r="20" spans="1:13">
      <c r="A20" s="1291" t="s">
        <v>106</v>
      </c>
      <c r="B20" s="1264" t="s">
        <v>73</v>
      </c>
      <c r="C20" s="1264" t="s">
        <v>73</v>
      </c>
      <c r="D20" s="1429" t="s">
        <v>73</v>
      </c>
      <c r="E20" s="1430">
        <v>0</v>
      </c>
      <c r="F20" s="1269">
        <v>0</v>
      </c>
      <c r="G20" s="1431" t="s">
        <v>73</v>
      </c>
      <c r="H20" s="1432" t="s">
        <v>73</v>
      </c>
    </row>
    <row r="21" spans="1:13" ht="16.5" thickBot="1">
      <c r="A21" s="1411" t="s">
        <v>107</v>
      </c>
      <c r="B21" s="1264">
        <v>15128.957</v>
      </c>
      <c r="C21" s="1264">
        <v>15296.128000000001</v>
      </c>
      <c r="D21" s="1429">
        <v>-1.0928974966736698</v>
      </c>
      <c r="E21" s="1430">
        <v>98.751068165384865</v>
      </c>
      <c r="F21" s="1269">
        <v>98.239023244893161</v>
      </c>
      <c r="G21" s="1431">
        <v>0.52122354597852927</v>
      </c>
      <c r="H21" s="1432">
        <v>-10.235420650095616</v>
      </c>
    </row>
    <row r="22" spans="1:13">
      <c r="A22" s="1410" t="s">
        <v>109</v>
      </c>
      <c r="B22" s="1443"/>
      <c r="C22" s="1443"/>
      <c r="D22" s="1444"/>
      <c r="E22" s="1445"/>
      <c r="F22" s="1445"/>
      <c r="G22" s="1446"/>
      <c r="H22" s="1447"/>
    </row>
    <row r="23" spans="1:13">
      <c r="A23" s="1348" t="s">
        <v>251</v>
      </c>
      <c r="B23" s="1267">
        <v>20111.642583623023</v>
      </c>
      <c r="C23" s="1448">
        <v>21177.479027699377</v>
      </c>
      <c r="D23" s="1424">
        <v>-5.0328768720879333</v>
      </c>
      <c r="E23" s="1425">
        <v>100</v>
      </c>
      <c r="F23" s="1426">
        <v>100</v>
      </c>
      <c r="G23" s="1427" t="s">
        <v>73</v>
      </c>
      <c r="H23" s="1428">
        <v>205.88775845093531</v>
      </c>
    </row>
    <row r="24" spans="1:13">
      <c r="A24" s="1291" t="s">
        <v>105</v>
      </c>
      <c r="B24" s="1264">
        <v>18440.228999999999</v>
      </c>
      <c r="C24" s="1264">
        <v>18269.583999999999</v>
      </c>
      <c r="D24" s="1429">
        <v>0.93403878271120166</v>
      </c>
      <c r="E24" s="1430">
        <v>45.251276769237379</v>
      </c>
      <c r="F24" s="1269">
        <v>6.5900886117492616</v>
      </c>
      <c r="G24" s="1431">
        <v>586.65657527821861</v>
      </c>
      <c r="H24" s="1432">
        <v>2000.3984063745022</v>
      </c>
    </row>
    <row r="25" spans="1:13">
      <c r="A25" s="1291" t="s">
        <v>106</v>
      </c>
      <c r="B25" s="1264">
        <v>24059.772000000001</v>
      </c>
      <c r="C25" s="1264">
        <v>24250.213</v>
      </c>
      <c r="D25" s="1429">
        <v>-0.78531681350592208</v>
      </c>
      <c r="E25" s="1430">
        <v>15.570147203982662</v>
      </c>
      <c r="F25" s="1269">
        <v>26.143747948802098</v>
      </c>
      <c r="G25" s="1431">
        <v>-40.444089215999021</v>
      </c>
      <c r="H25" s="1432">
        <v>82.174240522219449</v>
      </c>
    </row>
    <row r="26" spans="1:13" ht="16.5" thickBot="1">
      <c r="A26" s="1324" t="s">
        <v>107</v>
      </c>
      <c r="B26" s="1265">
        <v>20473.080999999998</v>
      </c>
      <c r="C26" s="1265">
        <v>20268.114000000001</v>
      </c>
      <c r="D26" s="1433">
        <v>1.0112781090534466</v>
      </c>
      <c r="E26" s="1434">
        <v>39.178576026779972</v>
      </c>
      <c r="F26" s="1435">
        <v>67.266163439448647</v>
      </c>
      <c r="G26" s="1436">
        <v>-41.755893270102185</v>
      </c>
      <c r="H26" s="1437">
        <v>78.161592505854799</v>
      </c>
      <c r="K26" s="983"/>
      <c r="L26" s="983"/>
      <c r="M26" s="983"/>
    </row>
    <row r="27" spans="1:13">
      <c r="A27" s="1347" t="s">
        <v>252</v>
      </c>
      <c r="B27" s="1266">
        <v>16178.930967943234</v>
      </c>
      <c r="C27" s="1266">
        <v>17738.444048759982</v>
      </c>
      <c r="D27" s="1438">
        <v>-8.7917129401536638</v>
      </c>
      <c r="E27" s="1439">
        <v>100</v>
      </c>
      <c r="F27" s="1440">
        <v>100</v>
      </c>
      <c r="G27" s="1441" t="s">
        <v>73</v>
      </c>
      <c r="H27" s="1442">
        <v>108.81672971836909</v>
      </c>
      <c r="J27" s="1589"/>
      <c r="K27" s="1589"/>
      <c r="L27" s="1589"/>
      <c r="M27" s="1589"/>
    </row>
    <row r="28" spans="1:13">
      <c r="A28" s="1291" t="s">
        <v>105</v>
      </c>
      <c r="B28" s="1264" t="s">
        <v>200</v>
      </c>
      <c r="C28" s="1264" t="s">
        <v>200</v>
      </c>
      <c r="D28" s="1429" t="s">
        <v>73</v>
      </c>
      <c r="E28" s="1430">
        <v>0.55357052991797084</v>
      </c>
      <c r="F28" s="1269">
        <v>1.2610340479192939</v>
      </c>
      <c r="G28" s="1431" t="s">
        <v>73</v>
      </c>
      <c r="H28" s="1432" t="s">
        <v>73</v>
      </c>
    </row>
    <row r="29" spans="1:13">
      <c r="A29" s="1291" t="s">
        <v>106</v>
      </c>
      <c r="B29" s="1264" t="s">
        <v>200</v>
      </c>
      <c r="C29" s="1264" t="s">
        <v>200</v>
      </c>
      <c r="D29" s="1429" t="s">
        <v>73</v>
      </c>
      <c r="E29" s="1430">
        <v>0.54853807055508019</v>
      </c>
      <c r="F29" s="1269">
        <v>3.2366540563261874</v>
      </c>
      <c r="G29" s="1431" t="s">
        <v>73</v>
      </c>
      <c r="H29" s="1432" t="s">
        <v>73</v>
      </c>
    </row>
    <row r="30" spans="1:13" ht="16.5" thickBot="1">
      <c r="A30" s="1411" t="s">
        <v>107</v>
      </c>
      <c r="B30" s="1264">
        <v>16117.732</v>
      </c>
      <c r="C30" s="1264">
        <v>17426.085999999999</v>
      </c>
      <c r="D30" s="1429">
        <v>-7.5080198731947005</v>
      </c>
      <c r="E30" s="1430">
        <v>98.897891399526955</v>
      </c>
      <c r="F30" s="1269">
        <v>95.502311895754517</v>
      </c>
      <c r="G30" s="1431">
        <v>3.555494559627919</v>
      </c>
      <c r="H30" s="1432">
        <v>116.24119718309862</v>
      </c>
    </row>
    <row r="31" spans="1:13">
      <c r="A31" s="1410" t="s">
        <v>110</v>
      </c>
      <c r="B31" s="1443"/>
      <c r="C31" s="1443"/>
      <c r="D31" s="1444"/>
      <c r="E31" s="1445"/>
      <c r="F31" s="1445"/>
      <c r="G31" s="1446"/>
      <c r="H31" s="1447"/>
    </row>
    <row r="32" spans="1:13">
      <c r="A32" s="1348" t="s">
        <v>251</v>
      </c>
      <c r="B32" s="1267">
        <v>20469.683000000001</v>
      </c>
      <c r="C32" s="1267">
        <v>20712.897000000001</v>
      </c>
      <c r="D32" s="1424">
        <v>-1.174215272735629</v>
      </c>
      <c r="E32" s="1425">
        <v>100</v>
      </c>
      <c r="F32" s="1426">
        <v>100</v>
      </c>
      <c r="G32" s="1427" t="s">
        <v>73</v>
      </c>
      <c r="H32" s="1428">
        <v>-13.01829831803339</v>
      </c>
    </row>
    <row r="33" spans="1:8">
      <c r="A33" s="1291" t="s">
        <v>105</v>
      </c>
      <c r="B33" s="1264" t="s">
        <v>73</v>
      </c>
      <c r="C33" s="1264" t="s">
        <v>73</v>
      </c>
      <c r="D33" s="1429" t="s">
        <v>73</v>
      </c>
      <c r="E33" s="1430">
        <v>0</v>
      </c>
      <c r="F33" s="1269">
        <v>0</v>
      </c>
      <c r="G33" s="1431" t="s">
        <v>73</v>
      </c>
      <c r="H33" s="1432" t="s">
        <v>73</v>
      </c>
    </row>
    <row r="34" spans="1:8">
      <c r="A34" s="1291" t="s">
        <v>106</v>
      </c>
      <c r="B34" s="1264" t="s">
        <v>73</v>
      </c>
      <c r="C34" s="1264" t="s">
        <v>73</v>
      </c>
      <c r="D34" s="1429" t="s">
        <v>73</v>
      </c>
      <c r="E34" s="1430">
        <v>0</v>
      </c>
      <c r="F34" s="1269">
        <v>0</v>
      </c>
      <c r="G34" s="1431" t="s">
        <v>73</v>
      </c>
      <c r="H34" s="1432" t="s">
        <v>73</v>
      </c>
    </row>
    <row r="35" spans="1:8" ht="16.5" thickBot="1">
      <c r="A35" s="1324" t="s">
        <v>107</v>
      </c>
      <c r="B35" s="1265">
        <v>20469.683000000001</v>
      </c>
      <c r="C35" s="1265">
        <v>20712.897000000001</v>
      </c>
      <c r="D35" s="1433">
        <v>-1.174215272735629</v>
      </c>
      <c r="E35" s="1434">
        <v>100</v>
      </c>
      <c r="F35" s="1435">
        <v>100</v>
      </c>
      <c r="G35" s="1436">
        <v>0</v>
      </c>
      <c r="H35" s="1437">
        <v>-13.01829831803339</v>
      </c>
    </row>
    <row r="36" spans="1:8">
      <c r="A36" s="1347" t="s">
        <v>252</v>
      </c>
      <c r="B36" s="1266">
        <v>19144.512728625919</v>
      </c>
      <c r="C36" s="1266">
        <v>19379.026971608582</v>
      </c>
      <c r="D36" s="1438">
        <v>-1.2101445718933155</v>
      </c>
      <c r="E36" s="1439">
        <v>100</v>
      </c>
      <c r="F36" s="1440">
        <v>100</v>
      </c>
      <c r="G36" s="1441" t="s">
        <v>73</v>
      </c>
      <c r="H36" s="1442">
        <v>-16.389234598630996</v>
      </c>
    </row>
    <row r="37" spans="1:8">
      <c r="A37" s="1291" t="s">
        <v>105</v>
      </c>
      <c r="B37" s="1264" t="s">
        <v>200</v>
      </c>
      <c r="C37" s="1264" t="s">
        <v>200</v>
      </c>
      <c r="D37" s="1429" t="s">
        <v>73</v>
      </c>
      <c r="E37" s="1430">
        <v>8.3775234905572624</v>
      </c>
      <c r="F37" s="1269">
        <v>10.166459240821405</v>
      </c>
      <c r="G37" s="1431" t="s">
        <v>73</v>
      </c>
      <c r="H37" s="1432" t="s">
        <v>73</v>
      </c>
    </row>
    <row r="38" spans="1:8">
      <c r="A38" s="1291" t="s">
        <v>106</v>
      </c>
      <c r="B38" s="1264" t="s">
        <v>73</v>
      </c>
      <c r="C38" s="1264" t="s">
        <v>73</v>
      </c>
      <c r="D38" s="1429" t="s">
        <v>73</v>
      </c>
      <c r="E38" s="1430">
        <v>0</v>
      </c>
      <c r="F38" s="1269">
        <v>0</v>
      </c>
      <c r="G38" s="1431" t="s">
        <v>73</v>
      </c>
      <c r="H38" s="1432" t="s">
        <v>73</v>
      </c>
    </row>
    <row r="39" spans="1:8" ht="16.5" thickBot="1">
      <c r="A39" s="1324" t="s">
        <v>107</v>
      </c>
      <c r="B39" s="1265">
        <v>19661.23</v>
      </c>
      <c r="C39" s="1265">
        <v>19988.902999999998</v>
      </c>
      <c r="D39" s="1433">
        <v>-1.6392745514848859</v>
      </c>
      <c r="E39" s="1434">
        <v>91.622476509442734</v>
      </c>
      <c r="F39" s="1435">
        <v>89.833540759178589</v>
      </c>
      <c r="G39" s="1436">
        <v>1.9913895580046623</v>
      </c>
      <c r="H39" s="1437">
        <v>-14.724218547060348</v>
      </c>
    </row>
    <row r="40" spans="1:8" ht="14.25" customHeight="1">
      <c r="A40" s="1098" t="s">
        <v>253</v>
      </c>
      <c r="B40" s="983"/>
      <c r="D40" s="983"/>
    </row>
    <row r="41" spans="1:8" ht="5.25" customHeight="1">
      <c r="A41" s="1593"/>
      <c r="B41" s="1593"/>
      <c r="C41" s="1593"/>
      <c r="D41" s="1593"/>
    </row>
    <row r="42" spans="1:8">
      <c r="A42" s="1412" t="s">
        <v>41</v>
      </c>
    </row>
    <row r="43" spans="1:8">
      <c r="A43" s="1413" t="s">
        <v>70</v>
      </c>
      <c r="B43" s="1594" t="s">
        <v>42</v>
      </c>
      <c r="C43" s="1595"/>
      <c r="D43" s="1595"/>
      <c r="E43" s="1595"/>
      <c r="F43" s="1595"/>
      <c r="G43" s="1595"/>
      <c r="H43" s="1596"/>
    </row>
    <row r="44" spans="1:8">
      <c r="A44" s="1413" t="s">
        <v>43</v>
      </c>
      <c r="B44" s="1594" t="s">
        <v>44</v>
      </c>
      <c r="C44" s="1595"/>
      <c r="D44" s="1595"/>
      <c r="E44" s="1595"/>
      <c r="F44" s="1595"/>
      <c r="G44" s="1595"/>
      <c r="H44" s="1596"/>
    </row>
    <row r="45" spans="1:8">
      <c r="A45" s="1413" t="s">
        <v>45</v>
      </c>
      <c r="B45" s="1594" t="s">
        <v>46</v>
      </c>
      <c r="C45" s="1595"/>
      <c r="D45" s="1595"/>
      <c r="E45" s="1595"/>
      <c r="F45" s="1595"/>
      <c r="G45" s="1595"/>
      <c r="H45" s="1596"/>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N13" sqref="N13"/>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95" t="s">
        <v>535</v>
      </c>
      <c r="B2" s="1100"/>
      <c r="C2" s="1100"/>
      <c r="D2" s="1100"/>
      <c r="E2" s="1100"/>
      <c r="F2" s="1101"/>
      <c r="G2" s="1101"/>
      <c r="H2" s="1114"/>
      <c r="I2" s="1102"/>
    </row>
    <row r="3" spans="1:9" ht="18" customHeight="1">
      <c r="A3"/>
      <c r="B3"/>
      <c r="C3"/>
      <c r="D3"/>
      <c r="E3"/>
      <c r="G3"/>
      <c r="H3"/>
    </row>
    <row r="4" spans="1:9" ht="18" customHeight="1" thickBot="1">
      <c r="A4" s="1449"/>
      <c r="B4" s="1449"/>
      <c r="C4"/>
      <c r="D4"/>
      <c r="E4"/>
      <c r="F4"/>
      <c r="G4"/>
      <c r="H4"/>
    </row>
    <row r="5" spans="1:9" s="777" customFormat="1" ht="18" customHeight="1">
      <c r="A5" s="1597" t="s">
        <v>111</v>
      </c>
      <c r="B5" s="1237" t="s">
        <v>432</v>
      </c>
      <c r="C5" s="1238"/>
      <c r="D5" s="1238"/>
      <c r="E5" s="1239" t="s">
        <v>255</v>
      </c>
      <c r="F5" s="1240"/>
      <c r="G5" s="1241"/>
      <c r="H5" s="776"/>
    </row>
    <row r="6" spans="1:9" s="777" customFormat="1" ht="30" customHeight="1" thickBot="1">
      <c r="A6" s="1598"/>
      <c r="B6" s="1242" t="s">
        <v>112</v>
      </c>
      <c r="C6" s="1243" t="s">
        <v>113</v>
      </c>
      <c r="D6" s="1244" t="s">
        <v>431</v>
      </c>
      <c r="E6" s="1245" t="s">
        <v>112</v>
      </c>
      <c r="F6" s="1245" t="s">
        <v>113</v>
      </c>
      <c r="G6" s="1246" t="s">
        <v>431</v>
      </c>
      <c r="H6" s="776"/>
    </row>
    <row r="7" spans="1:9" s="779" customFormat="1" ht="24.95" customHeight="1" thickBot="1">
      <c r="A7" s="1247" t="s">
        <v>114</v>
      </c>
      <c r="B7" s="1293">
        <v>46888.834000000003</v>
      </c>
      <c r="C7" s="1293">
        <v>33543.873</v>
      </c>
      <c r="D7" s="1294">
        <v>25203.588</v>
      </c>
      <c r="E7" s="1295">
        <v>1.281492220852291</v>
      </c>
      <c r="F7" s="1295">
        <v>-1.3659909272481843</v>
      </c>
      <c r="G7" s="1296">
        <v>-3.1620914194923571</v>
      </c>
      <c r="H7" s="778"/>
    </row>
    <row r="8" spans="1:9" s="779" customFormat="1" ht="24.95" customHeight="1">
      <c r="A8" s="1248" t="s">
        <v>268</v>
      </c>
      <c r="B8" s="1297">
        <v>42672.614999999998</v>
      </c>
      <c r="C8" s="1297">
        <v>32319.399000000001</v>
      </c>
      <c r="D8" s="1298" t="s">
        <v>200</v>
      </c>
      <c r="E8" s="1299">
        <v>-2.08970488497462</v>
      </c>
      <c r="F8" s="1299">
        <v>-5.4334469216185868</v>
      </c>
      <c r="G8" s="1300" t="s">
        <v>73</v>
      </c>
      <c r="H8" s="778"/>
    </row>
    <row r="9" spans="1:9" s="779" customFormat="1" ht="24.95" customHeight="1">
      <c r="A9" s="1249" t="s">
        <v>266</v>
      </c>
      <c r="B9" s="1301" t="s">
        <v>200</v>
      </c>
      <c r="C9" s="1301" t="s">
        <v>200</v>
      </c>
      <c r="D9" s="1301" t="s">
        <v>200</v>
      </c>
      <c r="E9" s="1302" t="s">
        <v>73</v>
      </c>
      <c r="F9" s="1302" t="s">
        <v>73</v>
      </c>
      <c r="G9" s="1303" t="s">
        <v>73</v>
      </c>
      <c r="H9" s="778"/>
    </row>
    <row r="10" spans="1:9" s="779" customFormat="1" ht="24.95" customHeight="1" thickBot="1">
      <c r="A10" s="1250" t="s">
        <v>269</v>
      </c>
      <c r="B10" s="1304" t="s">
        <v>200</v>
      </c>
      <c r="C10" s="1305" t="s">
        <v>200</v>
      </c>
      <c r="D10" s="1306" t="s">
        <v>73</v>
      </c>
      <c r="E10" s="1307" t="s">
        <v>73</v>
      </c>
      <c r="F10" s="1307" t="s">
        <v>73</v>
      </c>
      <c r="G10" s="1308" t="s">
        <v>73</v>
      </c>
      <c r="H10" s="778"/>
    </row>
    <row r="11" spans="1:9" ht="15">
      <c r="A11" s="1220" t="s">
        <v>253</v>
      </c>
      <c r="B11" s="1218"/>
      <c r="C11" s="1220"/>
      <c r="D11" s="1218"/>
      <c r="E11" s="1219"/>
      <c r="F11" s="1219"/>
      <c r="G11" s="1221"/>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D23" sqref="D23"/>
    </sheetView>
  </sheetViews>
  <sheetFormatPr defaultRowHeight="15"/>
  <cols>
    <col min="1" max="1" width="42.85546875" style="1209" customWidth="1"/>
    <col min="2" max="2" width="13.85546875" style="1209" customWidth="1"/>
    <col min="3" max="3" width="14.7109375" style="1209" customWidth="1"/>
    <col min="4" max="4" width="14.42578125" style="1209" customWidth="1"/>
    <col min="5" max="16384" width="9.140625" style="1209"/>
  </cols>
  <sheetData>
    <row r="2" spans="1:14" ht="18.75">
      <c r="A2" s="1599" t="s">
        <v>537</v>
      </c>
      <c r="B2" s="1599"/>
      <c r="C2" s="1599"/>
      <c r="D2" s="1599"/>
      <c r="E2" s="1599"/>
      <c r="F2" s="1599"/>
      <c r="G2" s="1599"/>
      <c r="H2" s="1599"/>
    </row>
    <row r="3" spans="1:14">
      <c r="A3" s="1210"/>
      <c r="B3" s="1210"/>
      <c r="C3" s="1210"/>
      <c r="D3" s="1210"/>
      <c r="E3" s="1210"/>
      <c r="F3" s="1210"/>
      <c r="G3" s="1210"/>
      <c r="H3" s="1210"/>
    </row>
    <row r="4" spans="1:14" ht="15.75" thickBot="1"/>
    <row r="5" spans="1:14" ht="45">
      <c r="A5" s="1211" t="s">
        <v>99</v>
      </c>
      <c r="B5" s="1212" t="s">
        <v>5</v>
      </c>
      <c r="C5" s="1212"/>
      <c r="D5" s="1213" t="s">
        <v>100</v>
      </c>
    </row>
    <row r="6" spans="1:14" ht="16.5" thickBot="1">
      <c r="A6" s="1214"/>
      <c r="B6" s="1268">
        <v>45109</v>
      </c>
      <c r="C6" s="1268">
        <v>45102</v>
      </c>
      <c r="D6" s="1309" t="s">
        <v>50</v>
      </c>
    </row>
    <row r="7" spans="1:14" ht="16.5" thickBot="1">
      <c r="A7" s="1215"/>
      <c r="B7" s="1310"/>
      <c r="C7" s="1310"/>
      <c r="D7" s="1311"/>
      <c r="J7"/>
      <c r="K7"/>
      <c r="L7"/>
      <c r="M7"/>
      <c r="N7"/>
    </row>
    <row r="8" spans="1:14" ht="16.5" thickBot="1">
      <c r="A8" s="1322" t="s">
        <v>251</v>
      </c>
      <c r="B8" s="1312">
        <v>20472.72</v>
      </c>
      <c r="C8" s="1312">
        <v>20934.169999999998</v>
      </c>
      <c r="D8" s="1313">
        <v>-2.2042908794568739</v>
      </c>
      <c r="J8"/>
      <c r="K8"/>
      <c r="L8"/>
      <c r="M8"/>
      <c r="N8"/>
    </row>
    <row r="9" spans="1:14" ht="15.75">
      <c r="A9" s="1289" t="s">
        <v>105</v>
      </c>
      <c r="B9" s="1290">
        <v>17515.008000000002</v>
      </c>
      <c r="C9" s="1555">
        <v>18025.5</v>
      </c>
      <c r="D9" s="1349">
        <v>-2.8320545893317712</v>
      </c>
      <c r="J9"/>
      <c r="K9"/>
      <c r="L9"/>
      <c r="M9"/>
      <c r="N9"/>
    </row>
    <row r="10" spans="1:14" ht="15.75">
      <c r="A10" s="1291" t="s">
        <v>106</v>
      </c>
      <c r="B10" s="1264">
        <v>23167.903999999999</v>
      </c>
      <c r="C10" s="1264">
        <v>23592.977999999999</v>
      </c>
      <c r="D10" s="1314">
        <v>-1.8016970981789604</v>
      </c>
      <c r="J10"/>
      <c r="K10"/>
      <c r="L10"/>
      <c r="M10"/>
      <c r="N10"/>
    </row>
    <row r="11" spans="1:14" ht="16.5" thickBot="1">
      <c r="A11" s="1323" t="s">
        <v>107</v>
      </c>
      <c r="B11" s="1292">
        <v>19894.544000000002</v>
      </c>
      <c r="C11" s="1292">
        <v>19778.188999999998</v>
      </c>
      <c r="D11" s="1315">
        <v>0.58829956574893294</v>
      </c>
      <c r="J11"/>
      <c r="K11"/>
      <c r="L11"/>
      <c r="M11"/>
      <c r="N11"/>
    </row>
    <row r="12" spans="1:14" ht="16.5" thickBot="1">
      <c r="A12" s="1322" t="s">
        <v>252</v>
      </c>
      <c r="B12" s="1316">
        <v>17183.552</v>
      </c>
      <c r="C12" s="1316">
        <v>18022.12</v>
      </c>
      <c r="D12" s="1313">
        <v>-4.6529930995909439</v>
      </c>
      <c r="J12"/>
      <c r="K12"/>
      <c r="L12"/>
      <c r="M12"/>
      <c r="N12"/>
    </row>
    <row r="13" spans="1:14" ht="13.5" customHeight="1">
      <c r="A13" s="1289" t="s">
        <v>105</v>
      </c>
      <c r="B13" s="1317" t="s">
        <v>200</v>
      </c>
      <c r="C13" s="1317">
        <v>15548.25</v>
      </c>
      <c r="D13" s="1318" t="s">
        <v>73</v>
      </c>
      <c r="J13"/>
      <c r="K13"/>
      <c r="L13"/>
      <c r="M13"/>
      <c r="N13"/>
    </row>
    <row r="14" spans="1:14" ht="14.25" customHeight="1">
      <c r="A14" s="1291" t="s">
        <v>106</v>
      </c>
      <c r="B14" s="1319" t="s">
        <v>200</v>
      </c>
      <c r="C14" s="1319">
        <v>25494.642</v>
      </c>
      <c r="D14" s="1320" t="s">
        <v>73</v>
      </c>
      <c r="F14" s="1288"/>
      <c r="J14"/>
      <c r="K14"/>
      <c r="L14"/>
      <c r="M14"/>
      <c r="N14"/>
    </row>
    <row r="15" spans="1:14" ht="16.5" customHeight="1" thickBot="1">
      <c r="A15" s="1324" t="s">
        <v>107</v>
      </c>
      <c r="B15" s="1265">
        <v>16641.073</v>
      </c>
      <c r="C15" s="1265">
        <v>17154.916000000001</v>
      </c>
      <c r="D15" s="1321">
        <v>-2.9953104987514991</v>
      </c>
      <c r="J15"/>
      <c r="K15"/>
      <c r="L15"/>
      <c r="M15"/>
      <c r="N15"/>
    </row>
    <row r="16" spans="1:14">
      <c r="A16" s="1216"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331"/>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H26" sqref="H26"/>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95" t="s">
        <v>538</v>
      </c>
      <c r="B2" s="1095"/>
      <c r="C2" s="1095"/>
      <c r="D2" s="1095"/>
      <c r="E2" s="1095"/>
      <c r="F2" s="1114"/>
      <c r="G2" s="1114"/>
      <c r="H2" s="111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00" t="s">
        <v>434</v>
      </c>
      <c r="B5" s="1251" t="s">
        <v>432</v>
      </c>
      <c r="C5" s="1252"/>
      <c r="D5" s="1253"/>
      <c r="E5" s="1254" t="s">
        <v>255</v>
      </c>
      <c r="F5" s="1255"/>
      <c r="G5" s="1256"/>
      <c r="H5" s="776"/>
    </row>
    <row r="6" spans="1:8" s="777" customFormat="1" ht="30" customHeight="1" thickBot="1">
      <c r="A6" s="1601"/>
      <c r="B6" s="1257" t="s">
        <v>112</v>
      </c>
      <c r="C6" s="1258" t="s">
        <v>113</v>
      </c>
      <c r="D6" s="1259" t="s">
        <v>431</v>
      </c>
      <c r="E6" s="1260" t="s">
        <v>112</v>
      </c>
      <c r="F6" s="1261" t="s">
        <v>113</v>
      </c>
      <c r="G6" s="1262" t="s">
        <v>431</v>
      </c>
      <c r="H6" s="776"/>
    </row>
    <row r="7" spans="1:8" s="779" customFormat="1" ht="24.95" customHeight="1" thickBot="1">
      <c r="A7" s="1097"/>
      <c r="B7" s="1325">
        <v>42965.82</v>
      </c>
      <c r="C7" s="1326">
        <v>30499.53</v>
      </c>
      <c r="D7" s="1327" t="s">
        <v>200</v>
      </c>
      <c r="E7" s="1328">
        <v>-1.2442095711186709</v>
      </c>
      <c r="F7" s="1329">
        <v>-1.7913533199059104</v>
      </c>
      <c r="G7" s="1330" t="s">
        <v>73</v>
      </c>
      <c r="H7" s="778"/>
    </row>
    <row r="8" spans="1:8" customFormat="1" ht="15.75" customHeight="1">
      <c r="A8" s="1216" t="s">
        <v>253</v>
      </c>
      <c r="B8" s="1209"/>
      <c r="C8" s="1209"/>
      <c r="D8" s="1209"/>
      <c r="E8" s="1209"/>
      <c r="F8" s="1209"/>
      <c r="G8" s="120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I-IV_ 2023</vt:lpstr>
      <vt:lpstr>Eksport_I-IV_ 2023</vt:lpstr>
      <vt:lpstr>Import_I-IV_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2023-07-07T08:34:12Z</dcterms:modified>
</cp:coreProperties>
</file>