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_2021" sheetId="65" r:id="rId14"/>
    <sheet name="Eksport I-X_2021" sheetId="66" r:id="rId15"/>
    <sheet name="Import 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I-X_2021'!$A$6:$D$24</definedName>
    <definedName name="_xlnm._FilterDatabase" localSheetId="20" hidden="1">'Eksport I-XII_2019'!$A$6:$D$25</definedName>
    <definedName name="_xlnm._FilterDatabase" localSheetId="17" hidden="1">'Eksport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<sst xmlns="http://schemas.openxmlformats.org/spreadsheetml/2006/main" count="6479" uniqueCount="512">
  <si>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</si>
  <si>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</si>
  <si>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</si>
  <si>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</si>
  <si>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</si>
  <si>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</si>
  <si>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</si>
  <si>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</si>
  <si>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</si>
  <si>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</si>
  <si>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</si>
  <si>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</si>
  <si>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</si>
  <si>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</si>
  <si>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</si>
  <si>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</si>
  <si>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</si>
  <si>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</si>
  <si>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</si>
  <si>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</si>
  <si>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</si>
  <si>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</si>
  <si>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</si>
  <si>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</si>
  <si>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</si>
  <si>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</si>
  <si>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</si>
  <si>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</si>
  <si>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</si>
  <si>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</si>
  <si>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</si>
  <si>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</si>
  <si>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</si>
  <si>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</si>
  <si>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</si>
  <si>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</si>
  <si>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</si>
  <si>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</si>
  <si>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</si>
  <si>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</si>
  <si>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</si>
  <si>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</si>
  <si>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</si>
  <si>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</si>
  <si>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</si>
  <si>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</si>
  <si>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</si>
  <si>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</si>
  <si>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</si>
  <si>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</si>
  <si>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</si>
  <si>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</si>
  <si>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</si>
  <si>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</si>
  <si>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</si>
  <si>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</si>
  <si>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</si>
  <si>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</si>
  <si>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</si>
  <si>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</si>
  <si>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</si>
  <si>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</si>
  <si>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</si>
  <si>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</si>
  <si>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</si>
  <si>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</si>
  <si>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</si>
  <si>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</si>
  <si>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</si>
  <si>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</si>
  <si>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</si>
  <si>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</si>
  <si>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</si>
  <si>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</si>
  <si>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</si>
  <si>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</si>
  <si>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</si>
  <si>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</si>
  <si>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</si>
  <si>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</si>
  <si>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</si>
  <si>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</si>
  <si>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</si>
  <si>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</si>
  <si>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</si>
  <si>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</si>
  <si>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</si>
  <si>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</si>
  <si>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</si>
  <si>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</si>
  <si>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</si>
  <si>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</si>
  <si>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</si>
  <si>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</si>
  <si>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</si>
  <si>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</si>
  <si>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</si>
  <si>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</si>
  <si>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</si>
  <si>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</si>
  <si>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</si>
  <si>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</si>
  <si>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</si>
  <si>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</si>
  <si>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</si>
  <si>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</si>
  <si>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</si>
  <si>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</si>
  <si>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</si>
  <si>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</si>
  <si>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</si>
  <si>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</si>
  <si>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</si>
  <si>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</si>
  <si>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</si>
  <si>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</si>
  <si>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</si>
  <si>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</si>
  <si>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</si>
  <si>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</si>
  <si>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</si>
  <si>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</si>
  <si>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</si>
  <si>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</si>
  <si>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</si>
  <si>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</si>
  <si>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</si>
  <si>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</si>
  <si>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</si>
  <si>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</si>
  <si>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</si>
  <si>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</si>
  <si>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</si>
  <si>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</si>
  <si>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</si>
  <si>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</si>
  <si>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</si>
  <si>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</si>
  <si>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</si>
  <si>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</si>
  <si>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</si>
  <si>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</si>
  <si>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</si>
  <si>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</si>
  <si>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</si>
  <si>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</si>
  <si>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</si>
  <si>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</si>
  <si>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</si>
  <si>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</si>
  <si>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</si>
  <si>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</si>
  <si>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</si>
  <si>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</si>
  <si>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</si>
  <si>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</si>
  <si>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</si>
  <si>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</si>
  <si>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</si>
  <si>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</si>
  <si>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</si>
  <si>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</si>
  <si>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</si>
  <si>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</si>
  <si>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</si>
  <si>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</si>
  <si>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</si>
  <si>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</si>
  <si>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</si>
  <si>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</si>
  <si>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</si>
  <si>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</si>
  <si>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</si>
  <si>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</si>
  <si>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</si>
  <si>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</si>
  <si>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</si>
  <si>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</si>
  <si>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</si>
  <si>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</si>
  <si>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</si>
  <si>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</si>
  <si>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</si>
  <si>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</si>
  <si>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</si>
  <si>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</si>
  <si>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</si>
  <si>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</si>
  <si>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</si>
  <si>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</si>
  <si>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</si>
  <si>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</si>
  <si>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</si>
  <si>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</si>
  <si>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</si>
  <si>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</si>
  <si>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</si>
  <si>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</si>
  <si>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</si>
  <si>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</si>
  <si>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</si>
  <si>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</si>
  <si>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</si>
  <si>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</si>
  <si>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</si>
  <si>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</si>
  <si>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</si>
  <si>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</si>
  <si>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</si>
  <si>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</si>
  <si>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</si>
  <si>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</si>
  <si>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</si>
  <si>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</si>
  <si>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</si>
  <si>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</si>
  <si>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</si>
  <si>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</si>
  <si>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</si>
  <si>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</si>
  <si>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</si>
  <si>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</si>
  <si>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</si>
  <si>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</si>
  <si>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</si>
  <si>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</si>
  <si>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</si>
  <si>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</si>
  <si>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</si>
  <si>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</si>
  <si>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</si>
  <si>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</si>
  <si>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</si>
  <si>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</si>
  <si>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</si>
  <si>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</si>
  <si>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</si>
  <si>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</si>
  <si>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</si>
  <si>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</si>
  <si>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</si>
  <si>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</si>
  <si>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</si>
  <si>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</si>
  <si>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</si>
  <si>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</si>
  <si>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</si>
  <si>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</si>
  <si>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</si>
  <si>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</si>
  <si>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</si>
  <si>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</si>
  <si>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</si>
  <si>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</si>
  <si>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</si>
  <si>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</si>
  <si>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</si>
  <si>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</si>
  <si>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</si>
  <si>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</si>
  <si>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</si>
  <si>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</si>
  <si>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</si>
  <si>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</si>
  <si>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</si>
  <si>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</si>
  <si>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</si>
  <si>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</si>
  <si>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</si>
  <si>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</si>
  <si>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</si>
  <si>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</si>
  <si>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</si>
  <si>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</si>
  <si>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</si>
  <si>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</si>
  <si>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</si>
  <si>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</si>
  <si>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</si>
  <si>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</si>
  <si>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</si>
  <si>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</si>
  <si>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</si>
  <si>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</si>
  <si>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</si>
  <si>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</si>
  <si>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</si>
  <si>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</si>
  <si>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</si>
  <si>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</si>
  <si>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</si>
  <si>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</si>
  <si>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</si>
  <si>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</si>
  <si>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</si>
  <si>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</si>
  <si>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</si>
  <si>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</si>
  <si>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</si>
  <si>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</si>
  <si>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</si>
  <si>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</si>
  <si>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</si>
  <si>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</si>
  <si>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</si>
  <si>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</si>
  <si>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</si>
  <si>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</si>
  <si>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</si>
  <si>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</si>
  <si>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</si>
  <si>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</si>
  <si>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</si>
  <si>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</si>
  <si>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</si>
  <si>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</si>
  <si>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</si>
  <si>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</si>
  <si>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</si>
  <si>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</si>
  <si>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</si>
  <si>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</si>
  <si>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</si>
  <si>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</si>
  <si>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</si>
  <si>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</si>
  <si>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</si>
  <si>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</si>
  <si>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</si>
  <si>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</si>
  <si>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</si>
  <si>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</si>
  <si>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</si>
  <si>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</si>
  <si>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</si>
  <si>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</si>
  <si>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</si>
  <si>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</si>
  <si>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</si>
  <si>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</si>
  <si>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</si>
  <si>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</si>
  <si>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</si>
  <si>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</si>
  <si>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</si>
  <si>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</si>
  <si>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</si>
  <si>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</si>
  <si>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</si>
  <si>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</si>
  <si>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</si>
  <si>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</si>
  <si>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</si>
  <si>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</si>
  <si>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</si>
  <si>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</si>
  <si>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</si>
  <si>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</si>
  <si>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</si>
  <si>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</si>
  <si>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</si>
  <si>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</si>
  <si>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</si>
  <si>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</si>
  <si>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</si>
  <si>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</si>
  <si>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</si>
  <si>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</si>
  <si>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</si>
  <si>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</si>
  <si>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</si>
  <si>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</si>
  <si>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</si>
  <si>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</si>
  <si>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</si>
  <si>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</si>
  <si>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</si>
  <si>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</si>
  <si>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</si>
  <si>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</si>
  <si>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</si>
  <si>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</si>
  <si>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</si>
  <si>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</si>
  <si>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</si>
  <si>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</si>
  <si>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</si>
  <si>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</si>
  <si>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</si>
  <si>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</si>
  <si>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</si>
  <si>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</si>
  <si>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</si>
  <si>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</si>
  <si>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</si>
  <si>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</si>
  <si>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</si>
  <si>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</si>
  <si>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</si>
  <si>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</si>
  <si>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</si>
  <si>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</si>
  <si>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</si>
  <si>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</si>
  <si>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</si>
  <si>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</si>
  <si>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</si>
  <si>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</si>
  <si>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</si>
  <si>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</si>
  <si>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</si>
  <si>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</si>
  <si>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</si>
  <si>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</si>
  <si>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</si>
  <si>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</si>
  <si>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</si>
  <si>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</si>
  <si>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</si>
  <si>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</si>
  <si>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</si>
  <si>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</si>
  <si>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</si>
  <si>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</si>
  <si>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</si>
  <si>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</si>
  <si>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</si>
  <si>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</si>
  <si>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</si>
  <si>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</si>
  <si>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</si>
  <si>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</si>
  <si>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</si>
  <si>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</si>
  <si>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</si>
  <si>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</si>
  <si>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</si>
  <si>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</si>
  <si>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</si>
  <si>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</si>
  <si>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</si>
  <si>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</si>
  <si>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</si>
  <si>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</si>
  <si>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</si>
  <si>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</si>
  <si>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</si>
  <si>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</si>
  <si>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</si>
  <si>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</si>
  <si>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</si>
  <si>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</si>
  <si>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</si>
  <si>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</si>
  <si>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</si>
  <si>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</si>
  <si>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</si>
  <si>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</si>
  <si>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</si>
  <si>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</si>
  <si>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</si>
  <si>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</si>
  <si>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</si>
  <si>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</si>
  <si>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</si>
  <si>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</si>
  <si>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</si>
  <si>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</si>
  <si>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</si>
  <si>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</si>
  <si>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</si>
  <si>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</si>
  <si>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</si>
  <si>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</si>
  <si>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</si>
  <si>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</si>
  <si>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</si>
  <si>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</si>
  <si>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</si>
  <si>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</si>
  <si>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</si>
  <si>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</si>
  <si>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</si>
  <si>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</si>
  <si>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</si>
  <si>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</si>
  <si>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</si>
  <si>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</si>
  <si>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</si>
  <si>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02.12.2021</t>
  </si>
  <si>
    <t>Prices not received - Same prices as last week : EL</t>
  </si>
  <si>
    <t>Week 47</t>
  </si>
  <si>
    <t>05.12.2021</t>
  </si>
  <si>
    <t>NR 49/2021</t>
  </si>
  <si>
    <t>Notowania z okresu: 06.12 - 12.12.2021r.</t>
  </si>
  <si>
    <t>16.12.2021 r.</t>
  </si>
  <si>
    <t>OKRES: I-X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</si>
  <si>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</si>
  <si>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 2021 r. (dane wstępne) </t>
    </r>
    <r>
      <rPr>
        <b/>
        <sz val="11"/>
        <rFont val="Times New Roman"/>
        <family val="1"/>
        <charset val="238"/>
      </rPr>
      <t xml:space="preserve">w porównaniu do I-X 2020 r. </t>
    </r>
    <r>
      <rPr>
        <i/>
        <sz val="11"/>
        <rFont val="Times New Roman"/>
        <family val="1"/>
        <charset val="238"/>
      </rPr>
      <t>(wg wstępnych danych Min. Finansów).</t>
    </r>
  </si>
  <si>
    <t>I-X 2021 r. (wstępne)</t>
  </si>
  <si>
    <t>I-X 2020 r.</t>
  </si>
  <si>
    <t>zmiana w stos. do I-X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</si>
  <si>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 2021 r. (dane wstępne)  </t>
    </r>
    <r>
      <rPr>
        <b/>
        <sz val="11"/>
        <rFont val="Times New Roman"/>
        <family val="1"/>
        <charset val="238"/>
      </rPr>
      <t>w porównaniu do I-X 2020 r.  (</t>
    </r>
    <r>
      <rPr>
        <i/>
        <sz val="11"/>
        <rFont val="Times New Roman"/>
        <family val="1"/>
        <charset val="238"/>
      </rPr>
      <t>wg wstępnych danych Min. Finansów</t>
    </r>
    <r>
      <rPr>
        <b/>
        <sz val="11"/>
        <rFont val="Times New Roman"/>
        <family val="1"/>
        <charset val="238"/>
      </rPr>
      <t>).</t>
    </r>
  </si>
  <si>
    <t xml:space="preserve">OGÓŁEM (ZAGRANICA) </t>
  </si>
  <si>
    <t>Australia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</si>
  <si>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 2021 r.</t>
    </r>
    <r>
      <rPr>
        <b/>
        <sz val="14"/>
        <color indexed="8"/>
        <rFont val="Arial"/>
        <family val="2"/>
        <charset val="238"/>
      </rPr>
      <t xml:space="preserve"> (dane wstępne)</t>
    </r>
  </si>
  <si>
    <t>12.12.2021</t>
  </si>
  <si>
    <t>06.12 - 12.12.2021</t>
  </si>
  <si>
    <r>
      <t xml:space="preserve">Tablica 9. Średnie ceny zakupu mięsa wołowego płacone przez podmioty handlu detalicznego w okresie: </t>
    </r>
    <r>
      <rPr>
        <b/>
        <sz val="16"/>
        <color rgb="FF0000FF"/>
        <rFont val="Times New Roman"/>
        <family val="1"/>
        <charset val="238"/>
      </rPr>
      <t>06 grudnia - 12 grudnia 2021 r.</t>
    </r>
  </si>
  <si>
    <r>
      <t>Tablica 6. Średnie ceny sprzedaży netto (bez VAT) elementów mięsa wołowego (kraj) wg makroregionów:</t>
    </r>
    <r>
      <rPr>
        <b/>
        <sz val="14"/>
        <color rgb="FF0000FF"/>
        <rFont val="Times New Roman CE"/>
        <charset val="238"/>
      </rPr>
      <t xml:space="preserve"> 06.12 - 12.12.2021</t>
    </r>
  </si>
  <si>
    <r>
      <t>Tablica 7. Średnie ceny sprzedaży netto (bez VAT) elementów mięsa wołowego (zagranica):</t>
    </r>
    <r>
      <rPr>
        <b/>
        <sz val="14"/>
        <color rgb="FF0000FF"/>
        <rFont val="Times New Roman CE"/>
        <charset val="238"/>
      </rPr>
      <t xml:space="preserve"> 06.12 - 12.12.2021</t>
    </r>
  </si>
  <si>
    <r>
      <t xml:space="preserve">Tablica 5. Ceny sprzedaży netto (bez VAT) ćwierci wołowych (zagranica): </t>
    </r>
    <r>
      <rPr>
        <b/>
        <sz val="13"/>
        <color rgb="FF0000FF"/>
        <rFont val="Times New Roman"/>
        <family val="1"/>
        <charset val="238"/>
      </rPr>
      <t>06.12 - 12.12.2021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</si>
</sst>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i/>
      <sz val="12"/>
      <color rgb="FFFF0000"/>
      <name val="Times New Roman"/>
      <family val="1"/>
      <charset val="238"/>
    </font>
  </fonts>
  <fills count="70">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theme="4" tint="0.79998168889431442"/>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3">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Border="1"/>
    <xf numFmtId="0" fontId="227"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8" fillId="60" borderId="101" xfId="99" applyNumberFormat="1" applyFont="1" applyFill="1" applyBorder="1" applyAlignment="1">
      <alignment horizontal="center" vertical="center"/>
    </xf>
    <xf numFmtId="174" fontId="229"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1" fillId="0" borderId="0" xfId="0" applyFont="1"/>
    <xf numFmtId="0" fontId="5" fillId="0" borderId="0" xfId="51" quotePrefix="1"/>
    <xf numFmtId="14" fontId="6" fillId="0" borderId="47" xfId="0" applyNumberFormat="1" applyFont="1" applyBorder="1" applyAlignment="1">
      <alignment horizontal="center" vertical="center" wrapText="1"/>
    </xf>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33" fillId="68" borderId="32" xfId="174" applyFont="1" applyFill="1" applyBorder="1" applyAlignment="1">
      <alignment horizontal="left" vertical="center"/>
    </xf>
    <xf numFmtId="0" fontId="233" fillId="68" borderId="33" xfId="174" applyFont="1" applyFill="1" applyBorder="1" applyAlignment="1">
      <alignment horizontal="center" vertical="center"/>
    </xf>
    <xf numFmtId="0" fontId="233" fillId="68" borderId="9" xfId="174" applyFont="1" applyFill="1" applyBorder="1" applyAlignment="1">
      <alignment horizontal="center" vertical="center"/>
    </xf>
    <xf numFmtId="0" fontId="55" fillId="0" borderId="2" xfId="174" applyBorder="1" applyAlignment="1">
      <alignment vertical="center"/>
    </xf>
    <xf numFmtId="0" fontId="234" fillId="0" borderId="16" xfId="174" applyFont="1" applyBorder="1" applyAlignment="1">
      <alignment horizontal="center" vertical="center"/>
    </xf>
    <xf numFmtId="0" fontId="234" fillId="0" borderId="55" xfId="174" applyFont="1" applyBorder="1" applyAlignment="1">
      <alignment horizontal="center" vertical="center"/>
    </xf>
    <xf numFmtId="0" fontId="234" fillId="0" borderId="56" xfId="174" applyFont="1" applyBorder="1" applyAlignment="1">
      <alignment horizontal="center" vertical="center"/>
    </xf>
    <xf numFmtId="0" fontId="234" fillId="0" borderId="65" xfId="174" applyFont="1" applyBorder="1" applyAlignment="1">
      <alignment horizontal="center" vertical="center"/>
    </xf>
    <xf numFmtId="0" fontId="235" fillId="0" borderId="34" xfId="174" applyFont="1" applyBorder="1"/>
    <xf numFmtId="0" fontId="55" fillId="0" borderId="96" xfId="174" applyBorder="1"/>
    <xf numFmtId="0" fontId="55" fillId="0" borderId="97" xfId="174" applyBorder="1"/>
    <xf numFmtId="0" fontId="55" fillId="0" borderId="99" xfId="174" applyBorder="1"/>
    <xf numFmtId="0" fontId="234" fillId="68" borderId="100" xfId="174" applyFont="1" applyFill="1" applyBorder="1" applyAlignment="1">
      <alignment horizontal="right"/>
    </xf>
    <xf numFmtId="2" fontId="234" fillId="0" borderId="110" xfId="235" applyNumberFormat="1" applyFont="1" applyBorder="1"/>
    <xf numFmtId="2" fontId="234" fillId="0" borderId="111" xfId="235" applyNumberFormat="1" applyFont="1" applyBorder="1"/>
    <xf numFmtId="2" fontId="234" fillId="0" borderId="112" xfId="235" applyNumberFormat="1" applyFont="1" applyBorder="1"/>
    <xf numFmtId="2" fontId="234"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6" fillId="0" borderId="34" xfId="174" applyFont="1" applyBorder="1" applyAlignment="1">
      <alignment horizontal="right"/>
    </xf>
    <xf numFmtId="176" fontId="236" fillId="0" borderId="10" xfId="235" applyNumberFormat="1" applyFont="1" applyBorder="1"/>
    <xf numFmtId="176" fontId="236" fillId="0" borderId="52" xfId="235" applyNumberFormat="1" applyFont="1" applyBorder="1"/>
    <xf numFmtId="176" fontId="207" fillId="0" borderId="52" xfId="235" applyNumberFormat="1" applyFont="1" applyBorder="1"/>
    <xf numFmtId="176" fontId="236" fillId="0" borderId="49" xfId="235" applyNumberFormat="1" applyFont="1" applyBorder="1"/>
    <xf numFmtId="176" fontId="207" fillId="0" borderId="49" xfId="235" applyNumberFormat="1" applyFont="1" applyBorder="1"/>
    <xf numFmtId="176" fontId="236" fillId="0" borderId="38" xfId="235" applyNumberFormat="1" applyFont="1" applyBorder="1"/>
    <xf numFmtId="1" fontId="236" fillId="0" borderId="10" xfId="174" applyNumberFormat="1" applyFont="1" applyBorder="1"/>
    <xf numFmtId="1" fontId="236" fillId="0" borderId="52" xfId="174" applyNumberFormat="1" applyFont="1" applyBorder="1"/>
    <xf numFmtId="1" fontId="236" fillId="0" borderId="49" xfId="174" applyNumberFormat="1" applyFont="1" applyBorder="1"/>
    <xf numFmtId="0" fontId="236" fillId="0" borderId="38" xfId="174" applyFont="1" applyBorder="1"/>
    <xf numFmtId="0" fontId="237" fillId="0" borderId="34" xfId="174" applyFont="1" applyBorder="1" applyAlignment="1">
      <alignment horizontal="right"/>
    </xf>
    <xf numFmtId="2" fontId="237" fillId="0" borderId="10" xfId="174" applyNumberFormat="1" applyFont="1" applyBorder="1"/>
    <xf numFmtId="2" fontId="237" fillId="0" borderId="52" xfId="174" applyNumberFormat="1" applyFont="1" applyBorder="1"/>
    <xf numFmtId="2" fontId="237" fillId="0" borderId="49" xfId="174" applyNumberFormat="1" applyFont="1" applyBorder="1"/>
    <xf numFmtId="2" fontId="237" fillId="0" borderId="37" xfId="174" applyNumberFormat="1" applyFont="1" applyBorder="1"/>
    <xf numFmtId="1" fontId="237"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36" fillId="0" borderId="52" xfId="174" applyNumberFormat="1" applyFont="1" applyBorder="1"/>
    <xf numFmtId="0" fontId="237" fillId="0" borderId="50" xfId="174" applyFont="1" applyBorder="1" applyAlignment="1">
      <alignment horizontal="right"/>
    </xf>
    <xf numFmtId="2" fontId="237" fillId="0" borderId="26" xfId="174" applyNumberFormat="1" applyFont="1" applyBorder="1"/>
    <xf numFmtId="2" fontId="237" fillId="0" borderId="43" xfId="174" applyNumberFormat="1" applyFont="1" applyBorder="1"/>
    <xf numFmtId="2" fontId="237" fillId="0" borderId="115" xfId="174" applyNumberFormat="1" applyFont="1" applyBorder="1"/>
    <xf numFmtId="2" fontId="237" fillId="0" borderId="39" xfId="174" applyNumberFormat="1" applyFont="1" applyBorder="1"/>
    <xf numFmtId="1" fontId="237" fillId="0" borderId="40" xfId="174" applyNumberFormat="1" applyFont="1" applyBorder="1"/>
    <xf numFmtId="0" fontId="233"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6" fillId="0" borderId="38" xfId="174" applyNumberFormat="1" applyFont="1" applyBorder="1"/>
    <xf numFmtId="0" fontId="234" fillId="68" borderId="96" xfId="174" applyFont="1" applyFill="1" applyBorder="1" applyAlignment="1">
      <alignment horizontal="right"/>
    </xf>
    <xf numFmtId="2" fontId="234" fillId="0" borderId="116" xfId="174" applyNumberFormat="1" applyFont="1" applyBorder="1"/>
    <xf numFmtId="0" fontId="234" fillId="0" borderId="117" xfId="174" applyFont="1" applyBorder="1"/>
    <xf numFmtId="2" fontId="234" fillId="0" borderId="117" xfId="174" applyNumberFormat="1" applyFont="1" applyBorder="1"/>
    <xf numFmtId="2" fontId="234"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8"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03" fillId="0" borderId="0" xfId="0" applyFont="1" applyFill="1" applyBorder="1" applyAlignment="1"/>
    <xf numFmtId="3" fontId="32" fillId="60" borderId="43" xfId="0" quotePrefix="1" applyNumberFormat="1" applyFont="1" applyFill="1" applyBorder="1" applyAlignment="1">
      <alignment vertical="center"/>
    </xf>
    <xf numFmtId="3" fontId="83" fillId="69" borderId="51" xfId="0" applyNumberFormat="1" applyFont="1" applyFill="1" applyBorder="1" applyAlignment="1"/>
    <xf numFmtId="3" fontId="83" fillId="69" borderId="22" xfId="0" applyNumberFormat="1"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165" fontId="166" fillId="69" borderId="22" xfId="0" applyNumberFormat="1" applyFont="1" applyFill="1" applyBorder="1" applyAlignment="1">
      <alignment horizontal="right"/>
    </xf>
    <xf numFmtId="165" fontId="166" fillId="69" borderId="51" xfId="0" applyNumberFormat="1" applyFont="1" applyFill="1" applyBorder="1" applyAlignment="1">
      <alignment horizontal="right"/>
    </xf>
    <xf numFmtId="165" fontId="166" fillId="69" borderId="30" xfId="0" quotePrefix="1" applyNumberFormat="1" applyFont="1" applyFill="1" applyBorder="1" applyAlignment="1">
      <alignment horizontal="right"/>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165" fontId="159" fillId="4" borderId="29" xfId="0" quotePrefix="1" applyNumberFormat="1" applyFont="1" applyFill="1" applyBorder="1"/>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1" fontId="35" fillId="2" borderId="18" xfId="0" quotePrefix="1" applyNumberFormat="1" applyFont="1" applyFill="1" applyBorder="1" applyAlignment="1">
      <alignment horizontal="right" vertical="center" wrapText="1"/>
    </xf>
    <xf numFmtId="1" fontId="33" fillId="0" borderId="1" xfId="0" applyNumberFormat="1" applyFont="1" applyFill="1" applyBorder="1" applyAlignment="1">
      <alignment horizontal="right" vertical="center" wrapText="1"/>
    </xf>
    <xf numFmtId="1" fontId="33" fillId="0" borderId="7" xfId="0" applyNumberFormat="1" applyFont="1" applyBorder="1" applyAlignment="1">
      <alignment horizontal="right" vertical="center" wrapText="1"/>
    </xf>
    <xf numFmtId="1" fontId="35" fillId="2" borderId="22" xfId="0" quotePrefix="1" applyNumberFormat="1" applyFont="1" applyFill="1" applyBorder="1" applyAlignment="1">
      <alignment horizontal="right" vertical="center" wrapText="1"/>
    </xf>
    <xf numFmtId="1" fontId="33" fillId="0" borderId="51" xfId="0" applyNumberFormat="1" applyFont="1" applyFill="1" applyBorder="1" applyAlignment="1">
      <alignment horizontal="right" vertical="center" wrapText="1"/>
    </xf>
    <xf numFmtId="1" fontId="33" fillId="0" borderId="30" xfId="0" applyNumberFormat="1" applyFont="1" applyBorder="1" applyAlignment="1">
      <alignment horizontal="right" vertical="center" wrapText="1"/>
    </xf>
    <xf numFmtId="0" fontId="0" fillId="0" borderId="0" xfId="0" applyFill="1" applyAlignment="1">
      <alignment vertical="center"/>
    </xf>
    <xf numFmtId="0" fontId="223" fillId="0" borderId="0" xfId="0" applyFont="1" applyFill="1" applyAlignment="1">
      <alignment horizontal="right"/>
    </xf>
    <xf numFmtId="179" fontId="209" fillId="0" borderId="0" xfId="0" applyNumberFormat="1" applyFont="1" applyFill="1" applyAlignment="1">
      <alignment horizontal="right"/>
    </xf>
    <xf numFmtId="0" fontId="223" fillId="0" borderId="0" xfId="0" applyFont="1" applyFill="1" applyAlignment="1">
      <alignment horizontal="right" vertical="top"/>
    </xf>
    <xf numFmtId="179" fontId="209" fillId="0" borderId="0" xfId="0" applyNumberFormat="1" applyFont="1" applyFill="1" applyAlignment="1">
      <alignment horizontal="right" vertical="top"/>
    </xf>
    <xf numFmtId="0" fontId="199" fillId="63" borderId="0" xfId="0" applyFont="1" applyFill="1" applyAlignment="1">
      <alignment horizontal="center" vertical="center"/>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90" fillId="63" borderId="0" xfId="0" applyFont="1" applyFill="1" applyBorder="1" applyAlignment="1" applyProtection="1">
      <alignment horizontal="center" vertical="center"/>
      <protection locked="0"/>
    </xf>
    <xf numFmtId="0" fontId="186" fillId="63" borderId="0" xfId="0" applyFont="1" applyFill="1" applyBorder="1" applyAlignment="1">
      <alignment horizontal="center" vertical="center"/>
    </xf>
    <xf numFmtId="0" fontId="190"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60" borderId="0" xfId="0" applyFont="1" applyFill="1"/>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3" fontId="83" fillId="69" borderId="30" xfId="0" quotePrefix="1" applyNumberFormat="1" applyFont="1" applyFill="1" applyBorder="1" applyAlignment="1"/>
    <xf numFmtId="0" fontId="239" fillId="0" borderId="2" xfId="0" applyFont="1" applyBorder="1" applyAlignment="1">
      <alignment vertical="center"/>
    </xf>
    <xf numFmtId="0" fontId="35" fillId="0" borderId="65" xfId="188" applyFont="1" applyFill="1" applyBorder="1"/>
    <xf numFmtId="3" fontId="35" fillId="0" borderId="17" xfId="188" applyNumberFormat="1" applyFont="1" applyFill="1" applyBorder="1" applyAlignment="1"/>
    <xf numFmtId="3" fontId="25" fillId="61" borderId="4" xfId="188" applyNumberFormat="1" applyFont="1" applyFill="1" applyBorder="1" applyAlignment="1">
      <alignment horizontal="right" wrapText="1"/>
    </xf>
    <xf numFmtId="3" fontId="25" fillId="61" borderId="42" xfId="188" applyNumberFormat="1" applyFont="1" applyFill="1" applyBorder="1" applyAlignment="1">
      <alignment horizontal="right" wrapText="1"/>
    </xf>
    <xf numFmtId="0" fontId="240" fillId="0" borderId="0" xfId="0" applyFont="1" applyFill="1" applyBorder="1" applyAlignment="1">
      <alignment horizontal="left"/>
    </xf>
    <xf numFmtId="0" fontId="242" fillId="0" borderId="0" xfId="0" applyFont="1" applyBorder="1"/>
    <xf numFmtId="0" fontId="242" fillId="0" borderId="0" xfId="0" applyFont="1"/>
    <xf numFmtId="0" fontId="243" fillId="0" borderId="0" xfId="0" applyFont="1" applyFill="1" applyBorder="1" applyAlignment="1"/>
    <xf numFmtId="165" fontId="159" fillId="0" borderId="1" xfId="0" quotePrefix="1" applyNumberFormat="1" applyFont="1" applyFill="1" applyBorder="1" applyAlignment="1">
      <alignment horizontal="center" vertical="center"/>
    </xf>
    <xf numFmtId="14" fontId="244" fillId="66" borderId="24" xfId="234" applyNumberFormat="1" applyFont="1" applyFill="1" applyBorder="1" applyAlignment="1">
      <alignment horizontal="center" vertical="center"/>
    </xf>
    <xf numFmtId="14" fontId="244" fillId="67" borderId="48" xfId="234" applyNumberFormat="1" applyFont="1" applyFill="1" applyBorder="1" applyAlignment="1">
      <alignment horizontal="center" vertical="center"/>
    </xf>
    <xf numFmtId="0" fontId="245" fillId="0" borderId="76" xfId="234" applyFont="1" applyBorder="1"/>
    <xf numFmtId="4" fontId="245" fillId="66" borderId="62" xfId="234" applyNumberFormat="1" applyFont="1" applyFill="1" applyBorder="1" applyAlignment="1"/>
    <xf numFmtId="4" fontId="245" fillId="67" borderId="62" xfId="234" applyNumberFormat="1" applyFont="1" applyFill="1" applyBorder="1" applyAlignment="1"/>
    <xf numFmtId="165" fontId="246" fillId="0" borderId="58" xfId="234" quotePrefix="1" applyNumberFormat="1" applyFont="1" applyBorder="1" applyAlignment="1"/>
    <xf numFmtId="0" fontId="245" fillId="0" borderId="77" xfId="234" applyFont="1" applyBorder="1"/>
    <xf numFmtId="0" fontId="245" fillId="0" borderId="80" xfId="234" applyFont="1" applyBorder="1"/>
    <xf numFmtId="4" fontId="245" fillId="66" borderId="23" xfId="234" applyNumberFormat="1" applyFont="1" applyFill="1" applyBorder="1" applyAlignment="1"/>
    <xf numFmtId="4" fontId="245" fillId="67" borderId="30" xfId="234" applyNumberFormat="1" applyFont="1" applyFill="1" applyBorder="1" applyAlignment="1"/>
    <xf numFmtId="165" fontId="247" fillId="0" borderId="30" xfId="234" quotePrefix="1" applyNumberFormat="1" applyFont="1" applyBorder="1" applyAlignment="1">
      <alignment horizontal="right"/>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4" fillId="0" borderId="36" xfId="234" applyFont="1" applyBorder="1" applyAlignment="1">
      <alignment horizontal="center" vertical="center"/>
    </xf>
    <xf numFmtId="0" fontId="244" fillId="0" borderId="40" xfId="234" applyFont="1" applyBorder="1" applyAlignment="1">
      <alignment horizontal="center" vertical="center"/>
    </xf>
    <xf numFmtId="0" fontId="244" fillId="0" borderId="82" xfId="234" applyFont="1" applyBorder="1" applyAlignment="1">
      <alignment horizontal="center" vertical="center"/>
    </xf>
    <xf numFmtId="0" fontId="244" fillId="0" borderId="19" xfId="234" applyFont="1" applyBorder="1" applyAlignment="1">
      <alignment horizontal="center" vertical="center"/>
    </xf>
    <xf numFmtId="0" fontId="244" fillId="0" borderId="45" xfId="234" applyFont="1" applyBorder="1" applyAlignment="1">
      <alignment horizontal="center" vertical="center" wrapText="1"/>
    </xf>
    <xf numFmtId="0" fontId="244" fillId="0" borderId="37" xfId="234" applyFont="1" applyBorder="1" applyAlignment="1">
      <alignment horizontal="center" vertical="center" wrapText="1"/>
    </xf>
    <xf numFmtId="0" fontId="244" fillId="0" borderId="32" xfId="234" applyFont="1" applyBorder="1" applyAlignment="1">
      <alignment horizontal="left"/>
    </xf>
    <xf numFmtId="0" fontId="244" fillId="0" borderId="33" xfId="234" applyFont="1" applyBorder="1" applyAlignment="1">
      <alignment horizontal="left"/>
    </xf>
    <xf numFmtId="0" fontId="244" fillId="0" borderId="9" xfId="234" applyFont="1" applyBorder="1" applyAlignment="1">
      <alignment horizontal="left"/>
    </xf>
    <xf numFmtId="0" fontId="244" fillId="0" borderId="31" xfId="234" applyFont="1" applyBorder="1" applyAlignment="1">
      <alignment horizontal="left"/>
    </xf>
    <xf numFmtId="0" fontId="244" fillId="0" borderId="82" xfId="234" applyFont="1" applyBorder="1" applyAlignment="1">
      <alignment horizontal="left"/>
    </xf>
    <xf numFmtId="0" fontId="244" fillId="0" borderId="35" xfId="234" applyFont="1" applyBorder="1" applyAlignment="1">
      <alignment horizontal="left"/>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190" fillId="63" borderId="33" xfId="0" applyFont="1" applyFill="1" applyBorder="1" applyAlignment="1" applyProtection="1">
      <alignment horizontal="center" vertical="center"/>
      <protection locked="0"/>
    </xf>
    <xf numFmtId="178" fontId="20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232"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CC"/>
      <color rgb="FFFFFF99"/>
      <color rgb="FF33CC33"/>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38100</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0"/>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8" name="Obraz 7"/>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K25" sqref="K25"/>
    </sheetView>
  </sheetViews>
  <sheetFormatPr defaultRowHeight="11.25"/>
  <cols>
    <col min="1" max="1" width="4.42578125" style="1028" customWidth="1"/>
    <col min="2" max="2" width="13.7109375" style="1028" customWidth="1"/>
    <col min="3" max="3" width="10.28515625" style="1028" customWidth="1"/>
    <col min="4" max="4" width="10.7109375" style="1028" customWidth="1"/>
    <col min="5" max="6" width="9.140625" style="1028"/>
    <col min="7" max="7" width="12.42578125" style="1028" customWidth="1"/>
    <col min="8" max="16384" width="9.140625" style="1028"/>
  </cols>
  <sheetData>
    <row r="2" spans="1:10" ht="12.75">
      <c r="B2" s="1029" t="s">
        <v>0</v>
      </c>
      <c r="G2" s="1030" t="s">
        <v>495</v>
      </c>
      <c r="I2" s="1031"/>
    </row>
    <row r="3" spans="1:10" ht="12.75">
      <c r="B3" s="1029" t="s">
        <v>464</v>
      </c>
    </row>
    <row r="5" spans="1:10">
      <c r="B5" s="1032" t="s">
        <v>382</v>
      </c>
      <c r="C5" s="1032"/>
      <c r="D5" s="1032"/>
      <c r="E5" s="1032"/>
      <c r="F5" s="1032"/>
    </row>
    <row r="6" spans="1:10">
      <c r="B6" s="1033"/>
      <c r="C6" s="1034"/>
      <c r="D6" s="1035"/>
      <c r="E6" s="1035"/>
      <c r="F6" s="1035"/>
      <c r="G6" s="1035"/>
      <c r="H6" s="1035"/>
      <c r="I6" s="1035"/>
      <c r="J6" s="1035"/>
    </row>
    <row r="7" spans="1:10">
      <c r="B7" s="1033" t="s">
        <v>1</v>
      </c>
      <c r="C7" s="1034"/>
      <c r="D7" s="1035"/>
      <c r="E7" s="1035"/>
      <c r="F7" s="1035"/>
      <c r="G7" s="1035"/>
      <c r="H7" s="1035"/>
      <c r="I7" s="1035"/>
      <c r="J7" s="1035"/>
    </row>
    <row r="8" spans="1:10">
      <c r="B8" s="1033" t="s">
        <v>2</v>
      </c>
      <c r="C8" s="1034"/>
      <c r="D8" s="1035"/>
      <c r="E8" s="1035"/>
      <c r="F8" s="1035"/>
      <c r="G8" s="1035"/>
      <c r="H8" s="1035"/>
      <c r="I8" s="1035"/>
      <c r="J8" s="1035"/>
    </row>
    <row r="9" spans="1:10" ht="23.25">
      <c r="B9" s="1035"/>
      <c r="C9" s="1035"/>
      <c r="D9" s="1035"/>
      <c r="E9" s="1035"/>
      <c r="H9" s="1035"/>
      <c r="I9" s="1035"/>
      <c r="J9" s="1036"/>
    </row>
    <row r="10" spans="1:10" ht="24.75" customHeight="1">
      <c r="B10" s="1037" t="s">
        <v>493</v>
      </c>
      <c r="C10" s="1038"/>
      <c r="D10" s="1039" t="s">
        <v>52</v>
      </c>
      <c r="E10" s="1036"/>
      <c r="F10" s="1036"/>
      <c r="G10" s="1036"/>
      <c r="H10" s="1036"/>
      <c r="I10" s="1036"/>
      <c r="J10" s="1035"/>
    </row>
    <row r="11" spans="1:10">
      <c r="B11" s="1034"/>
      <c r="C11" s="1034"/>
      <c r="E11" s="1035"/>
      <c r="F11" s="1040" t="s">
        <v>210</v>
      </c>
      <c r="G11" s="1035"/>
      <c r="H11" s="1035"/>
      <c r="I11" s="1035"/>
      <c r="J11" s="1035"/>
    </row>
    <row r="12" spans="1:10" ht="15.75">
      <c r="B12" s="1041"/>
      <c r="C12" s="1034"/>
      <c r="D12" s="1035"/>
      <c r="E12" s="1035"/>
      <c r="F12" s="1035"/>
      <c r="G12" s="1042"/>
      <c r="H12" s="1043"/>
      <c r="I12" s="1035"/>
      <c r="J12" s="1035"/>
    </row>
    <row r="13" spans="1:10" ht="15.75">
      <c r="A13" s="1035"/>
      <c r="B13" s="1037" t="s">
        <v>494</v>
      </c>
      <c r="C13" s="1044"/>
      <c r="D13" s="1044"/>
      <c r="E13" s="1044"/>
      <c r="F13" s="1035"/>
      <c r="G13" s="1035"/>
      <c r="H13" s="41"/>
      <c r="I13" s="1035"/>
      <c r="J13" s="1035"/>
    </row>
    <row r="14" spans="1:10" ht="15.75">
      <c r="A14" s="1035"/>
      <c r="B14" s="1037"/>
      <c r="C14" s="1044"/>
      <c r="D14" s="1044"/>
      <c r="E14" s="1044"/>
      <c r="F14" s="1035"/>
      <c r="G14" s="1035"/>
      <c r="H14" s="41"/>
      <c r="I14" s="1035"/>
      <c r="J14" s="1035"/>
    </row>
    <row r="15" spans="1:10">
      <c r="B15" s="1033"/>
      <c r="C15" s="1034"/>
      <c r="D15" s="1035"/>
      <c r="E15" s="1035"/>
      <c r="F15" s="1035"/>
      <c r="G15" s="1035"/>
      <c r="H15" s="1035"/>
      <c r="I15" s="1035"/>
      <c r="J15" s="1035"/>
    </row>
    <row r="16" spans="1:10">
      <c r="B16" s="1035"/>
      <c r="C16" s="1035"/>
      <c r="D16" s="1035"/>
      <c r="E16" s="1035"/>
      <c r="F16" s="1035"/>
      <c r="G16" s="1035"/>
      <c r="H16" s="1035"/>
      <c r="I16" s="1035"/>
      <c r="J16" s="1035"/>
    </row>
    <row r="17" spans="2:11">
      <c r="B17" s="1035"/>
      <c r="C17" s="1035"/>
      <c r="D17" s="1035"/>
      <c r="E17" s="1035"/>
      <c r="F17" s="1035"/>
      <c r="G17" s="1035"/>
      <c r="H17" s="1035"/>
      <c r="I17" s="1035"/>
      <c r="J17" s="1035"/>
    </row>
    <row r="18" spans="2:11">
      <c r="B18" s="1035" t="s">
        <v>424</v>
      </c>
      <c r="C18" s="1035"/>
      <c r="D18" s="1035"/>
      <c r="E18" s="1035"/>
      <c r="F18" s="1035"/>
      <c r="G18" s="1035"/>
      <c r="H18" s="1035"/>
      <c r="I18" s="1035"/>
      <c r="J18" s="1035"/>
    </row>
    <row r="19" spans="2:11">
      <c r="B19" s="1035" t="s">
        <v>3</v>
      </c>
      <c r="C19" s="1035"/>
      <c r="D19" s="1035"/>
      <c r="E19" s="1035"/>
      <c r="F19" s="1035"/>
      <c r="G19" s="1035"/>
      <c r="H19" s="1035"/>
      <c r="I19" s="1035"/>
      <c r="J19" s="1035"/>
    </row>
    <row r="20" spans="2:11">
      <c r="B20" s="1035" t="s">
        <v>385</v>
      </c>
      <c r="C20" s="1035"/>
      <c r="D20" s="1035"/>
      <c r="E20" s="1035"/>
      <c r="F20" s="1035"/>
      <c r="G20" s="1035"/>
      <c r="H20" s="1035"/>
      <c r="I20" s="1035"/>
      <c r="J20" s="1035"/>
    </row>
    <row r="21" spans="2:11">
      <c r="B21" s="1035" t="s">
        <v>4</v>
      </c>
      <c r="C21" s="1035"/>
      <c r="D21" s="1035"/>
      <c r="E21" s="1035"/>
      <c r="F21" s="1035"/>
      <c r="G21" s="1035"/>
      <c r="H21" s="1035"/>
      <c r="I21" s="1035"/>
      <c r="J21" s="1035"/>
    </row>
    <row r="22" spans="2:11">
      <c r="B22" s="1035" t="s">
        <v>5</v>
      </c>
      <c r="C22" s="1035"/>
      <c r="D22" s="1035"/>
      <c r="E22" s="1035"/>
      <c r="F22" s="1035"/>
      <c r="G22" s="1035"/>
      <c r="H22" s="1035"/>
      <c r="I22" s="1035"/>
      <c r="J22" s="1035"/>
    </row>
    <row r="23" spans="2:11">
      <c r="B23" s="1035" t="s">
        <v>69</v>
      </c>
      <c r="C23" s="1035"/>
      <c r="D23" s="1035"/>
      <c r="E23" s="1035"/>
      <c r="F23" s="1035"/>
      <c r="G23" s="1035"/>
      <c r="H23" s="1035"/>
      <c r="I23" s="1035"/>
      <c r="J23" s="1035"/>
    </row>
    <row r="24" spans="2:11">
      <c r="B24" s="1028" t="s">
        <v>6</v>
      </c>
      <c r="C24" s="1035"/>
      <c r="D24" s="1035"/>
      <c r="E24" s="1035"/>
      <c r="F24" s="1035"/>
      <c r="G24" s="1035"/>
      <c r="H24" s="1035"/>
      <c r="I24" s="1035"/>
      <c r="J24" s="1035"/>
    </row>
    <row r="25" spans="2:11" ht="11.25" customHeight="1">
      <c r="B25" s="1045" t="s">
        <v>78</v>
      </c>
      <c r="C25" s="1035"/>
      <c r="D25" s="1035"/>
      <c r="E25" s="1035"/>
      <c r="F25" s="1035"/>
      <c r="G25" s="1035"/>
      <c r="H25" s="1035"/>
      <c r="I25" s="1035"/>
    </row>
    <row r="26" spans="2:11" ht="12.75">
      <c r="B26" s="1045" t="s">
        <v>7</v>
      </c>
    </row>
    <row r="27" spans="2:11" ht="12.75">
      <c r="B27" s="1045"/>
    </row>
    <row r="28" spans="2:11">
      <c r="B28" s="1046" t="s">
        <v>386</v>
      </c>
      <c r="C28" s="1047"/>
      <c r="D28" s="1047"/>
      <c r="E28" s="1047"/>
      <c r="F28" s="1047"/>
      <c r="G28" s="1047"/>
      <c r="H28" s="1047"/>
      <c r="I28" s="1047"/>
      <c r="J28" s="1047"/>
      <c r="K28" s="1047"/>
    </row>
    <row r="29" spans="2:11">
      <c r="B29" s="1048"/>
      <c r="C29" s="1047"/>
      <c r="D29" s="1047"/>
      <c r="E29" s="1047"/>
      <c r="F29" s="1047"/>
      <c r="G29" s="1047"/>
      <c r="H29" s="1047"/>
      <c r="I29" s="1047"/>
      <c r="J29" s="1047"/>
      <c r="K29" s="1047"/>
    </row>
    <row r="30" spans="2:11">
      <c r="B30" s="1028"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01" t="s">
        <v>471</v>
      </c>
      <c r="B1" s="1501"/>
      <c r="C1" s="1501"/>
      <c r="D1" s="1501"/>
      <c r="E1" s="1501"/>
      <c r="F1" s="1501"/>
      <c r="G1" s="581"/>
      <c r="H1" s="581"/>
    </row>
    <row r="2" spans="1:8" ht="13.5" customHeight="1" thickBot="1"/>
    <row r="3" spans="1:8" ht="27" customHeight="1">
      <c r="A3" s="1497" t="s">
        <v>57</v>
      </c>
      <c r="B3" s="1497" t="s">
        <v>99</v>
      </c>
      <c r="C3" s="1502" t="s">
        <v>65</v>
      </c>
      <c r="D3" s="1503"/>
      <c r="E3" s="1504"/>
      <c r="F3" s="1499" t="s">
        <v>100</v>
      </c>
      <c r="G3" s="1500"/>
      <c r="H3" s="81"/>
    </row>
    <row r="4" spans="1:8" ht="32.25" customHeight="1" thickBot="1">
      <c r="A4" s="1498"/>
      <c r="B4" s="1498"/>
      <c r="C4" s="1003">
        <v>44542</v>
      </c>
      <c r="D4" s="1004">
        <v>44535</v>
      </c>
      <c r="E4" s="1005">
        <v>44171</v>
      </c>
      <c r="F4" s="805" t="s">
        <v>289</v>
      </c>
      <c r="G4" s="806" t="s">
        <v>101</v>
      </c>
      <c r="H4" s="81"/>
    </row>
    <row r="5" spans="1:8" ht="29.25" customHeight="1">
      <c r="A5" s="843" t="s">
        <v>105</v>
      </c>
      <c r="B5" s="941" t="s">
        <v>272</v>
      </c>
      <c r="C5" s="1365">
        <v>735.99</v>
      </c>
      <c r="D5" s="1366">
        <v>721.13</v>
      </c>
      <c r="E5" s="1367">
        <v>605.91999999999996</v>
      </c>
      <c r="F5" s="1052">
        <v>2.0606548056522422</v>
      </c>
      <c r="G5" s="1053">
        <v>21.466530235014535</v>
      </c>
      <c r="H5" s="81"/>
    </row>
    <row r="6" spans="1:8" ht="28.5" customHeight="1" thickBot="1">
      <c r="A6" s="844" t="s">
        <v>106</v>
      </c>
      <c r="B6" s="1241" t="s">
        <v>272</v>
      </c>
      <c r="C6" s="1368">
        <v>994.62</v>
      </c>
      <c r="D6" s="1369">
        <v>958.75</v>
      </c>
      <c r="E6" s="1370">
        <v>884.79</v>
      </c>
      <c r="F6" s="1242">
        <v>3.7413298565840942</v>
      </c>
      <c r="G6" s="1054">
        <v>12.413114976435091</v>
      </c>
      <c r="H6" s="81"/>
    </row>
    <row r="7" spans="1:8" ht="32.25" customHeight="1" thickBot="1">
      <c r="A7" s="1239" t="s">
        <v>102</v>
      </c>
      <c r="B7" s="1240" t="s">
        <v>103</v>
      </c>
      <c r="C7" s="978" t="s">
        <v>470</v>
      </c>
      <c r="D7" s="1000" t="s">
        <v>470</v>
      </c>
      <c r="E7" s="1001" t="s">
        <v>470</v>
      </c>
      <c r="F7" s="1002" t="s">
        <v>81</v>
      </c>
      <c r="G7" s="1243" t="s">
        <v>81</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83"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1"/>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435" t="s">
        <v>508</v>
      </c>
      <c r="B1" s="1436"/>
      <c r="C1" s="1436"/>
      <c r="D1" s="1436"/>
      <c r="E1" s="1436"/>
      <c r="F1" s="1437"/>
      <c r="G1" s="1437"/>
      <c r="H1" s="1437"/>
      <c r="I1" s="1437"/>
      <c r="J1" s="1437"/>
      <c r="K1" s="1437"/>
      <c r="L1" s="1437"/>
      <c r="M1" s="1437"/>
      <c r="N1" s="1437"/>
    </row>
    <row r="2" spans="1:14" ht="20.25">
      <c r="A2" s="1438" t="s">
        <v>465</v>
      </c>
      <c r="B2" s="1436"/>
      <c r="C2" s="1436"/>
      <c r="D2" s="1436"/>
      <c r="E2" s="1436"/>
      <c r="F2" s="1437"/>
      <c r="G2" s="1437"/>
      <c r="H2" s="1437"/>
      <c r="I2" s="1437"/>
      <c r="J2" s="1437"/>
      <c r="K2" s="1437"/>
      <c r="L2" s="1437"/>
      <c r="M2" s="1437"/>
      <c r="N2" s="1437"/>
    </row>
    <row r="3" spans="1:14" ht="25.5" customHeight="1">
      <c r="A3" s="1205"/>
      <c r="B3" s="1206"/>
      <c r="C3" s="1206"/>
      <c r="D3" s="1206"/>
      <c r="E3" s="1206"/>
      <c r="F3" s="1206"/>
      <c r="G3" s="1206"/>
      <c r="H3" s="1206"/>
    </row>
    <row r="4" spans="1:14" ht="34.5" customHeight="1" thickBot="1">
      <c r="A4" s="1090"/>
      <c r="B4" s="1332"/>
    </row>
    <row r="5" spans="1:14" ht="24.95" customHeight="1">
      <c r="B5" s="1505" t="s">
        <v>104</v>
      </c>
      <c r="C5" s="1507" t="s">
        <v>466</v>
      </c>
      <c r="D5" s="1508"/>
      <c r="E5" s="1509" t="s">
        <v>467</v>
      </c>
      <c r="F5" s="1253"/>
    </row>
    <row r="6" spans="1:14" ht="24.95" customHeight="1" thickBot="1">
      <c r="B6" s="1506"/>
      <c r="C6" s="1440">
        <v>44542</v>
      </c>
      <c r="D6" s="1441">
        <v>44535</v>
      </c>
      <c r="E6" s="1510"/>
    </row>
    <row r="7" spans="1:14" ht="24.95" customHeight="1">
      <c r="B7" s="1511" t="s">
        <v>484</v>
      </c>
      <c r="C7" s="1512"/>
      <c r="D7" s="1512"/>
      <c r="E7" s="1513"/>
    </row>
    <row r="8" spans="1:14" ht="24.95" customHeight="1">
      <c r="B8" s="1442" t="s">
        <v>485</v>
      </c>
      <c r="C8" s="1443">
        <v>35.159999999999997</v>
      </c>
      <c r="D8" s="1444">
        <v>34.79</v>
      </c>
      <c r="E8" s="1445">
        <v>1.0635240011497484</v>
      </c>
    </row>
    <row r="9" spans="1:14" ht="24.95" customHeight="1" thickBot="1">
      <c r="B9" s="1446" t="s">
        <v>486</v>
      </c>
      <c r="C9" s="1443">
        <v>17.989999999999998</v>
      </c>
      <c r="D9" s="1444">
        <v>18.059999999999999</v>
      </c>
      <c r="E9" s="1445">
        <v>-0.38759689922480778</v>
      </c>
    </row>
    <row r="10" spans="1:14" ht="25.5" customHeight="1">
      <c r="B10" s="1514" t="s">
        <v>487</v>
      </c>
      <c r="C10" s="1515"/>
      <c r="D10" s="1515"/>
      <c r="E10" s="1516"/>
    </row>
    <row r="11" spans="1:14" ht="20.25" customHeight="1" thickBot="1">
      <c r="B11" s="1447" t="s">
        <v>485</v>
      </c>
      <c r="C11" s="1448">
        <v>27.88</v>
      </c>
      <c r="D11" s="1449">
        <v>29.92</v>
      </c>
      <c r="E11" s="1450">
        <v>-6.8181818181818272</v>
      </c>
    </row>
    <row r="13" spans="1:14" ht="18.75">
      <c r="B13" s="1328"/>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30" priority="17" stopIfTrue="1" operator="lessThan">
      <formula>0</formula>
    </cfRule>
    <cfRule type="cellIs" dxfId="29" priority="18" stopIfTrue="1" operator="greaterThan">
      <formula>0</formula>
    </cfRule>
    <cfRule type="cellIs" dxfId="28" priority="19" stopIfTrue="1" operator="equal">
      <formula>0</formula>
    </cfRule>
  </conditionalFormatting>
  <conditionalFormatting sqref="E11">
    <cfRule type="cellIs" dxfId="27" priority="10" operator="lessThan">
      <formula>0</formula>
    </cfRule>
    <cfRule type="cellIs" dxfId="26" priority="11" operator="greaterThan">
      <formula>0</formula>
    </cfRule>
  </conditionalFormatting>
  <conditionalFormatting sqref="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16" sqref="AF16"/>
    </sheetView>
  </sheetViews>
  <sheetFormatPr defaultColWidth="9.42578125" defaultRowHeight="12.75"/>
  <cols>
    <col min="1" max="1" width="17.42578125" style="1174" customWidth="1"/>
    <col min="2" max="2" width="1" style="1174" customWidth="1"/>
    <col min="3" max="7" width="7.42578125" style="1174" customWidth="1"/>
    <col min="8" max="8" width="7.7109375" style="1174" customWidth="1"/>
    <col min="9" max="9" width="0.5703125" style="1174" customWidth="1"/>
    <col min="10" max="15" width="7.42578125" style="1174" customWidth="1"/>
    <col min="16" max="16" width="0.5703125" style="1174" customWidth="1"/>
    <col min="17" max="22" width="7.42578125" style="1174" customWidth="1"/>
    <col min="23" max="23" width="0.5703125" style="1174" customWidth="1"/>
    <col min="24" max="24" width="7" style="1174" customWidth="1"/>
    <col min="25" max="26" width="7.42578125" style="1174" customWidth="1"/>
    <col min="27" max="27" width="9.42578125" style="1174" customWidth="1"/>
    <col min="28" max="29" width="2.5703125" style="1174" customWidth="1"/>
    <col min="30" max="31" width="9.42578125" style="1174" customWidth="1"/>
    <col min="32" max="33" width="9.42578125" style="1174"/>
    <col min="34" max="34" width="3.42578125" style="1174" customWidth="1"/>
    <col min="35" max="16384" width="9.42578125" style="1174"/>
  </cols>
  <sheetData>
    <row r="1" spans="1:35" s="1158" customFormat="1" ht="56.1" customHeight="1">
      <c r="A1" s="1154" t="s">
        <v>453</v>
      </c>
      <c r="B1" s="1155"/>
      <c r="C1" s="1155"/>
      <c r="D1" s="1156"/>
      <c r="E1" s="1156"/>
      <c r="F1" s="1155"/>
      <c r="G1" s="1155"/>
      <c r="H1" s="1155"/>
      <c r="I1" s="1155"/>
      <c r="J1" s="1155"/>
      <c r="K1" s="1155"/>
      <c r="L1" s="1155"/>
      <c r="M1" s="1155"/>
      <c r="N1" s="1155"/>
      <c r="O1" s="1155"/>
      <c r="P1" s="1155"/>
      <c r="Q1" s="1155"/>
      <c r="R1" s="1155"/>
      <c r="S1" s="1155"/>
      <c r="T1" s="1155"/>
      <c r="U1" s="1155"/>
      <c r="V1" s="1155"/>
      <c r="W1" s="1155"/>
      <c r="X1" s="1155"/>
      <c r="Y1" s="1155"/>
      <c r="Z1" s="1157"/>
      <c r="AA1" s="1157" t="s">
        <v>458</v>
      </c>
      <c r="AD1" s="1159">
        <v>1</v>
      </c>
      <c r="AE1" s="1159"/>
      <c r="AF1" s="1159">
        <v>1</v>
      </c>
      <c r="AG1" s="1159">
        <v>0</v>
      </c>
      <c r="AH1" s="1159">
        <v>0</v>
      </c>
      <c r="AI1" s="1159">
        <v>0</v>
      </c>
    </row>
    <row r="2" spans="1:35" s="1165" customFormat="1" ht="18" customHeight="1">
      <c r="A2" s="1160"/>
      <c r="B2" s="1161"/>
      <c r="C2" s="1161"/>
      <c r="D2" s="1162"/>
      <c r="E2" s="1162"/>
      <c r="F2" s="1161"/>
      <c r="G2" s="1161"/>
      <c r="H2" s="1161"/>
      <c r="I2" s="1161"/>
      <c r="J2" s="1161"/>
      <c r="K2" s="1161"/>
      <c r="L2" s="1161"/>
      <c r="M2" s="1161"/>
      <c r="N2" s="1161"/>
      <c r="O2" s="1161"/>
      <c r="P2" s="1161"/>
      <c r="Q2" s="1161"/>
      <c r="R2" s="1161"/>
      <c r="S2" s="1161"/>
      <c r="T2" s="1161"/>
      <c r="U2" s="1161"/>
      <c r="V2" s="1161"/>
      <c r="W2" s="1161"/>
      <c r="X2" s="1161"/>
      <c r="Y2" s="1161"/>
      <c r="Z2" s="1163"/>
      <c r="AA2" s="1164" t="s">
        <v>489</v>
      </c>
      <c r="AD2" s="1166"/>
      <c r="AF2" s="1167"/>
    </row>
    <row r="3" spans="1:35" s="1158" customFormat="1" ht="15" customHeight="1">
      <c r="A3" s="1168"/>
      <c r="B3" s="1169"/>
      <c r="C3" s="1170"/>
      <c r="D3" s="1171"/>
      <c r="E3" s="1171"/>
      <c r="F3" s="1170"/>
      <c r="G3" s="1170"/>
      <c r="H3" s="1170"/>
      <c r="I3" s="1170"/>
      <c r="J3" s="1170"/>
      <c r="K3" s="1170"/>
      <c r="L3" s="1170"/>
      <c r="M3" s="1170"/>
      <c r="N3" s="1172"/>
      <c r="Y3" s="1173"/>
      <c r="Z3" s="1174"/>
      <c r="AA3" s="1175"/>
    </row>
    <row r="4" spans="1:35" ht="15">
      <c r="A4" s="1168"/>
      <c r="Y4" s="1522">
        <v>47</v>
      </c>
      <c r="Z4" s="1522"/>
      <c r="AA4" s="1522"/>
    </row>
    <row r="5" spans="1:35" s="1178" customFormat="1" ht="15.75">
      <c r="A5" s="1176" t="s">
        <v>490</v>
      </c>
      <c r="B5" s="1177"/>
      <c r="C5" s="1177"/>
      <c r="D5" s="1177"/>
      <c r="E5" s="1177"/>
      <c r="F5" s="1177"/>
      <c r="G5" s="1177"/>
      <c r="H5" s="1177"/>
      <c r="I5" s="1177"/>
      <c r="J5" s="1177"/>
      <c r="Y5" s="1371"/>
      <c r="Z5" s="1372" t="s">
        <v>459</v>
      </c>
      <c r="AA5" s="1373">
        <v>44522</v>
      </c>
      <c r="AE5" s="41"/>
      <c r="AF5" s="41"/>
      <c r="AG5" s="41"/>
      <c r="AH5" s="41"/>
      <c r="AI5" s="41"/>
    </row>
    <row r="6" spans="1:35">
      <c r="Y6" s="1371"/>
      <c r="Z6" s="1374" t="s">
        <v>460</v>
      </c>
      <c r="AA6" s="1375">
        <v>44528</v>
      </c>
      <c r="AE6" s="81"/>
      <c r="AF6" s="81"/>
      <c r="AG6" s="81"/>
      <c r="AH6" s="81"/>
      <c r="AI6" s="81"/>
    </row>
    <row r="7" spans="1:35" s="1179" customFormat="1" ht="15.75">
      <c r="A7" s="1523" t="s">
        <v>461</v>
      </c>
      <c r="B7" s="1523"/>
      <c r="C7" s="1523"/>
      <c r="D7" s="1523"/>
      <c r="E7" s="1523"/>
      <c r="F7" s="1523"/>
      <c r="G7" s="1523"/>
      <c r="H7" s="1523"/>
      <c r="I7" s="1523"/>
      <c r="J7" s="1523"/>
      <c r="K7" s="1523"/>
      <c r="L7" s="1523"/>
      <c r="M7" s="1523"/>
      <c r="N7" s="1523"/>
      <c r="O7" s="1523"/>
      <c r="P7" s="1523"/>
      <c r="Q7" s="1523"/>
      <c r="R7" s="1523"/>
      <c r="S7" s="1523"/>
      <c r="T7" s="1523"/>
      <c r="U7" s="1523"/>
      <c r="V7" s="1523"/>
      <c r="W7" s="1523"/>
      <c r="X7" s="1523"/>
      <c r="Y7" s="1523"/>
      <c r="Z7" s="1523"/>
      <c r="AA7" s="1376"/>
      <c r="AB7" s="1377"/>
      <c r="AC7" s="1377"/>
      <c r="AD7" s="1377"/>
      <c r="AE7" s="81"/>
      <c r="AF7" s="81"/>
      <c r="AG7" s="81"/>
      <c r="AH7" s="81"/>
      <c r="AI7" s="81"/>
    </row>
    <row r="8" spans="1:35" s="1179" customFormat="1" ht="15.75">
      <c r="A8" s="1523" t="s">
        <v>462</v>
      </c>
      <c r="B8" s="1523"/>
      <c r="C8" s="1523"/>
      <c r="D8" s="1523"/>
      <c r="E8" s="1523"/>
      <c r="F8" s="1523"/>
      <c r="G8" s="1523"/>
      <c r="H8" s="1523"/>
      <c r="I8" s="1523"/>
      <c r="J8" s="1523"/>
      <c r="K8" s="1523"/>
      <c r="L8" s="1523"/>
      <c r="M8" s="1523"/>
      <c r="N8" s="1523"/>
      <c r="O8" s="1523"/>
      <c r="P8" s="1523"/>
      <c r="Q8" s="1523"/>
      <c r="R8" s="1523"/>
      <c r="S8" s="1523"/>
      <c r="T8" s="1523"/>
      <c r="U8" s="1523"/>
      <c r="V8" s="1523"/>
      <c r="W8" s="1523"/>
      <c r="X8" s="1523"/>
      <c r="Y8" s="1523"/>
      <c r="Z8" s="1523"/>
      <c r="AA8" s="1376"/>
      <c r="AB8" s="1377"/>
      <c r="AC8" s="1377"/>
      <c r="AD8" s="1377"/>
      <c r="AE8" s="81"/>
      <c r="AF8" s="81"/>
      <c r="AG8" s="81"/>
      <c r="AH8" s="81"/>
      <c r="AI8" s="81"/>
    </row>
    <row r="9" spans="1:35" s="1179" customFormat="1" ht="13.5" thickBot="1">
      <c r="A9" s="1378"/>
      <c r="B9" s="1378"/>
      <c r="C9" s="1379"/>
      <c r="D9" s="1379"/>
      <c r="E9" s="1379"/>
      <c r="F9" s="1379"/>
      <c r="G9" s="1379"/>
      <c r="H9" s="1380"/>
      <c r="I9" s="1379"/>
      <c r="J9" s="1379"/>
      <c r="K9" s="1379"/>
      <c r="L9" s="1379"/>
      <c r="M9" s="1379"/>
      <c r="N9" s="1379"/>
      <c r="O9" s="1379"/>
      <c r="P9" s="1379"/>
      <c r="Q9" s="1379"/>
      <c r="R9" s="1379"/>
      <c r="S9" s="1379"/>
      <c r="T9" s="1379"/>
      <c r="U9" s="1379"/>
      <c r="V9" s="1379"/>
      <c r="W9" s="1379"/>
      <c r="X9" s="1379"/>
      <c r="Y9" s="1379"/>
      <c r="Z9" s="1378"/>
      <c r="AA9" s="1378"/>
      <c r="AB9" s="1377"/>
      <c r="AC9" s="1377"/>
      <c r="AD9" s="1377"/>
      <c r="AE9" s="81"/>
      <c r="AF9" s="81"/>
      <c r="AG9" s="81"/>
      <c r="AH9" s="81"/>
      <c r="AI9" s="81"/>
    </row>
    <row r="10" spans="1:35" s="1179" customFormat="1" ht="13.5" thickBot="1">
      <c r="A10" s="1381" t="s">
        <v>322</v>
      </c>
      <c r="B10" s="1378"/>
      <c r="C10" s="1524" t="s">
        <v>376</v>
      </c>
      <c r="D10" s="1525"/>
      <c r="E10" s="1525"/>
      <c r="F10" s="1525"/>
      <c r="G10" s="1525"/>
      <c r="H10" s="1526"/>
      <c r="I10" s="1379"/>
      <c r="J10" s="1524" t="s">
        <v>377</v>
      </c>
      <c r="K10" s="1525"/>
      <c r="L10" s="1525"/>
      <c r="M10" s="1525"/>
      <c r="N10" s="1525"/>
      <c r="O10" s="1526"/>
      <c r="P10" s="1379"/>
      <c r="Q10" s="1524" t="s">
        <v>378</v>
      </c>
      <c r="R10" s="1525"/>
      <c r="S10" s="1525"/>
      <c r="T10" s="1525"/>
      <c r="U10" s="1525"/>
      <c r="V10" s="1526"/>
      <c r="W10" s="1379"/>
      <c r="X10" s="1527" t="s">
        <v>379</v>
      </c>
      <c r="Y10" s="1528"/>
      <c r="Z10" s="1528"/>
      <c r="AA10" s="1529"/>
      <c r="AB10" s="1377"/>
      <c r="AC10" s="1377"/>
      <c r="AD10" s="1377"/>
      <c r="AE10" s="81"/>
      <c r="AF10" s="81"/>
      <c r="AG10" s="81"/>
      <c r="AH10" s="81"/>
      <c r="AI10" s="81"/>
    </row>
    <row r="11" spans="1:35" s="1179" customFormat="1" ht="12" customHeight="1">
      <c r="A11" s="1378"/>
      <c r="B11" s="1378"/>
      <c r="C11" s="1517" t="s">
        <v>323</v>
      </c>
      <c r="D11" s="1517" t="s">
        <v>324</v>
      </c>
      <c r="E11" s="1517" t="s">
        <v>325</v>
      </c>
      <c r="F11" s="1517" t="s">
        <v>326</v>
      </c>
      <c r="G11" s="1382" t="s">
        <v>371</v>
      </c>
      <c r="H11" s="1383"/>
      <c r="I11" s="1379"/>
      <c r="J11" s="1521" t="s">
        <v>327</v>
      </c>
      <c r="K11" s="1521" t="s">
        <v>328</v>
      </c>
      <c r="L11" s="1521" t="s">
        <v>329</v>
      </c>
      <c r="M11" s="1521" t="s">
        <v>326</v>
      </c>
      <c r="N11" s="1382" t="s">
        <v>371</v>
      </c>
      <c r="O11" s="1382"/>
      <c r="P11" s="1379"/>
      <c r="Q11" s="1517" t="s">
        <v>323</v>
      </c>
      <c r="R11" s="1517" t="s">
        <v>324</v>
      </c>
      <c r="S11" s="1517" t="s">
        <v>325</v>
      </c>
      <c r="T11" s="1517" t="s">
        <v>326</v>
      </c>
      <c r="U11" s="1382" t="s">
        <v>371</v>
      </c>
      <c r="V11" s="1383"/>
      <c r="W11" s="1379"/>
      <c r="X11" s="1519" t="s">
        <v>330</v>
      </c>
      <c r="Y11" s="1384" t="s">
        <v>331</v>
      </c>
      <c r="Z11" s="1382" t="s">
        <v>371</v>
      </c>
      <c r="AA11" s="1382"/>
      <c r="AB11" s="1377"/>
      <c r="AC11" s="1377"/>
      <c r="AD11" s="1377"/>
      <c r="AE11" s="81"/>
      <c r="AF11" s="81"/>
      <c r="AG11" s="81"/>
      <c r="AH11" s="81"/>
      <c r="AI11" s="81"/>
    </row>
    <row r="12" spans="1:35" s="1179" customFormat="1" ht="12" customHeight="1" thickBot="1">
      <c r="A12" s="1385" t="s">
        <v>372</v>
      </c>
      <c r="B12" s="1378"/>
      <c r="C12" s="1518"/>
      <c r="D12" s="1518"/>
      <c r="E12" s="1518"/>
      <c r="F12" s="1518"/>
      <c r="G12" s="1386" t="s">
        <v>373</v>
      </c>
      <c r="H12" s="1387" t="s">
        <v>332</v>
      </c>
      <c r="I12" s="1388"/>
      <c r="J12" s="1518"/>
      <c r="K12" s="1518"/>
      <c r="L12" s="1518"/>
      <c r="M12" s="1518"/>
      <c r="N12" s="1386" t="s">
        <v>373</v>
      </c>
      <c r="O12" s="1387" t="s">
        <v>332</v>
      </c>
      <c r="P12" s="1378"/>
      <c r="Q12" s="1518"/>
      <c r="R12" s="1518"/>
      <c r="S12" s="1518"/>
      <c r="T12" s="1518"/>
      <c r="U12" s="1386" t="s">
        <v>373</v>
      </c>
      <c r="V12" s="1387" t="s">
        <v>332</v>
      </c>
      <c r="W12" s="1378"/>
      <c r="X12" s="1520"/>
      <c r="Y12" s="1389" t="s">
        <v>333</v>
      </c>
      <c r="Z12" s="1386" t="s">
        <v>373</v>
      </c>
      <c r="AA12" s="1386" t="s">
        <v>332</v>
      </c>
      <c r="AB12" s="1377"/>
      <c r="AC12" s="1377"/>
      <c r="AD12" s="1377"/>
      <c r="AE12" s="1377"/>
    </row>
    <row r="13" spans="1:35" s="1179" customFormat="1" ht="15.75" thickBot="1">
      <c r="A13" s="1390" t="s">
        <v>374</v>
      </c>
      <c r="B13" s="1378"/>
      <c r="C13" s="1391">
        <v>437.28199999999998</v>
      </c>
      <c r="D13" s="1392">
        <v>435.709</v>
      </c>
      <c r="E13" s="1393"/>
      <c r="F13" s="1394">
        <v>432.12200000000001</v>
      </c>
      <c r="G13" s="1180">
        <v>6.4759999999999991</v>
      </c>
      <c r="H13" s="1181">
        <v>1.5214520986923441E-2</v>
      </c>
      <c r="I13" s="1388"/>
      <c r="J13" s="1391">
        <v>342.89</v>
      </c>
      <c r="K13" s="1392">
        <v>422.09500000000003</v>
      </c>
      <c r="L13" s="1393">
        <v>423.08300000000003</v>
      </c>
      <c r="M13" s="1394">
        <v>419.02</v>
      </c>
      <c r="N13" s="1180">
        <v>2.1259999999999764</v>
      </c>
      <c r="O13" s="1181">
        <v>5.099617648610888E-3</v>
      </c>
      <c r="P13" s="1378"/>
      <c r="Q13" s="1391">
        <v>426.58</v>
      </c>
      <c r="R13" s="1392">
        <v>422.47800000000001</v>
      </c>
      <c r="S13" s="1393"/>
      <c r="T13" s="1394">
        <v>417.43099999999998</v>
      </c>
      <c r="U13" s="1180">
        <v>9.5459999999999923</v>
      </c>
      <c r="V13" s="1181">
        <v>2.3403655442097548E-2</v>
      </c>
      <c r="W13" s="1378"/>
      <c r="X13" s="1395">
        <v>427.86309999999997</v>
      </c>
      <c r="Y13" s="1250">
        <v>192.38448741007193</v>
      </c>
      <c r="Z13" s="1180">
        <v>6.3870000000000005</v>
      </c>
      <c r="AA13" s="1181">
        <v>1.5153884170419074E-2</v>
      </c>
      <c r="AB13" s="1377"/>
      <c r="AC13" s="1377"/>
      <c r="AD13" s="1377"/>
      <c r="AE13" s="1377"/>
      <c r="AF13" s="1182"/>
    </row>
    <row r="14" spans="1:35" s="1179" customFormat="1" ht="2.1" customHeight="1">
      <c r="A14" s="1396"/>
      <c r="B14" s="1378"/>
      <c r="C14" s="1396"/>
      <c r="D14" s="1397"/>
      <c r="E14" s="1397"/>
      <c r="F14" s="1397"/>
      <c r="G14" s="1397"/>
      <c r="H14" s="1183"/>
      <c r="I14" s="1397"/>
      <c r="J14" s="1397"/>
      <c r="K14" s="1397"/>
      <c r="L14" s="1397"/>
      <c r="M14" s="1397"/>
      <c r="N14" s="1397"/>
      <c r="O14" s="1184"/>
      <c r="P14" s="1378"/>
      <c r="Q14" s="1396"/>
      <c r="R14" s="1397"/>
      <c r="S14" s="1397"/>
      <c r="T14" s="1397"/>
      <c r="U14" s="1397"/>
      <c r="V14" s="1183"/>
      <c r="W14" s="1378"/>
      <c r="X14" s="1398"/>
      <c r="Y14" s="1399"/>
      <c r="Z14" s="1396"/>
      <c r="AA14" s="1396"/>
      <c r="AB14" s="1377"/>
      <c r="AC14" s="1377"/>
      <c r="AD14" s="1377"/>
      <c r="AE14" s="1377"/>
    </row>
    <row r="15" spans="1:35" s="1179" customFormat="1" ht="2.85" customHeight="1">
      <c r="A15" s="1400"/>
      <c r="B15" s="1378"/>
      <c r="C15" s="1400"/>
      <c r="D15" s="1400"/>
      <c r="E15" s="1400"/>
      <c r="F15" s="1400"/>
      <c r="G15" s="1185"/>
      <c r="H15" s="1186"/>
      <c r="I15" s="1400"/>
      <c r="J15" s="1400"/>
      <c r="K15" s="1400"/>
      <c r="L15" s="1400"/>
      <c r="M15" s="1400"/>
      <c r="N15" s="1400"/>
      <c r="O15" s="1187"/>
      <c r="P15" s="1400"/>
      <c r="Q15" s="1400"/>
      <c r="R15" s="1400"/>
      <c r="S15" s="1400"/>
      <c r="T15" s="1400"/>
      <c r="U15" s="1185"/>
      <c r="V15" s="1186"/>
      <c r="W15" s="1400"/>
      <c r="X15" s="1400"/>
      <c r="Y15" s="1400"/>
      <c r="Z15" s="1401"/>
      <c r="AA15" s="1401"/>
      <c r="AB15" s="1377"/>
      <c r="AC15" s="1377"/>
      <c r="AD15" s="1377"/>
      <c r="AE15" s="1377"/>
    </row>
    <row r="16" spans="1:35" s="1179" customFormat="1" ht="13.5" thickBot="1">
      <c r="A16" s="1400"/>
      <c r="B16" s="1378"/>
      <c r="C16" s="1402" t="s">
        <v>334</v>
      </c>
      <c r="D16" s="1402" t="s">
        <v>335</v>
      </c>
      <c r="E16" s="1402" t="s">
        <v>336</v>
      </c>
      <c r="F16" s="1402" t="s">
        <v>337</v>
      </c>
      <c r="G16" s="1402"/>
      <c r="H16" s="1188"/>
      <c r="I16" s="1379"/>
      <c r="J16" s="1402" t="s">
        <v>334</v>
      </c>
      <c r="K16" s="1402" t="s">
        <v>335</v>
      </c>
      <c r="L16" s="1402" t="s">
        <v>336</v>
      </c>
      <c r="M16" s="1402" t="s">
        <v>337</v>
      </c>
      <c r="N16" s="1403"/>
      <c r="O16" s="1189"/>
      <c r="P16" s="1379"/>
      <c r="Q16" s="1402" t="s">
        <v>334</v>
      </c>
      <c r="R16" s="1402" t="s">
        <v>335</v>
      </c>
      <c r="S16" s="1402" t="s">
        <v>336</v>
      </c>
      <c r="T16" s="1402" t="s">
        <v>337</v>
      </c>
      <c r="U16" s="1402"/>
      <c r="V16" s="1188"/>
      <c r="W16" s="1378"/>
      <c r="X16" s="1404" t="s">
        <v>330</v>
      </c>
      <c r="Y16" s="1379"/>
      <c r="Z16" s="1401"/>
      <c r="AA16" s="1401"/>
      <c r="AB16" s="1377"/>
      <c r="AC16" s="1377"/>
      <c r="AD16" s="1377"/>
      <c r="AE16" s="1377"/>
    </row>
    <row r="17" spans="1:31" s="1179" customFormat="1">
      <c r="A17" s="1405" t="s">
        <v>338</v>
      </c>
      <c r="B17" s="1378"/>
      <c r="C17" s="1406">
        <v>386.32409999999999</v>
      </c>
      <c r="D17" s="1407">
        <v>357.4212</v>
      </c>
      <c r="E17" s="1407" t="s">
        <v>391</v>
      </c>
      <c r="F17" s="1408">
        <v>382.84280000000001</v>
      </c>
      <c r="G17" s="1190">
        <v>-2.2099999999966258E-2</v>
      </c>
      <c r="H17" s="1191">
        <v>-5.7722711065855137E-5</v>
      </c>
      <c r="I17" s="1409"/>
      <c r="J17" s="1406" t="s">
        <v>391</v>
      </c>
      <c r="K17" s="1407" t="s">
        <v>391</v>
      </c>
      <c r="L17" s="1407" t="s">
        <v>391</v>
      </c>
      <c r="M17" s="1408" t="s">
        <v>391</v>
      </c>
      <c r="N17" s="1190"/>
      <c r="O17" s="1191"/>
      <c r="P17" s="1378"/>
      <c r="Q17" s="1406" t="s">
        <v>391</v>
      </c>
      <c r="R17" s="1407" t="s">
        <v>391</v>
      </c>
      <c r="S17" s="1407" t="s">
        <v>391</v>
      </c>
      <c r="T17" s="1408" t="s">
        <v>391</v>
      </c>
      <c r="U17" s="1190" t="s">
        <v>391</v>
      </c>
      <c r="V17" s="1192" t="s">
        <v>391</v>
      </c>
      <c r="W17" s="1378"/>
      <c r="X17" s="1410">
        <v>382.84280000000001</v>
      </c>
      <c r="Y17" s="1411"/>
      <c r="Z17" s="1193">
        <v>-2.2099999999966258E-2</v>
      </c>
      <c r="AA17" s="1192">
        <v>-5.7722711065855137E-5</v>
      </c>
      <c r="AB17" s="1412"/>
      <c r="AC17" s="1412"/>
      <c r="AD17" s="1412"/>
      <c r="AE17" s="1412"/>
    </row>
    <row r="18" spans="1:31" s="1179" customFormat="1">
      <c r="A18" s="1413" t="s">
        <v>339</v>
      </c>
      <c r="B18" s="1378"/>
      <c r="C18" s="1414" t="s">
        <v>391</v>
      </c>
      <c r="D18" s="1415" t="s">
        <v>391</v>
      </c>
      <c r="E18" s="1415" t="s">
        <v>391</v>
      </c>
      <c r="F18" s="1416" t="s">
        <v>391</v>
      </c>
      <c r="G18" s="1194"/>
      <c r="H18" s="1195" t="s">
        <v>391</v>
      </c>
      <c r="I18" s="1409"/>
      <c r="J18" s="1414" t="s">
        <v>391</v>
      </c>
      <c r="K18" s="1415" t="s">
        <v>391</v>
      </c>
      <c r="L18" s="1415" t="s">
        <v>391</v>
      </c>
      <c r="M18" s="1416" t="s">
        <v>391</v>
      </c>
      <c r="N18" s="1194" t="s">
        <v>391</v>
      </c>
      <c r="O18" s="1196" t="s">
        <v>391</v>
      </c>
      <c r="P18" s="1378"/>
      <c r="Q18" s="1414" t="s">
        <v>391</v>
      </c>
      <c r="R18" s="1415" t="s">
        <v>391</v>
      </c>
      <c r="S18" s="1415" t="s">
        <v>391</v>
      </c>
      <c r="T18" s="1416" t="s">
        <v>391</v>
      </c>
      <c r="U18" s="1194" t="s">
        <v>391</v>
      </c>
      <c r="V18" s="1196" t="s">
        <v>391</v>
      </c>
      <c r="W18" s="1378"/>
      <c r="X18" s="1417" t="s">
        <v>391</v>
      </c>
      <c r="Y18" s="1397"/>
      <c r="Z18" s="1197" t="s">
        <v>391</v>
      </c>
      <c r="AA18" s="1196" t="s">
        <v>391</v>
      </c>
      <c r="AB18" s="1412"/>
      <c r="AC18" s="1412"/>
      <c r="AD18" s="1412"/>
      <c r="AE18" s="1412"/>
    </row>
    <row r="19" spans="1:31" s="1179" customFormat="1">
      <c r="A19" s="1413" t="s">
        <v>340</v>
      </c>
      <c r="B19" s="1378"/>
      <c r="C19" s="1414">
        <v>360.99590000000001</v>
      </c>
      <c r="D19" s="1415">
        <v>364.63389999999998</v>
      </c>
      <c r="E19" s="1415">
        <v>370.55669999999998</v>
      </c>
      <c r="F19" s="1416">
        <v>365.09589999999997</v>
      </c>
      <c r="G19" s="1194">
        <v>1.86749999999995</v>
      </c>
      <c r="H19" s="1195">
        <v>5.1413931289512327E-3</v>
      </c>
      <c r="I19" s="1409"/>
      <c r="J19" s="1414" t="s">
        <v>391</v>
      </c>
      <c r="K19" s="1415" t="s">
        <v>391</v>
      </c>
      <c r="L19" s="1415" t="s">
        <v>391</v>
      </c>
      <c r="M19" s="1416" t="s">
        <v>391</v>
      </c>
      <c r="N19" s="1194" t="s">
        <v>391</v>
      </c>
      <c r="O19" s="1196" t="s">
        <v>391</v>
      </c>
      <c r="P19" s="1378"/>
      <c r="Q19" s="1414" t="s">
        <v>391</v>
      </c>
      <c r="R19" s="1415" t="s">
        <v>391</v>
      </c>
      <c r="S19" s="1415" t="s">
        <v>391</v>
      </c>
      <c r="T19" s="1416" t="s">
        <v>391</v>
      </c>
      <c r="U19" s="1194" t="s">
        <v>391</v>
      </c>
      <c r="V19" s="1196" t="s">
        <v>391</v>
      </c>
      <c r="W19" s="1378"/>
      <c r="X19" s="1417">
        <v>365.09589999999997</v>
      </c>
      <c r="Y19" s="1397"/>
      <c r="Z19" s="1197">
        <v>1.86749999999995</v>
      </c>
      <c r="AA19" s="1196">
        <v>5.1413931289512327E-3</v>
      </c>
      <c r="AB19" s="1412"/>
      <c r="AC19" s="1412"/>
      <c r="AD19" s="1412"/>
      <c r="AE19" s="1412"/>
    </row>
    <row r="20" spans="1:31" s="1179" customFormat="1">
      <c r="A20" s="1413" t="s">
        <v>341</v>
      </c>
      <c r="B20" s="1378"/>
      <c r="C20" s="1414" t="s">
        <v>391</v>
      </c>
      <c r="D20" s="1415">
        <v>386.44810000000001</v>
      </c>
      <c r="E20" s="1415">
        <v>375.39139999999998</v>
      </c>
      <c r="F20" s="1416">
        <v>379.31849999999997</v>
      </c>
      <c r="G20" s="1194">
        <v>5.1599999999950796E-2</v>
      </c>
      <c r="H20" s="1195">
        <v>1.3605194653143471E-4</v>
      </c>
      <c r="I20" s="1409"/>
      <c r="J20" s="1414" t="s">
        <v>391</v>
      </c>
      <c r="K20" s="1415" t="s">
        <v>391</v>
      </c>
      <c r="L20" s="1415" t="s">
        <v>391</v>
      </c>
      <c r="M20" s="1416" t="s">
        <v>391</v>
      </c>
      <c r="N20" s="1194" t="s">
        <v>391</v>
      </c>
      <c r="O20" s="1196" t="s">
        <v>391</v>
      </c>
      <c r="P20" s="1378"/>
      <c r="Q20" s="1414" t="s">
        <v>391</v>
      </c>
      <c r="R20" s="1415">
        <v>403.56849999999997</v>
      </c>
      <c r="S20" s="1415">
        <v>417.68400000000003</v>
      </c>
      <c r="T20" s="1416">
        <v>414.44470000000001</v>
      </c>
      <c r="U20" s="1194">
        <v>8.6059999999999945</v>
      </c>
      <c r="V20" s="1196">
        <v>2.1205469069361715E-2</v>
      </c>
      <c r="W20" s="1378"/>
      <c r="X20" s="1418">
        <v>402.90870000000001</v>
      </c>
      <c r="Y20" s="1378"/>
      <c r="Z20" s="1197">
        <v>5.7966000000000122</v>
      </c>
      <c r="AA20" s="1196">
        <v>1.4596885866736464E-2</v>
      </c>
      <c r="AB20" s="1412"/>
      <c r="AC20" s="1412"/>
      <c r="AD20" s="1412"/>
      <c r="AE20" s="1412"/>
    </row>
    <row r="21" spans="1:31" s="1179" customFormat="1">
      <c r="A21" s="1413" t="s">
        <v>342</v>
      </c>
      <c r="B21" s="1378"/>
      <c r="C21" s="1414">
        <v>456.43060000000003</v>
      </c>
      <c r="D21" s="1415">
        <v>468.66410000000002</v>
      </c>
      <c r="E21" s="1415" t="s">
        <v>391</v>
      </c>
      <c r="F21" s="1416">
        <v>462.15660000000003</v>
      </c>
      <c r="G21" s="1194">
        <v>7.9662000000000148</v>
      </c>
      <c r="H21" s="1195">
        <v>1.7539340329518316E-2</v>
      </c>
      <c r="I21" s="1409"/>
      <c r="J21" s="1414" t="s">
        <v>391</v>
      </c>
      <c r="K21" s="1415" t="s">
        <v>391</v>
      </c>
      <c r="L21" s="1415" t="s">
        <v>391</v>
      </c>
      <c r="M21" s="1416" t="s">
        <v>391</v>
      </c>
      <c r="N21" s="1194" t="s">
        <v>391</v>
      </c>
      <c r="O21" s="1196" t="s">
        <v>391</v>
      </c>
      <c r="P21" s="1378"/>
      <c r="Q21" s="1414" t="s">
        <v>391</v>
      </c>
      <c r="R21" s="1415" t="s">
        <v>391</v>
      </c>
      <c r="S21" s="1415" t="s">
        <v>391</v>
      </c>
      <c r="T21" s="1416" t="s">
        <v>391</v>
      </c>
      <c r="U21" s="1194" t="s">
        <v>391</v>
      </c>
      <c r="V21" s="1196" t="s">
        <v>391</v>
      </c>
      <c r="W21" s="1378"/>
      <c r="X21" s="1418">
        <v>462.15660000000003</v>
      </c>
      <c r="Y21" s="1397"/>
      <c r="Z21" s="1197">
        <v>7.9662000000000148</v>
      </c>
      <c r="AA21" s="1196">
        <v>1.7539340329518316E-2</v>
      </c>
      <c r="AB21" s="1412"/>
      <c r="AC21" s="1412"/>
      <c r="AD21" s="1412"/>
      <c r="AE21" s="1412"/>
    </row>
    <row r="22" spans="1:31" s="1179" customFormat="1">
      <c r="A22" s="1413" t="s">
        <v>343</v>
      </c>
      <c r="B22" s="1378"/>
      <c r="C22" s="1414" t="s">
        <v>391</v>
      </c>
      <c r="D22" s="1415" t="s">
        <v>344</v>
      </c>
      <c r="E22" s="1415" t="s">
        <v>391</v>
      </c>
      <c r="F22" s="1416" t="s">
        <v>344</v>
      </c>
      <c r="G22" s="1237" t="s">
        <v>391</v>
      </c>
      <c r="H22" s="1238" t="s">
        <v>391</v>
      </c>
      <c r="I22" s="1409"/>
      <c r="J22" s="1414" t="s">
        <v>391</v>
      </c>
      <c r="K22" s="1415" t="s">
        <v>391</v>
      </c>
      <c r="L22" s="1415" t="s">
        <v>391</v>
      </c>
      <c r="M22" s="1416" t="s">
        <v>391</v>
      </c>
      <c r="N22" s="1194" t="s">
        <v>391</v>
      </c>
      <c r="O22" s="1196" t="s">
        <v>391</v>
      </c>
      <c r="P22" s="1378"/>
      <c r="Q22" s="1414" t="s">
        <v>391</v>
      </c>
      <c r="R22" s="1415" t="s">
        <v>391</v>
      </c>
      <c r="S22" s="1415" t="s">
        <v>391</v>
      </c>
      <c r="T22" s="1416" t="s">
        <v>391</v>
      </c>
      <c r="U22" s="1194" t="s">
        <v>391</v>
      </c>
      <c r="V22" s="1196" t="s">
        <v>391</v>
      </c>
      <c r="W22" s="1378"/>
      <c r="X22" s="1418" t="s">
        <v>344</v>
      </c>
      <c r="Y22" s="1397"/>
      <c r="Z22" s="1197"/>
      <c r="AA22" s="1196"/>
      <c r="AB22" s="1412"/>
      <c r="AC22" s="1412"/>
      <c r="AD22" s="1412"/>
      <c r="AE22" s="1412"/>
    </row>
    <row r="23" spans="1:31" s="1179" customFormat="1">
      <c r="A23" s="1413" t="s">
        <v>345</v>
      </c>
      <c r="B23" s="1378"/>
      <c r="C23" s="1419" t="s">
        <v>391</v>
      </c>
      <c r="D23" s="1420" t="s">
        <v>391</v>
      </c>
      <c r="E23" s="1420" t="s">
        <v>391</v>
      </c>
      <c r="F23" s="1421" t="s">
        <v>391</v>
      </c>
      <c r="G23" s="1194"/>
      <c r="H23" s="1195"/>
      <c r="I23" s="1422"/>
      <c r="J23" s="1419">
        <v>415.08120000000002</v>
      </c>
      <c r="K23" s="1420">
        <v>424.09109999999998</v>
      </c>
      <c r="L23" s="1420">
        <v>433.53579999999999</v>
      </c>
      <c r="M23" s="1421">
        <v>426.4606</v>
      </c>
      <c r="N23" s="1194">
        <v>2.0015999999999963</v>
      </c>
      <c r="O23" s="1196">
        <v>4.7156498036324823E-3</v>
      </c>
      <c r="P23" s="1378"/>
      <c r="Q23" s="1419" t="s">
        <v>391</v>
      </c>
      <c r="R23" s="1420" t="s">
        <v>391</v>
      </c>
      <c r="S23" s="1420" t="s">
        <v>391</v>
      </c>
      <c r="T23" s="1421" t="s">
        <v>391</v>
      </c>
      <c r="U23" s="1194" t="s">
        <v>391</v>
      </c>
      <c r="V23" s="1196" t="s">
        <v>391</v>
      </c>
      <c r="W23" s="1378"/>
      <c r="X23" s="1418">
        <v>426.4606</v>
      </c>
      <c r="Y23" s="1411"/>
      <c r="Z23" s="1197">
        <v>2.0015999999999963</v>
      </c>
      <c r="AA23" s="1196">
        <v>4.7156498036324823E-3</v>
      </c>
      <c r="AB23" s="1412"/>
      <c r="AC23" s="1412"/>
      <c r="AD23" s="1412"/>
      <c r="AE23" s="1412"/>
    </row>
    <row r="24" spans="1:31" s="1179" customFormat="1">
      <c r="A24" s="1413" t="s">
        <v>346</v>
      </c>
      <c r="B24" s="1378"/>
      <c r="C24" s="1414" t="s">
        <v>391</v>
      </c>
      <c r="D24" s="1415">
        <v>388.1773</v>
      </c>
      <c r="E24" s="1415">
        <v>426.6841</v>
      </c>
      <c r="F24" s="1416">
        <v>404.39609999999999</v>
      </c>
      <c r="G24" s="1194">
        <v>0</v>
      </c>
      <c r="H24" s="1195">
        <v>0</v>
      </c>
      <c r="I24" s="1409"/>
      <c r="J24" s="1414" t="s">
        <v>391</v>
      </c>
      <c r="K24" s="1415" t="s">
        <v>391</v>
      </c>
      <c r="L24" s="1415" t="s">
        <v>391</v>
      </c>
      <c r="M24" s="1416" t="s">
        <v>391</v>
      </c>
      <c r="N24" s="1194" t="s">
        <v>391</v>
      </c>
      <c r="O24" s="1196" t="s">
        <v>391</v>
      </c>
      <c r="P24" s="1378"/>
      <c r="Q24" s="1414" t="s">
        <v>391</v>
      </c>
      <c r="R24" s="1415" t="s">
        <v>391</v>
      </c>
      <c r="S24" s="1415" t="s">
        <v>391</v>
      </c>
      <c r="T24" s="1416" t="s">
        <v>391</v>
      </c>
      <c r="U24" s="1194" t="s">
        <v>391</v>
      </c>
      <c r="V24" s="1196" t="s">
        <v>391</v>
      </c>
      <c r="W24" s="1378"/>
      <c r="X24" s="1418">
        <v>404.39609999999999</v>
      </c>
      <c r="Y24" s="1411"/>
      <c r="Z24" s="1197" t="s">
        <v>391</v>
      </c>
      <c r="AA24" s="1196" t="s">
        <v>391</v>
      </c>
      <c r="AB24" s="1412"/>
      <c r="AC24" s="1412"/>
      <c r="AD24" s="1412"/>
      <c r="AE24" s="1412"/>
    </row>
    <row r="25" spans="1:31" s="1179" customFormat="1">
      <c r="A25" s="1413" t="s">
        <v>347</v>
      </c>
      <c r="B25" s="1378"/>
      <c r="C25" s="1414">
        <v>423.11380000000003</v>
      </c>
      <c r="D25" s="1415">
        <v>408.0788</v>
      </c>
      <c r="E25" s="1415" t="s">
        <v>391</v>
      </c>
      <c r="F25" s="1416">
        <v>417.4547</v>
      </c>
      <c r="G25" s="1194">
        <v>14.809900000000027</v>
      </c>
      <c r="H25" s="1195">
        <v>3.6781550388829132E-2</v>
      </c>
      <c r="I25" s="1409"/>
      <c r="J25" s="1414" t="s">
        <v>391</v>
      </c>
      <c r="K25" s="1415" t="s">
        <v>391</v>
      </c>
      <c r="L25" s="1415" t="s">
        <v>391</v>
      </c>
      <c r="M25" s="1416" t="s">
        <v>391</v>
      </c>
      <c r="N25" s="1194" t="s">
        <v>391</v>
      </c>
      <c r="O25" s="1196" t="s">
        <v>391</v>
      </c>
      <c r="P25" s="1378"/>
      <c r="Q25" s="1414">
        <v>423.86099999999999</v>
      </c>
      <c r="R25" s="1415">
        <v>431.64530000000002</v>
      </c>
      <c r="S25" s="1415" t="s">
        <v>391</v>
      </c>
      <c r="T25" s="1416">
        <v>428.649</v>
      </c>
      <c r="U25" s="1194">
        <v>13.669500000000028</v>
      </c>
      <c r="V25" s="1196">
        <v>3.2940181382453915E-2</v>
      </c>
      <c r="W25" s="1378"/>
      <c r="X25" s="1418">
        <v>423.90660000000003</v>
      </c>
      <c r="Y25" s="1411"/>
      <c r="Z25" s="1197">
        <v>14.152600000000007</v>
      </c>
      <c r="AA25" s="1196">
        <v>3.4539260141450701E-2</v>
      </c>
      <c r="AB25" s="1412"/>
      <c r="AC25" s="1412"/>
      <c r="AD25" s="1412"/>
      <c r="AE25" s="1412"/>
    </row>
    <row r="26" spans="1:31" s="1179" customFormat="1">
      <c r="A26" s="1413" t="s">
        <v>348</v>
      </c>
      <c r="B26" s="1378"/>
      <c r="C26" s="1419">
        <v>433.79450000000003</v>
      </c>
      <c r="D26" s="1420">
        <v>432.48590000000002</v>
      </c>
      <c r="E26" s="1420">
        <v>385.48970000000003</v>
      </c>
      <c r="F26" s="1421">
        <v>425.9871</v>
      </c>
      <c r="G26" s="1194">
        <v>3.6712999999999738</v>
      </c>
      <c r="H26" s="1195">
        <v>8.6932575101381637E-3</v>
      </c>
      <c r="I26" s="1409"/>
      <c r="J26" s="1419">
        <v>333.33330000000001</v>
      </c>
      <c r="K26" s="1420">
        <v>404.71660000000003</v>
      </c>
      <c r="L26" s="1420">
        <v>384.28870000000001</v>
      </c>
      <c r="M26" s="1421">
        <v>385.36779999999999</v>
      </c>
      <c r="N26" s="1194">
        <v>2.6862999999999602</v>
      </c>
      <c r="O26" s="1196">
        <v>7.0196756310403341E-3</v>
      </c>
      <c r="P26" s="1378"/>
      <c r="Q26" s="1419" t="s">
        <v>391</v>
      </c>
      <c r="R26" s="1420" t="s">
        <v>391</v>
      </c>
      <c r="S26" s="1420" t="s">
        <v>391</v>
      </c>
      <c r="T26" s="1421" t="s">
        <v>391</v>
      </c>
      <c r="U26" s="1194" t="s">
        <v>391</v>
      </c>
      <c r="V26" s="1196" t="s">
        <v>391</v>
      </c>
      <c r="W26" s="1378"/>
      <c r="X26" s="1418">
        <v>419.65039999999999</v>
      </c>
      <c r="Y26" s="1397"/>
      <c r="Z26" s="1197">
        <v>3.5176999999999907</v>
      </c>
      <c r="AA26" s="1196">
        <v>8.4533130897908038E-3</v>
      </c>
      <c r="AB26" s="1412"/>
      <c r="AC26" s="1412"/>
      <c r="AD26" s="1412"/>
      <c r="AE26" s="1412"/>
    </row>
    <row r="27" spans="1:31" s="1179" customFormat="1">
      <c r="A27" s="1413" t="s">
        <v>349</v>
      </c>
      <c r="B27" s="1378"/>
      <c r="C27" s="1419">
        <v>370.94389999999999</v>
      </c>
      <c r="D27" s="1420">
        <v>389.66550000000001</v>
      </c>
      <c r="E27" s="1420" t="s">
        <v>391</v>
      </c>
      <c r="F27" s="1421">
        <v>384.7783</v>
      </c>
      <c r="G27" s="1194">
        <v>1.6347000000000094</v>
      </c>
      <c r="H27" s="1195">
        <v>4.2665465376428013E-3</v>
      </c>
      <c r="I27" s="1409"/>
      <c r="J27" s="1419" t="s">
        <v>391</v>
      </c>
      <c r="K27" s="1420" t="s">
        <v>391</v>
      </c>
      <c r="L27" s="1420" t="s">
        <v>391</v>
      </c>
      <c r="M27" s="1421" t="s">
        <v>391</v>
      </c>
      <c r="N27" s="1194" t="s">
        <v>391</v>
      </c>
      <c r="O27" s="1196" t="s">
        <v>391</v>
      </c>
      <c r="P27" s="1378"/>
      <c r="Q27" s="1419" t="s">
        <v>391</v>
      </c>
      <c r="R27" s="1420" t="s">
        <v>391</v>
      </c>
      <c r="S27" s="1420" t="s">
        <v>391</v>
      </c>
      <c r="T27" s="1421" t="s">
        <v>391</v>
      </c>
      <c r="U27" s="1194" t="s">
        <v>391</v>
      </c>
      <c r="V27" s="1196" t="s">
        <v>391</v>
      </c>
      <c r="W27" s="1378"/>
      <c r="X27" s="1418">
        <v>384.7783</v>
      </c>
      <c r="Y27" s="1397"/>
      <c r="Z27" s="1197">
        <v>1.6347000000000094</v>
      </c>
      <c r="AA27" s="1196">
        <v>4.2665465376428013E-3</v>
      </c>
      <c r="AB27" s="1412"/>
      <c r="AC27" s="1412"/>
      <c r="AD27" s="1412"/>
      <c r="AE27" s="1412"/>
    </row>
    <row r="28" spans="1:31" s="1179" customFormat="1">
      <c r="A28" s="1413" t="s">
        <v>350</v>
      </c>
      <c r="B28" s="1378"/>
      <c r="C28" s="1414">
        <v>445.95</v>
      </c>
      <c r="D28" s="1415">
        <v>434.37189999999998</v>
      </c>
      <c r="E28" s="1415">
        <v>357.85820000000001</v>
      </c>
      <c r="F28" s="1416">
        <v>441.48770000000002</v>
      </c>
      <c r="G28" s="1198">
        <v>8.3362000000000194</v>
      </c>
      <c r="H28" s="1195">
        <v>1.9245460306613227E-2</v>
      </c>
      <c r="I28" s="1409"/>
      <c r="J28" s="1414" t="s">
        <v>391</v>
      </c>
      <c r="K28" s="1415" t="s">
        <v>391</v>
      </c>
      <c r="L28" s="1415" t="s">
        <v>391</v>
      </c>
      <c r="M28" s="1416" t="s">
        <v>391</v>
      </c>
      <c r="N28" s="1194" t="s">
        <v>391</v>
      </c>
      <c r="O28" s="1196" t="s">
        <v>391</v>
      </c>
      <c r="P28" s="1378"/>
      <c r="Q28" s="1414">
        <v>460.16070000000002</v>
      </c>
      <c r="R28" s="1415">
        <v>437.42529999999999</v>
      </c>
      <c r="S28" s="1415">
        <v>486.54539999999997</v>
      </c>
      <c r="T28" s="1416">
        <v>456.87920000000003</v>
      </c>
      <c r="U28" s="1194">
        <v>-7.0247999999999706</v>
      </c>
      <c r="V28" s="1196">
        <v>-1.5142788163068133E-2</v>
      </c>
      <c r="W28" s="1378"/>
      <c r="X28" s="1418">
        <v>442.29539999999997</v>
      </c>
      <c r="Y28" s="1397"/>
      <c r="Z28" s="1197">
        <v>7.5301999999999794</v>
      </c>
      <c r="AA28" s="1196">
        <v>1.7320153498946E-2</v>
      </c>
      <c r="AB28" s="1412"/>
      <c r="AC28" s="1412"/>
      <c r="AD28" s="1412"/>
      <c r="AE28" s="1412"/>
    </row>
    <row r="29" spans="1:31" s="1179" customFormat="1">
      <c r="A29" s="1413" t="s">
        <v>351</v>
      </c>
      <c r="B29" s="1378"/>
      <c r="C29" s="1414" t="s">
        <v>391</v>
      </c>
      <c r="D29" s="1415" t="s">
        <v>391</v>
      </c>
      <c r="E29" s="1415" t="s">
        <v>391</v>
      </c>
      <c r="F29" s="1416" t="s">
        <v>391</v>
      </c>
      <c r="G29" s="1194">
        <v>0</v>
      </c>
      <c r="H29" s="1195">
        <v>0</v>
      </c>
      <c r="I29" s="1409"/>
      <c r="J29" s="1414" t="s">
        <v>391</v>
      </c>
      <c r="K29" s="1415" t="s">
        <v>391</v>
      </c>
      <c r="L29" s="1415" t="s">
        <v>391</v>
      </c>
      <c r="M29" s="1416" t="s">
        <v>391</v>
      </c>
      <c r="N29" s="1194" t="s">
        <v>391</v>
      </c>
      <c r="O29" s="1196" t="s">
        <v>391</v>
      </c>
      <c r="P29" s="1378"/>
      <c r="Q29" s="1414" t="s">
        <v>391</v>
      </c>
      <c r="R29" s="1415" t="s">
        <v>391</v>
      </c>
      <c r="S29" s="1415" t="s">
        <v>391</v>
      </c>
      <c r="T29" s="1416" t="s">
        <v>391</v>
      </c>
      <c r="U29" s="1194" t="s">
        <v>391</v>
      </c>
      <c r="V29" s="1196" t="s">
        <v>391</v>
      </c>
      <c r="W29" s="1378"/>
      <c r="X29" s="1418" t="s">
        <v>391</v>
      </c>
      <c r="Y29" s="1411"/>
      <c r="Z29" s="1197" t="s">
        <v>391</v>
      </c>
      <c r="AA29" s="1196" t="s">
        <v>391</v>
      </c>
      <c r="AB29" s="1412"/>
      <c r="AC29" s="1412"/>
      <c r="AD29" s="1412"/>
      <c r="AE29" s="1412"/>
    </row>
    <row r="30" spans="1:31" s="1179" customFormat="1">
      <c r="A30" s="1413" t="s">
        <v>352</v>
      </c>
      <c r="B30" s="1378"/>
      <c r="C30" s="1414" t="s">
        <v>391</v>
      </c>
      <c r="D30" s="1415">
        <v>298.33499999999998</v>
      </c>
      <c r="E30" s="1415" t="s">
        <v>391</v>
      </c>
      <c r="F30" s="1416">
        <v>298.33499999999998</v>
      </c>
      <c r="G30" s="1194">
        <v>-32.468900000000019</v>
      </c>
      <c r="H30" s="1195">
        <v>-9.8151503050598943E-2</v>
      </c>
      <c r="I30" s="1409"/>
      <c r="J30" s="1414" t="s">
        <v>391</v>
      </c>
      <c r="K30" s="1415" t="s">
        <v>391</v>
      </c>
      <c r="L30" s="1415" t="s">
        <v>391</v>
      </c>
      <c r="M30" s="1416" t="s">
        <v>391</v>
      </c>
      <c r="N30" s="1194" t="s">
        <v>391</v>
      </c>
      <c r="O30" s="1196" t="s">
        <v>391</v>
      </c>
      <c r="P30" s="1378"/>
      <c r="Q30" s="1414" t="s">
        <v>391</v>
      </c>
      <c r="R30" s="1415" t="s">
        <v>391</v>
      </c>
      <c r="S30" s="1415" t="s">
        <v>391</v>
      </c>
      <c r="T30" s="1416" t="s">
        <v>391</v>
      </c>
      <c r="U30" s="1194" t="s">
        <v>391</v>
      </c>
      <c r="V30" s="1196" t="s">
        <v>391</v>
      </c>
      <c r="W30" s="1378"/>
      <c r="X30" s="1418">
        <v>298.33499999999998</v>
      </c>
      <c r="Y30" s="1411"/>
      <c r="Z30" s="1197">
        <v>-32.468900000000019</v>
      </c>
      <c r="AA30" s="1196">
        <v>-9.8151503050598943E-2</v>
      </c>
      <c r="AB30" s="1412"/>
      <c r="AC30" s="1412"/>
      <c r="AD30" s="1412"/>
      <c r="AE30" s="1412"/>
    </row>
    <row r="31" spans="1:31" s="1179" customFormat="1">
      <c r="A31" s="1413" t="s">
        <v>353</v>
      </c>
      <c r="B31" s="1378"/>
      <c r="C31" s="1414" t="s">
        <v>391</v>
      </c>
      <c r="D31" s="1415">
        <v>304.33049999999997</v>
      </c>
      <c r="E31" s="1415">
        <v>324.97739999999999</v>
      </c>
      <c r="F31" s="1416">
        <v>319.30720000000002</v>
      </c>
      <c r="G31" s="1194">
        <v>-12.924099999999953</v>
      </c>
      <c r="H31" s="1195">
        <v>-3.8900910299541125E-2</v>
      </c>
      <c r="I31" s="1409"/>
      <c r="J31" s="1414" t="s">
        <v>391</v>
      </c>
      <c r="K31" s="1415" t="s">
        <v>391</v>
      </c>
      <c r="L31" s="1415" t="s">
        <v>391</v>
      </c>
      <c r="M31" s="1416" t="s">
        <v>391</v>
      </c>
      <c r="N31" s="1194" t="s">
        <v>391</v>
      </c>
      <c r="O31" s="1196" t="s">
        <v>391</v>
      </c>
      <c r="P31" s="1378"/>
      <c r="Q31" s="1414" t="s">
        <v>391</v>
      </c>
      <c r="R31" s="1415" t="s">
        <v>344</v>
      </c>
      <c r="S31" s="1415" t="s">
        <v>391</v>
      </c>
      <c r="T31" s="1416" t="s">
        <v>344</v>
      </c>
      <c r="U31" s="1194" t="s">
        <v>391</v>
      </c>
      <c r="V31" s="1196" t="s">
        <v>391</v>
      </c>
      <c r="W31" s="1378"/>
      <c r="X31" s="1418" t="s">
        <v>344</v>
      </c>
      <c r="Y31" s="1411"/>
      <c r="Z31" s="1197" t="s">
        <v>391</v>
      </c>
      <c r="AA31" s="1196" t="s">
        <v>391</v>
      </c>
      <c r="AB31" s="1412"/>
      <c r="AC31" s="1412"/>
      <c r="AD31" s="1412"/>
      <c r="AE31" s="1412"/>
    </row>
    <row r="32" spans="1:31" s="1179" customFormat="1">
      <c r="A32" s="1413" t="s">
        <v>354</v>
      </c>
      <c r="B32" s="1378"/>
      <c r="C32" s="1414" t="s">
        <v>344</v>
      </c>
      <c r="D32" s="1420" t="s">
        <v>344</v>
      </c>
      <c r="E32" s="1420" t="s">
        <v>391</v>
      </c>
      <c r="F32" s="1421" t="s">
        <v>344</v>
      </c>
      <c r="G32" s="1194" t="s">
        <v>391</v>
      </c>
      <c r="H32" s="1195" t="s">
        <v>391</v>
      </c>
      <c r="I32" s="1409"/>
      <c r="J32" s="1414" t="s">
        <v>391</v>
      </c>
      <c r="K32" s="1420" t="s">
        <v>391</v>
      </c>
      <c r="L32" s="1420" t="s">
        <v>391</v>
      </c>
      <c r="M32" s="1421" t="s">
        <v>391</v>
      </c>
      <c r="N32" s="1194" t="s">
        <v>391</v>
      </c>
      <c r="O32" s="1196" t="s">
        <v>391</v>
      </c>
      <c r="P32" s="1378"/>
      <c r="Q32" s="1414" t="s">
        <v>391</v>
      </c>
      <c r="R32" s="1420" t="s">
        <v>391</v>
      </c>
      <c r="S32" s="1420" t="s">
        <v>391</v>
      </c>
      <c r="T32" s="1421" t="s">
        <v>391</v>
      </c>
      <c r="U32" s="1194" t="s">
        <v>391</v>
      </c>
      <c r="V32" s="1196" t="s">
        <v>391</v>
      </c>
      <c r="W32" s="1378"/>
      <c r="X32" s="1418" t="s">
        <v>344</v>
      </c>
      <c r="Y32" s="1411"/>
      <c r="Z32" s="1197" t="s">
        <v>391</v>
      </c>
      <c r="AA32" s="1196" t="s">
        <v>391</v>
      </c>
      <c r="AB32" s="1412"/>
      <c r="AC32" s="1412"/>
      <c r="AD32" s="1412"/>
      <c r="AE32" s="1412"/>
    </row>
    <row r="33" spans="1:31" s="1179" customFormat="1">
      <c r="A33" s="1413" t="s">
        <v>355</v>
      </c>
      <c r="B33" s="1378"/>
      <c r="C33" s="1414" t="s">
        <v>391</v>
      </c>
      <c r="D33" s="1420" t="s">
        <v>391</v>
      </c>
      <c r="E33" s="1420" t="s">
        <v>391</v>
      </c>
      <c r="F33" s="1421" t="s">
        <v>391</v>
      </c>
      <c r="G33" s="1194" t="s">
        <v>391</v>
      </c>
      <c r="H33" s="1195" t="s">
        <v>391</v>
      </c>
      <c r="I33" s="1409"/>
      <c r="J33" s="1414" t="s">
        <v>391</v>
      </c>
      <c r="K33" s="1420" t="s">
        <v>391</v>
      </c>
      <c r="L33" s="1420" t="s">
        <v>391</v>
      </c>
      <c r="M33" s="1421" t="s">
        <v>391</v>
      </c>
      <c r="N33" s="1194" t="s">
        <v>391</v>
      </c>
      <c r="O33" s="1196" t="s">
        <v>391</v>
      </c>
      <c r="P33" s="1378"/>
      <c r="Q33" s="1414" t="s">
        <v>391</v>
      </c>
      <c r="R33" s="1420" t="s">
        <v>391</v>
      </c>
      <c r="S33" s="1420" t="s">
        <v>391</v>
      </c>
      <c r="T33" s="1421" t="s">
        <v>391</v>
      </c>
      <c r="U33" s="1194" t="s">
        <v>391</v>
      </c>
      <c r="V33" s="1196" t="s">
        <v>391</v>
      </c>
      <c r="W33" s="1378"/>
      <c r="X33" s="1418" t="s">
        <v>391</v>
      </c>
      <c r="Y33" s="1411"/>
      <c r="Z33" s="1197"/>
      <c r="AA33" s="1196"/>
      <c r="AB33" s="1412"/>
      <c r="AC33" s="1412"/>
      <c r="AD33" s="1412"/>
      <c r="AE33" s="1412"/>
    </row>
    <row r="34" spans="1:31" s="1179" customFormat="1">
      <c r="A34" s="1413" t="s">
        <v>356</v>
      </c>
      <c r="B34" s="1378"/>
      <c r="C34" s="1414" t="s">
        <v>391</v>
      </c>
      <c r="D34" s="1420" t="s">
        <v>391</v>
      </c>
      <c r="E34" s="1420" t="s">
        <v>391</v>
      </c>
      <c r="F34" s="1421" t="s">
        <v>391</v>
      </c>
      <c r="G34" s="1194"/>
      <c r="H34" s="1195" t="s">
        <v>391</v>
      </c>
      <c r="I34" s="1409"/>
      <c r="J34" s="1414" t="s">
        <v>391</v>
      </c>
      <c r="K34" s="1420" t="s">
        <v>391</v>
      </c>
      <c r="L34" s="1420" t="s">
        <v>391</v>
      </c>
      <c r="M34" s="1421" t="s">
        <v>391</v>
      </c>
      <c r="N34" s="1194" t="s">
        <v>391</v>
      </c>
      <c r="O34" s="1196" t="s">
        <v>391</v>
      </c>
      <c r="P34" s="1378"/>
      <c r="Q34" s="1414" t="s">
        <v>391</v>
      </c>
      <c r="R34" s="1420" t="s">
        <v>391</v>
      </c>
      <c r="S34" s="1420" t="s">
        <v>391</v>
      </c>
      <c r="T34" s="1421" t="s">
        <v>391</v>
      </c>
      <c r="U34" s="1194" t="s">
        <v>391</v>
      </c>
      <c r="V34" s="1196" t="s">
        <v>391</v>
      </c>
      <c r="W34" s="1378"/>
      <c r="X34" s="1418" t="s">
        <v>391</v>
      </c>
      <c r="Y34" s="1411"/>
      <c r="Z34" s="1197" t="s">
        <v>391</v>
      </c>
      <c r="AA34" s="1196" t="s">
        <v>391</v>
      </c>
      <c r="AB34" s="1412"/>
      <c r="AC34" s="1412"/>
      <c r="AD34" s="1412"/>
      <c r="AE34" s="1412"/>
    </row>
    <row r="35" spans="1:31" s="1179" customFormat="1">
      <c r="A35" s="1413" t="s">
        <v>357</v>
      </c>
      <c r="B35" s="1378"/>
      <c r="C35" s="1414" t="s">
        <v>391</v>
      </c>
      <c r="D35" s="1415">
        <v>420.03219999999999</v>
      </c>
      <c r="E35" s="1415">
        <v>413.97269999999997</v>
      </c>
      <c r="F35" s="1416">
        <v>417.24939999999998</v>
      </c>
      <c r="G35" s="1194">
        <v>3.1438999999999737</v>
      </c>
      <c r="H35" s="1195">
        <v>7.5920266695321814E-3</v>
      </c>
      <c r="I35" s="1409"/>
      <c r="J35" s="1414" t="s">
        <v>391</v>
      </c>
      <c r="K35" s="1415" t="s">
        <v>391</v>
      </c>
      <c r="L35" s="1415" t="s">
        <v>391</v>
      </c>
      <c r="M35" s="1416" t="s">
        <v>391</v>
      </c>
      <c r="N35" s="1194" t="s">
        <v>391</v>
      </c>
      <c r="O35" s="1196" t="s">
        <v>391</v>
      </c>
      <c r="P35" s="1378"/>
      <c r="Q35" s="1414" t="s">
        <v>391</v>
      </c>
      <c r="R35" s="1415">
        <v>405.97750000000002</v>
      </c>
      <c r="S35" s="1415">
        <v>390.54579999999999</v>
      </c>
      <c r="T35" s="1416">
        <v>392.68759999999997</v>
      </c>
      <c r="U35" s="1194">
        <v>3.1472999999999729</v>
      </c>
      <c r="V35" s="1196">
        <v>8.0795234793420434E-3</v>
      </c>
      <c r="W35" s="1378"/>
      <c r="X35" s="1418">
        <v>397.93200000000002</v>
      </c>
      <c r="Y35" s="1397"/>
      <c r="Z35" s="1197">
        <v>3.1466000000000349</v>
      </c>
      <c r="AA35" s="1196">
        <v>7.9704062004319898E-3</v>
      </c>
      <c r="AB35" s="1412"/>
      <c r="AC35" s="1412"/>
      <c r="AD35" s="1412"/>
      <c r="AE35" s="1412"/>
    </row>
    <row r="36" spans="1:31" s="1179" customFormat="1">
      <c r="A36" s="1413" t="s">
        <v>358</v>
      </c>
      <c r="B36" s="1378"/>
      <c r="C36" s="1414">
        <v>429.2688</v>
      </c>
      <c r="D36" s="1415">
        <v>432.93520000000001</v>
      </c>
      <c r="E36" s="1415" t="s">
        <v>391</v>
      </c>
      <c r="F36" s="1416">
        <v>430.5206</v>
      </c>
      <c r="G36" s="1194">
        <v>1.6456000000000017</v>
      </c>
      <c r="H36" s="1195">
        <v>3.8370154473914564E-3</v>
      </c>
      <c r="I36" s="1409"/>
      <c r="J36" s="1414" t="s">
        <v>391</v>
      </c>
      <c r="K36" s="1415" t="s">
        <v>391</v>
      </c>
      <c r="L36" s="1415" t="s">
        <v>391</v>
      </c>
      <c r="M36" s="1416" t="s">
        <v>391</v>
      </c>
      <c r="N36" s="1194" t="s">
        <v>391</v>
      </c>
      <c r="O36" s="1196" t="s">
        <v>391</v>
      </c>
      <c r="P36" s="1378"/>
      <c r="Q36" s="1414">
        <v>479.24040000000002</v>
      </c>
      <c r="R36" s="1415">
        <v>472.6223</v>
      </c>
      <c r="S36" s="1415" t="s">
        <v>391</v>
      </c>
      <c r="T36" s="1416">
        <v>476.53399999999999</v>
      </c>
      <c r="U36" s="1194">
        <v>9.1318999999999733</v>
      </c>
      <c r="V36" s="1196">
        <v>1.9537567332281958E-2</v>
      </c>
      <c r="W36" s="1378"/>
      <c r="X36" s="1418">
        <v>431.68509999999998</v>
      </c>
      <c r="Y36" s="1397"/>
      <c r="Z36" s="1197">
        <v>1.8350999999999544</v>
      </c>
      <c r="AA36" s="1196">
        <v>4.2691636617424589E-3</v>
      </c>
      <c r="AB36" s="1412"/>
      <c r="AC36" s="1412"/>
      <c r="AD36" s="1412"/>
      <c r="AE36" s="1412"/>
    </row>
    <row r="37" spans="1:31" s="1179" customFormat="1">
      <c r="A37" s="1413" t="s">
        <v>359</v>
      </c>
      <c r="B37" s="1378"/>
      <c r="C37" s="1414" t="s">
        <v>391</v>
      </c>
      <c r="D37" s="1415">
        <v>433.73250000000002</v>
      </c>
      <c r="E37" s="1415">
        <v>442.83069999999998</v>
      </c>
      <c r="F37" s="1416">
        <v>439.66320000000002</v>
      </c>
      <c r="G37" s="1194">
        <v>9.6900000000005093E-2</v>
      </c>
      <c r="H37" s="1195">
        <v>2.2044456092285003E-4</v>
      </c>
      <c r="I37" s="1409"/>
      <c r="J37" s="1414" t="s">
        <v>391</v>
      </c>
      <c r="K37" s="1415" t="s">
        <v>391</v>
      </c>
      <c r="L37" s="1415" t="s">
        <v>391</v>
      </c>
      <c r="M37" s="1416" t="s">
        <v>391</v>
      </c>
      <c r="N37" s="1194" t="s">
        <v>391</v>
      </c>
      <c r="O37" s="1196" t="s">
        <v>391</v>
      </c>
      <c r="P37" s="1378"/>
      <c r="Q37" s="1414" t="s">
        <v>391</v>
      </c>
      <c r="R37" s="1415">
        <v>471.77719999999999</v>
      </c>
      <c r="S37" s="1415">
        <v>421.91730000000001</v>
      </c>
      <c r="T37" s="1416">
        <v>431.71379999999999</v>
      </c>
      <c r="U37" s="1194">
        <v>38.515199999999993</v>
      </c>
      <c r="V37" s="1196">
        <v>9.7953553242559943E-2</v>
      </c>
      <c r="W37" s="1378"/>
      <c r="X37" s="1418">
        <v>439.60969999999998</v>
      </c>
      <c r="Y37" s="1397"/>
      <c r="Z37" s="1197">
        <v>0.35539999999997463</v>
      </c>
      <c r="AA37" s="1196">
        <v>8.0909851081711892E-4</v>
      </c>
      <c r="AB37" s="1412"/>
      <c r="AC37" s="1412"/>
      <c r="AD37" s="1412"/>
      <c r="AE37" s="1412"/>
    </row>
    <row r="38" spans="1:31" s="1179" customFormat="1">
      <c r="A38" s="1413" t="s">
        <v>360</v>
      </c>
      <c r="B38" s="1378"/>
      <c r="C38" s="1414">
        <v>411.59269999999998</v>
      </c>
      <c r="D38" s="1415">
        <v>405.27229999999997</v>
      </c>
      <c r="E38" s="1415" t="s">
        <v>391</v>
      </c>
      <c r="F38" s="1416">
        <v>408.65280000000001</v>
      </c>
      <c r="G38" s="1194">
        <v>5.4618000000000393</v>
      </c>
      <c r="H38" s="1195">
        <v>1.3546433328124996E-2</v>
      </c>
      <c r="I38" s="1409"/>
      <c r="J38" s="1414" t="s">
        <v>391</v>
      </c>
      <c r="K38" s="1415" t="s">
        <v>391</v>
      </c>
      <c r="L38" s="1415" t="s">
        <v>391</v>
      </c>
      <c r="M38" s="1416" t="s">
        <v>391</v>
      </c>
      <c r="N38" s="1194" t="s">
        <v>391</v>
      </c>
      <c r="O38" s="1196" t="s">
        <v>391</v>
      </c>
      <c r="P38" s="1378"/>
      <c r="Q38" s="1414">
        <v>404.94319999999999</v>
      </c>
      <c r="R38" s="1415">
        <v>370.6576</v>
      </c>
      <c r="S38" s="1415" t="s">
        <v>391</v>
      </c>
      <c r="T38" s="1416">
        <v>375.541</v>
      </c>
      <c r="U38" s="1194">
        <v>-2.1954999999999814</v>
      </c>
      <c r="V38" s="1196">
        <v>-5.8122527211428299E-3</v>
      </c>
      <c r="W38" s="1378"/>
      <c r="X38" s="1418">
        <v>393.56079999999997</v>
      </c>
      <c r="Y38" s="1397"/>
      <c r="Z38" s="1197">
        <v>1.9716999999999985</v>
      </c>
      <c r="AA38" s="1196">
        <v>5.035124828551174E-3</v>
      </c>
      <c r="AB38" s="1377"/>
      <c r="AC38" s="1377"/>
      <c r="AD38" s="1377"/>
      <c r="AE38" s="1377"/>
    </row>
    <row r="39" spans="1:31" s="1179" customFormat="1">
      <c r="A39" s="1413" t="s">
        <v>361</v>
      </c>
      <c r="B39" s="1378"/>
      <c r="C39" s="1414" t="s">
        <v>391</v>
      </c>
      <c r="D39" s="1415">
        <v>317.34190000000001</v>
      </c>
      <c r="E39" s="1415">
        <v>320.76139999999998</v>
      </c>
      <c r="F39" s="1416">
        <v>319.94929999999999</v>
      </c>
      <c r="G39" s="1194">
        <v>-5.3507999999999925</v>
      </c>
      <c r="H39" s="1195">
        <v>-1.6448811420592846E-2</v>
      </c>
      <c r="I39" s="1409"/>
      <c r="J39" s="1414" t="s">
        <v>391</v>
      </c>
      <c r="K39" s="1415" t="s">
        <v>391</v>
      </c>
      <c r="L39" s="1415" t="s">
        <v>391</v>
      </c>
      <c r="M39" s="1416" t="s">
        <v>391</v>
      </c>
      <c r="N39" s="1194" t="s">
        <v>391</v>
      </c>
      <c r="O39" s="1196" t="s">
        <v>391</v>
      </c>
      <c r="P39" s="1378"/>
      <c r="Q39" s="1414" t="s">
        <v>391</v>
      </c>
      <c r="R39" s="1415">
        <v>279.66879999999998</v>
      </c>
      <c r="S39" s="1415">
        <v>300.54469999999998</v>
      </c>
      <c r="T39" s="1416">
        <v>298.29500000000002</v>
      </c>
      <c r="U39" s="1194">
        <v>-9.6422000000000025</v>
      </c>
      <c r="V39" s="1196">
        <v>-3.1312228597259462E-2</v>
      </c>
      <c r="W39" s="1378"/>
      <c r="X39" s="1418">
        <v>305.03429999999997</v>
      </c>
      <c r="Y39" s="1397"/>
      <c r="Z39" s="1197">
        <v>-8.3066000000000031</v>
      </c>
      <c r="AA39" s="1196">
        <v>-2.6509785348800663E-2</v>
      </c>
      <c r="AB39" s="1412"/>
      <c r="AC39" s="1412"/>
      <c r="AD39" s="1412"/>
      <c r="AE39" s="1412"/>
    </row>
    <row r="40" spans="1:31" s="1179" customFormat="1">
      <c r="A40" s="1413" t="s">
        <v>362</v>
      </c>
      <c r="B40" s="1378"/>
      <c r="C40" s="1414">
        <v>369.50439999999998</v>
      </c>
      <c r="D40" s="1415">
        <v>369.50490000000002</v>
      </c>
      <c r="E40" s="1415">
        <v>351.89330000000001</v>
      </c>
      <c r="F40" s="1416">
        <v>367.35140000000001</v>
      </c>
      <c r="G40" s="1194">
        <v>-1.4921999999999684</v>
      </c>
      <c r="H40" s="1195">
        <v>-4.0456171667340168E-3</v>
      </c>
      <c r="I40" s="1409"/>
      <c r="J40" s="1414" t="s">
        <v>391</v>
      </c>
      <c r="K40" s="1415" t="s">
        <v>391</v>
      </c>
      <c r="L40" s="1415" t="s">
        <v>391</v>
      </c>
      <c r="M40" s="1416" t="s">
        <v>391</v>
      </c>
      <c r="N40" s="1194" t="s">
        <v>391</v>
      </c>
      <c r="O40" s="1196" t="s">
        <v>391</v>
      </c>
      <c r="P40" s="1378"/>
      <c r="Q40" s="1414" t="s">
        <v>391</v>
      </c>
      <c r="R40" s="1415" t="s">
        <v>391</v>
      </c>
      <c r="S40" s="1415">
        <v>446.17149999999998</v>
      </c>
      <c r="T40" s="1416">
        <v>446.17149999999998</v>
      </c>
      <c r="U40" s="1194">
        <v>107.60469999999998</v>
      </c>
      <c r="V40" s="1196">
        <v>0.31782413396706355</v>
      </c>
      <c r="W40" s="1378"/>
      <c r="X40" s="1418">
        <v>372.73270000000002</v>
      </c>
      <c r="Y40" s="1397"/>
      <c r="Z40" s="1197">
        <v>5.9562000000000239</v>
      </c>
      <c r="AA40" s="1196">
        <v>1.6239317404468379E-2</v>
      </c>
      <c r="AB40" s="1412"/>
      <c r="AC40" s="1412"/>
      <c r="AD40" s="1412"/>
      <c r="AE40" s="1412"/>
    </row>
    <row r="41" spans="1:31" s="1179" customFormat="1">
      <c r="A41" s="1413" t="s">
        <v>363</v>
      </c>
      <c r="B41" s="1378"/>
      <c r="C41" s="1414" t="s">
        <v>391</v>
      </c>
      <c r="D41" s="1415">
        <v>337.61130000000003</v>
      </c>
      <c r="E41" s="1415">
        <v>290.64409999999998</v>
      </c>
      <c r="F41" s="1416">
        <v>312.98540000000003</v>
      </c>
      <c r="G41" s="1194">
        <v>1.911200000000008</v>
      </c>
      <c r="H41" s="1195">
        <v>6.1438717836452827E-3</v>
      </c>
      <c r="I41" s="1409"/>
      <c r="J41" s="1414" t="s">
        <v>391</v>
      </c>
      <c r="K41" s="1415" t="s">
        <v>391</v>
      </c>
      <c r="L41" s="1415" t="s">
        <v>391</v>
      </c>
      <c r="M41" s="1416" t="s">
        <v>391</v>
      </c>
      <c r="N41" s="1194" t="s">
        <v>391</v>
      </c>
      <c r="O41" s="1196" t="s">
        <v>391</v>
      </c>
      <c r="P41" s="1378"/>
      <c r="Q41" s="1414" t="s">
        <v>391</v>
      </c>
      <c r="R41" s="1415" t="s">
        <v>391</v>
      </c>
      <c r="S41" s="1415" t="s">
        <v>391</v>
      </c>
      <c r="T41" s="1416" t="s">
        <v>391</v>
      </c>
      <c r="U41" s="1194" t="s">
        <v>391</v>
      </c>
      <c r="V41" s="1196" t="s">
        <v>391</v>
      </c>
      <c r="W41" s="1378"/>
      <c r="X41" s="1418">
        <v>312.98540000000003</v>
      </c>
      <c r="Y41" s="1397"/>
      <c r="Z41" s="1197">
        <v>-6.5699999999992542E-2</v>
      </c>
      <c r="AA41" s="1196">
        <v>-2.0986989025106872E-4</v>
      </c>
      <c r="AB41" s="1412"/>
      <c r="AC41" s="1412"/>
      <c r="AD41" s="1412"/>
      <c r="AE41" s="1412"/>
    </row>
    <row r="42" spans="1:31" s="1179" customFormat="1">
      <c r="A42" s="1413" t="s">
        <v>364</v>
      </c>
      <c r="B42" s="1378"/>
      <c r="C42" s="1414" t="s">
        <v>391</v>
      </c>
      <c r="D42" s="1415">
        <v>390.5779</v>
      </c>
      <c r="E42" s="1415">
        <v>380.79500000000002</v>
      </c>
      <c r="F42" s="1416">
        <v>382.4966</v>
      </c>
      <c r="G42" s="1194">
        <v>5.2427999999999884</v>
      </c>
      <c r="H42" s="1195">
        <v>1.3897275521147723E-2</v>
      </c>
      <c r="I42" s="1409"/>
      <c r="J42" s="1414" t="s">
        <v>391</v>
      </c>
      <c r="K42" s="1415" t="s">
        <v>391</v>
      </c>
      <c r="L42" s="1415" t="s">
        <v>391</v>
      </c>
      <c r="M42" s="1416" t="s">
        <v>391</v>
      </c>
      <c r="N42" s="1194" t="s">
        <v>391</v>
      </c>
      <c r="O42" s="1196" t="s">
        <v>391</v>
      </c>
      <c r="P42" s="1378"/>
      <c r="Q42" s="1414" t="s">
        <v>391</v>
      </c>
      <c r="R42" s="1415" t="s">
        <v>391</v>
      </c>
      <c r="S42" s="1415" t="s">
        <v>391</v>
      </c>
      <c r="T42" s="1416" t="s">
        <v>391</v>
      </c>
      <c r="U42" s="1194" t="s">
        <v>391</v>
      </c>
      <c r="V42" s="1196" t="s">
        <v>391</v>
      </c>
      <c r="W42" s="1378"/>
      <c r="X42" s="1418">
        <v>382.4966</v>
      </c>
      <c r="Y42" s="1397"/>
      <c r="Z42" s="1197">
        <v>5.2427999999999884</v>
      </c>
      <c r="AA42" s="1196">
        <v>1.3897275521147723E-2</v>
      </c>
      <c r="AB42" s="1412"/>
      <c r="AC42" s="1412"/>
      <c r="AD42" s="1412"/>
      <c r="AE42" s="1412"/>
    </row>
    <row r="43" spans="1:31" s="1179" customFormat="1" ht="13.5" thickBot="1">
      <c r="A43" s="1423" t="s">
        <v>365</v>
      </c>
      <c r="B43" s="1378"/>
      <c r="C43" s="1424" t="s">
        <v>391</v>
      </c>
      <c r="D43" s="1425">
        <v>467.94549999999998</v>
      </c>
      <c r="E43" s="1425">
        <v>480.12220000000002</v>
      </c>
      <c r="F43" s="1426">
        <v>475.10199999999998</v>
      </c>
      <c r="G43" s="1199">
        <v>-3.7163000000000466</v>
      </c>
      <c r="H43" s="1200">
        <v>-7.7613992614735672E-3</v>
      </c>
      <c r="I43" s="1409"/>
      <c r="J43" s="1424" t="s">
        <v>391</v>
      </c>
      <c r="K43" s="1425" t="s">
        <v>391</v>
      </c>
      <c r="L43" s="1425" t="s">
        <v>391</v>
      </c>
      <c r="M43" s="1426" t="s">
        <v>391</v>
      </c>
      <c r="N43" s="1199" t="s">
        <v>391</v>
      </c>
      <c r="O43" s="1201" t="s">
        <v>391</v>
      </c>
      <c r="P43" s="1378"/>
      <c r="Q43" s="1424" t="s">
        <v>391</v>
      </c>
      <c r="R43" s="1425">
        <v>484.12040000000002</v>
      </c>
      <c r="S43" s="1425" t="s">
        <v>391</v>
      </c>
      <c r="T43" s="1426">
        <v>484.12040000000002</v>
      </c>
      <c r="U43" s="1199">
        <v>-19.893299999999954</v>
      </c>
      <c r="V43" s="1201">
        <v>-3.9469760445003721E-2</v>
      </c>
      <c r="W43" s="1378"/>
      <c r="X43" s="1427">
        <v>475.73469999999998</v>
      </c>
      <c r="Y43" s="1397"/>
      <c r="Z43" s="1202">
        <v>-4.8512000000000057</v>
      </c>
      <c r="AA43" s="1201">
        <v>-1.0094345256488002E-2</v>
      </c>
      <c r="AB43" s="1377"/>
      <c r="AC43" s="1377"/>
      <c r="AD43" s="1377"/>
      <c r="AE43" s="1377"/>
    </row>
    <row r="44" spans="1:31">
      <c r="A44" s="1428" t="s">
        <v>420</v>
      </c>
    </row>
    <row r="55" spans="3:5" ht="15">
      <c r="D55" s="1377"/>
      <c r="E55" s="1182"/>
    </row>
    <row r="59" spans="3:5" ht="20.85" customHeight="1">
      <c r="C59" s="1158"/>
      <c r="D59" s="1203" t="s">
        <v>463</v>
      </c>
    </row>
    <row r="60" spans="3:5">
      <c r="C60" s="1165"/>
      <c r="D60" s="116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T20" sqref="T20"/>
    </sheetView>
  </sheetViews>
  <sheetFormatPr defaultRowHeight="12.75" outlineLevelCol="1"/>
  <cols>
    <col min="1" max="2" width="8.7109375" style="1104" hidden="1" customWidth="1" outlineLevel="1"/>
    <col min="3" max="3" width="32" style="81" customWidth="1" collapsed="1"/>
    <col min="4" max="19" width="10.42578125" style="81" customWidth="1"/>
    <col min="20" max="16384" width="9.140625" style="81"/>
  </cols>
  <sheetData>
    <row r="1" spans="1:31" ht="53.1" customHeight="1">
      <c r="C1" s="1154" t="s">
        <v>453</v>
      </c>
      <c r="D1" s="1155"/>
      <c r="E1" s="1155"/>
      <c r="F1" s="1156"/>
      <c r="G1" s="1156"/>
      <c r="H1" s="1155"/>
      <c r="I1" s="1155"/>
      <c r="J1" s="1155"/>
      <c r="K1" s="1155"/>
      <c r="L1" s="1155"/>
      <c r="M1" s="1155"/>
      <c r="N1" s="1155"/>
      <c r="O1" s="1155"/>
      <c r="P1" s="1155"/>
      <c r="Q1" s="1155"/>
      <c r="R1" s="1155"/>
      <c r="S1" s="1157" t="s">
        <v>454</v>
      </c>
      <c r="U1" s="1104">
        <v>0</v>
      </c>
      <c r="AE1" s="81">
        <v>0</v>
      </c>
    </row>
    <row r="2" spans="1:31" s="980" customFormat="1" ht="20.85" customHeight="1">
      <c r="A2" s="1146"/>
      <c r="B2" s="1146"/>
      <c r="C2" s="1160"/>
      <c r="D2" s="1161"/>
      <c r="E2" s="1161"/>
      <c r="F2" s="1162"/>
      <c r="G2" s="1162"/>
      <c r="H2" s="1161"/>
      <c r="I2" s="1161"/>
      <c r="J2" s="1161"/>
      <c r="K2" s="1161"/>
      <c r="L2" s="1161"/>
      <c r="M2" s="1161"/>
      <c r="N2" s="1161"/>
      <c r="O2" s="1161"/>
      <c r="P2" s="1161"/>
      <c r="Q2" s="1161"/>
      <c r="R2" s="1161"/>
      <c r="S2" s="1164" t="s">
        <v>489</v>
      </c>
      <c r="U2" s="1146"/>
    </row>
    <row r="3" spans="1:31" s="1105" customFormat="1">
      <c r="C3" s="1147"/>
      <c r="Q3" s="1148" t="s">
        <v>491</v>
      </c>
      <c r="R3" s="1149" t="s">
        <v>455</v>
      </c>
      <c r="S3" s="1150">
        <v>44522</v>
      </c>
    </row>
    <row r="4" spans="1:31" s="1105" customFormat="1">
      <c r="C4" s="1147"/>
      <c r="D4" s="1151"/>
      <c r="E4" s="1151"/>
      <c r="F4" s="1151"/>
      <c r="R4" s="1149" t="s">
        <v>456</v>
      </c>
      <c r="S4" s="1150">
        <v>44528</v>
      </c>
    </row>
    <row r="5" spans="1:31" ht="6.6" customHeight="1">
      <c r="C5" s="1152"/>
    </row>
    <row r="6" spans="1:31" ht="28.35" customHeight="1">
      <c r="C6" s="1530" t="s">
        <v>457</v>
      </c>
      <c r="D6" s="1530"/>
      <c r="E6" s="1530"/>
      <c r="F6" s="1530"/>
      <c r="G6" s="1530"/>
      <c r="H6" s="1530"/>
      <c r="I6" s="1530"/>
      <c r="J6" s="1530"/>
      <c r="K6" s="1530"/>
      <c r="L6" s="1530"/>
      <c r="M6" s="1530"/>
      <c r="N6" s="1530"/>
      <c r="O6" s="1530"/>
      <c r="P6" s="1530"/>
      <c r="Q6" s="1530"/>
      <c r="R6" s="1530"/>
      <c r="S6" s="1530"/>
    </row>
    <row r="7" spans="1:31" ht="5.85" customHeight="1">
      <c r="C7" s="1257"/>
      <c r="D7" s="1257"/>
      <c r="E7" s="1257"/>
      <c r="F7" s="1257"/>
      <c r="G7" s="1257"/>
      <c r="H7" s="1257"/>
      <c r="I7" s="1257"/>
      <c r="J7" s="1257"/>
      <c r="K7" s="1257"/>
      <c r="L7" s="1257"/>
      <c r="M7" s="1257"/>
      <c r="N7" s="1257"/>
      <c r="O7" s="1257"/>
      <c r="P7" s="1257"/>
      <c r="Q7" s="1258"/>
      <c r="R7" s="1257"/>
      <c r="S7" s="1257"/>
    </row>
    <row r="8" spans="1:31" ht="13.5" thickBot="1">
      <c r="A8" s="1106"/>
      <c r="B8" s="1106"/>
      <c r="C8" s="1257"/>
      <c r="D8" s="1257"/>
      <c r="E8" s="1257"/>
      <c r="F8" s="1257"/>
      <c r="G8" s="1257"/>
      <c r="H8" s="1257"/>
      <c r="I8" s="1257"/>
      <c r="J8" s="1257"/>
      <c r="K8" s="1257"/>
      <c r="L8" s="1257"/>
      <c r="M8" s="1257"/>
      <c r="N8" s="1257"/>
      <c r="O8" s="1257"/>
      <c r="P8" s="1257"/>
      <c r="Q8" s="1257"/>
      <c r="R8" s="1257"/>
      <c r="S8" s="1257"/>
    </row>
    <row r="9" spans="1:31" ht="18.75" thickBot="1">
      <c r="A9" s="1106"/>
      <c r="B9" s="1106"/>
      <c r="C9" s="1259" t="s">
        <v>395</v>
      </c>
      <c r="D9" s="1260"/>
      <c r="E9" s="1260"/>
      <c r="F9" s="1260"/>
      <c r="G9" s="1260"/>
      <c r="H9" s="1260"/>
      <c r="I9" s="1260"/>
      <c r="J9" s="1260"/>
      <c r="K9" s="1260"/>
      <c r="L9" s="1260"/>
      <c r="M9" s="1260"/>
      <c r="N9" s="1260"/>
      <c r="O9" s="1260"/>
      <c r="P9" s="1260"/>
      <c r="Q9" s="1260"/>
      <c r="R9" s="1261"/>
      <c r="S9" s="1257"/>
    </row>
    <row r="10" spans="1:31" ht="13.5" thickBot="1">
      <c r="A10" s="1104" t="s">
        <v>397</v>
      </c>
      <c r="B10" s="1104" t="s">
        <v>398</v>
      </c>
      <c r="C10" s="1262"/>
      <c r="D10" s="1263" t="s">
        <v>338</v>
      </c>
      <c r="E10" s="1264" t="s">
        <v>341</v>
      </c>
      <c r="F10" s="1264" t="s">
        <v>342</v>
      </c>
      <c r="G10" s="1264" t="s">
        <v>345</v>
      </c>
      <c r="H10" s="1264" t="s">
        <v>347</v>
      </c>
      <c r="I10" s="1264" t="s">
        <v>348</v>
      </c>
      <c r="J10" s="1264" t="s">
        <v>350</v>
      </c>
      <c r="K10" s="1264" t="s">
        <v>357</v>
      </c>
      <c r="L10" s="1264" t="s">
        <v>358</v>
      </c>
      <c r="M10" s="1264" t="s">
        <v>359</v>
      </c>
      <c r="N10" s="1264" t="s">
        <v>360</v>
      </c>
      <c r="O10" s="1264" t="s">
        <v>361</v>
      </c>
      <c r="P10" s="1265" t="s">
        <v>362</v>
      </c>
      <c r="Q10" s="1265" t="s">
        <v>365</v>
      </c>
      <c r="R10" s="1266" t="s">
        <v>396</v>
      </c>
      <c r="S10" s="1257"/>
    </row>
    <row r="11" spans="1:31" ht="14.25">
      <c r="C11" s="1267" t="s">
        <v>399</v>
      </c>
      <c r="D11" s="1268"/>
      <c r="E11" s="1269"/>
      <c r="F11" s="1269"/>
      <c r="G11" s="1269"/>
      <c r="H11" s="1269"/>
      <c r="I11" s="1269"/>
      <c r="J11" s="1269"/>
      <c r="K11" s="1269"/>
      <c r="L11" s="1269"/>
      <c r="M11" s="1269"/>
      <c r="N11" s="1269"/>
      <c r="O11" s="1269"/>
      <c r="P11" s="1269"/>
      <c r="Q11" s="1269"/>
      <c r="R11" s="1270"/>
      <c r="S11" s="1257"/>
    </row>
    <row r="12" spans="1:31">
      <c r="C12" s="1271" t="s">
        <v>400</v>
      </c>
      <c r="D12" s="1272">
        <v>77.5</v>
      </c>
      <c r="E12" s="1273">
        <v>77.320999999999998</v>
      </c>
      <c r="F12" s="1273">
        <v>79.58</v>
      </c>
      <c r="G12" s="1273">
        <v>116.12</v>
      </c>
      <c r="H12" s="1273">
        <v>103.28</v>
      </c>
      <c r="I12" s="1273">
        <v>41</v>
      </c>
      <c r="J12" s="1273">
        <v>110.1</v>
      </c>
      <c r="K12" s="1273">
        <v>101</v>
      </c>
      <c r="L12" s="1273">
        <v>113.59</v>
      </c>
      <c r="M12" s="1273">
        <v>152.38120000000001</v>
      </c>
      <c r="N12" s="1273" t="e">
        <v>#N/A</v>
      </c>
      <c r="O12" s="1273" t="s">
        <v>391</v>
      </c>
      <c r="P12" s="1274" t="e">
        <v>#N/A</v>
      </c>
      <c r="Q12" s="1274" t="e">
        <v>#N/A</v>
      </c>
      <c r="R12" s="1275">
        <v>91.460099999999997</v>
      </c>
      <c r="S12" s="1257"/>
    </row>
    <row r="13" spans="1:31">
      <c r="A13" s="1107"/>
      <c r="B13" s="1107"/>
      <c r="C13" s="1276" t="s">
        <v>401</v>
      </c>
      <c r="D13" s="1277">
        <v>88.5</v>
      </c>
      <c r="E13" s="1278">
        <v>77.318899999999999</v>
      </c>
      <c r="F13" s="1278">
        <v>85.08</v>
      </c>
      <c r="G13" s="1278">
        <v>91.67</v>
      </c>
      <c r="H13" s="1278">
        <v>98.42</v>
      </c>
      <c r="I13" s="1278">
        <v>41</v>
      </c>
      <c r="J13" s="1278">
        <v>110.23</v>
      </c>
      <c r="K13" s="1278">
        <v>109</v>
      </c>
      <c r="L13" s="1278">
        <v>109.61</v>
      </c>
      <c r="M13" s="1278">
        <v>143.40260000000001</v>
      </c>
      <c r="N13" s="1278" t="e">
        <v>#N/A</v>
      </c>
      <c r="O13" s="1278" t="s">
        <v>391</v>
      </c>
      <c r="P13" s="1279" t="e">
        <v>#N/A</v>
      </c>
      <c r="Q13" s="1279" t="e">
        <v>#N/A</v>
      </c>
      <c r="R13" s="1280">
        <v>90.246200000000002</v>
      </c>
      <c r="S13" s="1257"/>
    </row>
    <row r="14" spans="1:31">
      <c r="A14" s="1107"/>
      <c r="B14" s="1107"/>
      <c r="C14" s="1281" t="s">
        <v>402</v>
      </c>
      <c r="D14" s="1282">
        <v>11</v>
      </c>
      <c r="E14" s="1283">
        <v>2.0999999999986585E-3</v>
      </c>
      <c r="F14" s="1283">
        <v>-5.5</v>
      </c>
      <c r="G14" s="1283">
        <v>24.450000000000003</v>
      </c>
      <c r="H14" s="1283">
        <v>4.8599999999999994</v>
      </c>
      <c r="I14" s="1283">
        <v>0</v>
      </c>
      <c r="J14" s="1283">
        <v>-0.13000000000000966</v>
      </c>
      <c r="K14" s="1283">
        <v>-8</v>
      </c>
      <c r="L14" s="1283">
        <v>3.980000000000004</v>
      </c>
      <c r="M14" s="1283">
        <v>8.9786000000000001</v>
      </c>
      <c r="N14" s="1284" t="e">
        <v>#N/A</v>
      </c>
      <c r="O14" s="1283" t="e">
        <v>#VALUE!</v>
      </c>
      <c r="P14" s="1285"/>
      <c r="Q14" s="1286"/>
      <c r="R14" s="1287">
        <v>1.2138999999999953</v>
      </c>
      <c r="S14" s="1257"/>
    </row>
    <row r="15" spans="1:31">
      <c r="A15" s="1108"/>
      <c r="B15" s="1108"/>
      <c r="C15" s="1281" t="s">
        <v>403</v>
      </c>
      <c r="D15" s="1288">
        <v>84.736404180620838</v>
      </c>
      <c r="E15" s="1289">
        <v>84.540690421287536</v>
      </c>
      <c r="F15" s="1289">
        <v>87.010619931532986</v>
      </c>
      <c r="G15" s="1289">
        <v>126.96246778649926</v>
      </c>
      <c r="H15" s="1289">
        <v>112.92355901644542</v>
      </c>
      <c r="I15" s="1289">
        <v>44.828291243941351</v>
      </c>
      <c r="J15" s="1289">
        <v>120.38036258434006</v>
      </c>
      <c r="K15" s="1289">
        <v>110.43066867409944</v>
      </c>
      <c r="L15" s="1289">
        <v>124.19623420486093</v>
      </c>
      <c r="M15" s="1289">
        <v>166.60948326100674</v>
      </c>
      <c r="N15" s="1289"/>
      <c r="O15" s="1289" t="e">
        <v>#VALUE!</v>
      </c>
      <c r="P15" s="1290"/>
      <c r="Q15" s="1290"/>
      <c r="R15" s="1291"/>
      <c r="S15" s="1257"/>
    </row>
    <row r="16" spans="1:31">
      <c r="A16" s="1104" t="s">
        <v>397</v>
      </c>
      <c r="B16" s="1104" t="s">
        <v>405</v>
      </c>
      <c r="C16" s="1292" t="s">
        <v>404</v>
      </c>
      <c r="D16" s="1293">
        <v>2.99</v>
      </c>
      <c r="E16" s="1294">
        <v>3.14</v>
      </c>
      <c r="F16" s="1294">
        <v>21.81</v>
      </c>
      <c r="G16" s="1294">
        <v>8.1</v>
      </c>
      <c r="H16" s="1294">
        <v>4.51</v>
      </c>
      <c r="I16" s="1294">
        <v>19.22</v>
      </c>
      <c r="J16" s="1294">
        <v>10.41</v>
      </c>
      <c r="K16" s="1294">
        <v>8.73</v>
      </c>
      <c r="L16" s="1294">
        <v>2.92</v>
      </c>
      <c r="M16" s="1294">
        <v>11.82</v>
      </c>
      <c r="N16" s="1294">
        <v>0</v>
      </c>
      <c r="O16" s="1294">
        <v>6.34</v>
      </c>
      <c r="P16" s="1295"/>
      <c r="Q16" s="1296"/>
      <c r="R16" s="1297">
        <v>99.990000000000009</v>
      </c>
      <c r="S16" s="1257"/>
    </row>
    <row r="17" spans="1:19" ht="14.25">
      <c r="C17" s="1267" t="s">
        <v>406</v>
      </c>
      <c r="D17" s="1298"/>
      <c r="E17" s="1299"/>
      <c r="F17" s="1299"/>
      <c r="G17" s="1299"/>
      <c r="H17" s="1299"/>
      <c r="I17" s="1299"/>
      <c r="J17" s="1299"/>
      <c r="K17" s="1299"/>
      <c r="L17" s="1299"/>
      <c r="M17" s="1299"/>
      <c r="N17" s="1299"/>
      <c r="O17" s="1299"/>
      <c r="P17" s="1299"/>
      <c r="Q17" s="1299"/>
      <c r="R17" s="1300"/>
      <c r="S17" s="1257"/>
    </row>
    <row r="18" spans="1:19">
      <c r="C18" s="1271" t="s">
        <v>400</v>
      </c>
      <c r="D18" s="1272">
        <v>365</v>
      </c>
      <c r="E18" s="1273">
        <v>161.3656</v>
      </c>
      <c r="F18" s="1273">
        <v>186</v>
      </c>
      <c r="G18" s="1273">
        <v>238.48</v>
      </c>
      <c r="H18" s="1273">
        <v>209.02</v>
      </c>
      <c r="I18" s="1273">
        <v>148</v>
      </c>
      <c r="J18" s="1273">
        <v>248.94</v>
      </c>
      <c r="K18" s="1273">
        <v>210</v>
      </c>
      <c r="L18" s="1273">
        <v>273.45999999999998</v>
      </c>
      <c r="M18" s="1273">
        <v>203.97730000000001</v>
      </c>
      <c r="N18" s="1273" t="s">
        <v>391</v>
      </c>
      <c r="O18" s="1273" t="s">
        <v>391</v>
      </c>
      <c r="P18" s="1274"/>
      <c r="Q18" s="1274"/>
      <c r="R18" s="1275">
        <v>199.2439</v>
      </c>
      <c r="S18" s="1257"/>
    </row>
    <row r="19" spans="1:19">
      <c r="A19" s="1107"/>
      <c r="B19" s="1107"/>
      <c r="C19" s="1276" t="s">
        <v>401</v>
      </c>
      <c r="D19" s="1277">
        <v>366.67</v>
      </c>
      <c r="E19" s="1278">
        <v>161.3613</v>
      </c>
      <c r="F19" s="1278">
        <v>186.1</v>
      </c>
      <c r="G19" s="1278">
        <v>232.81</v>
      </c>
      <c r="H19" s="1278">
        <v>210.73</v>
      </c>
      <c r="I19" s="1278">
        <v>147</v>
      </c>
      <c r="J19" s="1278">
        <v>248.96</v>
      </c>
      <c r="K19" s="1278">
        <v>213</v>
      </c>
      <c r="L19" s="1278">
        <v>263.2</v>
      </c>
      <c r="M19" s="1278">
        <v>222.02719999999999</v>
      </c>
      <c r="N19" s="1278" t="s">
        <v>391</v>
      </c>
      <c r="O19" s="1278">
        <v>334.18290000000002</v>
      </c>
      <c r="P19" s="1279"/>
      <c r="Q19" s="1279"/>
      <c r="R19" s="1280">
        <v>206.04939999999999</v>
      </c>
      <c r="S19" s="1257"/>
    </row>
    <row r="20" spans="1:19">
      <c r="A20" s="1107"/>
      <c r="B20" s="1107"/>
      <c r="C20" s="1281" t="s">
        <v>402</v>
      </c>
      <c r="D20" s="1282">
        <v>1.6700000000000159</v>
      </c>
      <c r="E20" s="1284">
        <v>-4.3000000000006366E-3</v>
      </c>
      <c r="F20" s="1283">
        <v>-9.9999999999994316E-2</v>
      </c>
      <c r="G20" s="1283">
        <v>5.6699999999999875</v>
      </c>
      <c r="H20" s="1283">
        <v>-1.7099999999999795</v>
      </c>
      <c r="I20" s="1283">
        <v>1</v>
      </c>
      <c r="J20" s="1283">
        <v>-2.0000000000010232E-2</v>
      </c>
      <c r="K20" s="1283">
        <v>-3</v>
      </c>
      <c r="L20" s="1283">
        <v>10.259999999999991</v>
      </c>
      <c r="M20" s="1283">
        <v>-18.04989999999998</v>
      </c>
      <c r="N20" s="1284">
        <v>0</v>
      </c>
      <c r="O20" s="1283" t="e">
        <v>#VALUE!</v>
      </c>
      <c r="P20" s="1285"/>
      <c r="Q20" s="1286"/>
      <c r="R20" s="1287">
        <v>-6.805499999999995</v>
      </c>
      <c r="S20" s="1257"/>
    </row>
    <row r="21" spans="1:19">
      <c r="A21" s="1108"/>
      <c r="B21" s="1108"/>
      <c r="C21" s="1281" t="s">
        <v>403</v>
      </c>
      <c r="D21" s="1288">
        <v>183.19255947108041</v>
      </c>
      <c r="E21" s="1301">
        <v>80.988978834483774</v>
      </c>
      <c r="F21" s="1289">
        <v>93.352920716769745</v>
      </c>
      <c r="G21" s="1289">
        <v>119.69249748674866</v>
      </c>
      <c r="H21" s="1289">
        <v>104.90659939902802</v>
      </c>
      <c r="I21" s="1289">
        <v>74.280818634849041</v>
      </c>
      <c r="J21" s="1289">
        <v>124.94234453350894</v>
      </c>
      <c r="K21" s="1289">
        <v>105.3984588737723</v>
      </c>
      <c r="L21" s="1289">
        <v>137.24886935057984</v>
      </c>
      <c r="M21" s="1289">
        <v>102.37568126301484</v>
      </c>
      <c r="N21" s="1289"/>
      <c r="O21" s="1289" t="e">
        <v>#VALUE!</v>
      </c>
      <c r="P21" s="1290"/>
      <c r="Q21" s="1290"/>
      <c r="R21" s="1291"/>
      <c r="S21" s="1257"/>
    </row>
    <row r="22" spans="1:19" ht="13.5" thickBot="1">
      <c r="C22" s="1302" t="s">
        <v>404</v>
      </c>
      <c r="D22" s="1303">
        <v>3.41</v>
      </c>
      <c r="E22" s="1304">
        <v>2.39</v>
      </c>
      <c r="F22" s="1304">
        <v>16.84</v>
      </c>
      <c r="G22" s="1304">
        <v>8.81</v>
      </c>
      <c r="H22" s="1304">
        <v>10.77</v>
      </c>
      <c r="I22" s="1304">
        <v>27.68</v>
      </c>
      <c r="J22" s="1304">
        <v>8.31</v>
      </c>
      <c r="K22" s="1304">
        <v>5.97</v>
      </c>
      <c r="L22" s="1304">
        <v>2.65</v>
      </c>
      <c r="M22" s="1304">
        <v>8.86</v>
      </c>
      <c r="N22" s="1304">
        <v>0</v>
      </c>
      <c r="O22" s="1304">
        <v>4.3099999999999996</v>
      </c>
      <c r="P22" s="1305"/>
      <c r="Q22" s="1306"/>
      <c r="R22" s="1307">
        <v>100.00000000000001</v>
      </c>
      <c r="S22" s="1257"/>
    </row>
    <row r="23" spans="1:19" ht="13.5" thickBot="1">
      <c r="A23" s="1106"/>
      <c r="B23" s="1106"/>
      <c r="C23" s="1257"/>
      <c r="D23" s="1257"/>
      <c r="E23" s="1257"/>
      <c r="F23" s="1257"/>
      <c r="G23" s="1257"/>
      <c r="H23" s="1257"/>
      <c r="I23" s="1257"/>
      <c r="J23" s="1257"/>
      <c r="K23" s="1257"/>
      <c r="L23" s="1257"/>
      <c r="M23" s="1257"/>
      <c r="N23" s="1257"/>
      <c r="O23" s="1257"/>
      <c r="P23" s="1257"/>
      <c r="Q23" s="1257"/>
      <c r="R23" s="1257"/>
      <c r="S23" s="1257"/>
    </row>
    <row r="24" spans="1:19" ht="18.75" thickBot="1">
      <c r="A24" s="1106"/>
      <c r="B24" s="1106"/>
      <c r="C24" s="1308" t="s">
        <v>407</v>
      </c>
      <c r="D24" s="1260"/>
      <c r="E24" s="1260"/>
      <c r="F24" s="1260"/>
      <c r="G24" s="1260"/>
      <c r="H24" s="1260"/>
      <c r="I24" s="1260"/>
      <c r="J24" s="1260"/>
      <c r="K24" s="1260"/>
      <c r="L24" s="1260"/>
      <c r="M24" s="1260"/>
      <c r="N24" s="1260"/>
      <c r="O24" s="1260"/>
      <c r="P24" s="1260"/>
      <c r="Q24" s="1260"/>
      <c r="R24" s="1261"/>
      <c r="S24" s="1257"/>
    </row>
    <row r="25" spans="1:19" ht="13.5" thickBot="1">
      <c r="A25" s="1104" t="s">
        <v>408</v>
      </c>
      <c r="B25" s="1104" t="s">
        <v>409</v>
      </c>
      <c r="C25" s="1262"/>
      <c r="D25" s="1263" t="s">
        <v>338</v>
      </c>
      <c r="E25" s="1264" t="s">
        <v>341</v>
      </c>
      <c r="F25" s="1264" t="s">
        <v>342</v>
      </c>
      <c r="G25" s="1264" t="s">
        <v>345</v>
      </c>
      <c r="H25" s="1264" t="s">
        <v>347</v>
      </c>
      <c r="I25" s="1264" t="s">
        <v>348</v>
      </c>
      <c r="J25" s="1264" t="s">
        <v>350</v>
      </c>
      <c r="K25" s="1264" t="s">
        <v>357</v>
      </c>
      <c r="L25" s="1264" t="s">
        <v>358</v>
      </c>
      <c r="M25" s="1264" t="s">
        <v>359</v>
      </c>
      <c r="N25" s="1264" t="s">
        <v>360</v>
      </c>
      <c r="O25" s="1264" t="s">
        <v>361</v>
      </c>
      <c r="P25" s="1265" t="s">
        <v>362</v>
      </c>
      <c r="Q25" s="1265" t="s">
        <v>365</v>
      </c>
      <c r="R25" s="1266" t="s">
        <v>396</v>
      </c>
      <c r="S25" s="1257"/>
    </row>
    <row r="26" spans="1:19" ht="14.25">
      <c r="C26" s="1267" t="s">
        <v>410</v>
      </c>
      <c r="D26" s="1268"/>
      <c r="E26" s="1269"/>
      <c r="F26" s="1269"/>
      <c r="G26" s="1269"/>
      <c r="H26" s="1269"/>
      <c r="I26" s="1269"/>
      <c r="J26" s="1269"/>
      <c r="K26" s="1269"/>
      <c r="L26" s="1269"/>
      <c r="M26" s="1269"/>
      <c r="N26" s="1269"/>
      <c r="O26" s="1269"/>
      <c r="P26" s="1269"/>
      <c r="Q26" s="1269"/>
      <c r="R26" s="1270"/>
      <c r="S26" s="1257"/>
    </row>
    <row r="27" spans="1:19">
      <c r="C27" s="1271" t="s">
        <v>411</v>
      </c>
      <c r="D27" s="1272">
        <v>4.2300000000000004</v>
      </c>
      <c r="E27" s="1273"/>
      <c r="F27" s="1273"/>
      <c r="G27" s="1273">
        <v>2.23</v>
      </c>
      <c r="H27" s="1273">
        <v>2.54</v>
      </c>
      <c r="I27" s="1273">
        <v>2.71</v>
      </c>
      <c r="J27" s="1273">
        <v>2.93</v>
      </c>
      <c r="K27" s="1273"/>
      <c r="L27" s="1273">
        <v>2.17</v>
      </c>
      <c r="M27" s="1273"/>
      <c r="N27" s="1273"/>
      <c r="O27" s="1273"/>
      <c r="P27" s="1274"/>
      <c r="Q27" s="1274">
        <v>2.7452000000000001</v>
      </c>
      <c r="R27" s="1275">
        <v>2.6762000000000001</v>
      </c>
      <c r="S27" s="1257"/>
    </row>
    <row r="28" spans="1:19">
      <c r="A28" s="1107"/>
      <c r="B28" s="1107"/>
      <c r="C28" s="1276" t="s">
        <v>401</v>
      </c>
      <c r="D28" s="1277">
        <v>4.2300000000000004</v>
      </c>
      <c r="E28" s="1309"/>
      <c r="F28" s="1310"/>
      <c r="G28" s="1310">
        <v>2.23</v>
      </c>
      <c r="H28" s="1310">
        <v>2.5299999999999998</v>
      </c>
      <c r="I28" s="1310">
        <v>2.71</v>
      </c>
      <c r="J28" s="1310">
        <v>2.93</v>
      </c>
      <c r="K28" s="1310"/>
      <c r="L28" s="1310">
        <v>2.37</v>
      </c>
      <c r="M28" s="1310"/>
      <c r="N28" s="1310"/>
      <c r="O28" s="1310"/>
      <c r="P28" s="1311"/>
      <c r="Q28" s="1311">
        <v>2.6865999999999999</v>
      </c>
      <c r="R28" s="1280">
        <v>2.6823000000000001</v>
      </c>
      <c r="S28" s="1257"/>
    </row>
    <row r="29" spans="1:19">
      <c r="A29" s="1107"/>
      <c r="B29" s="1107"/>
      <c r="C29" s="1281" t="s">
        <v>402</v>
      </c>
      <c r="D29" s="1282">
        <v>0</v>
      </c>
      <c r="E29" s="1284"/>
      <c r="F29" s="1283"/>
      <c r="G29" s="1283">
        <v>0</v>
      </c>
      <c r="H29" s="1283">
        <v>1.0000000000000231E-2</v>
      </c>
      <c r="I29" s="1283">
        <v>0</v>
      </c>
      <c r="J29" s="1283">
        <v>0</v>
      </c>
      <c r="K29" s="1283"/>
      <c r="L29" s="1283">
        <v>-0.20000000000000018</v>
      </c>
      <c r="M29" s="1283"/>
      <c r="N29" s="1284"/>
      <c r="O29" s="1284"/>
      <c r="P29" s="1286"/>
      <c r="Q29" s="1285">
        <v>5.8600000000000207E-2</v>
      </c>
      <c r="R29" s="1287">
        <v>-6.0999999999999943E-3</v>
      </c>
      <c r="S29" s="1257"/>
    </row>
    <row r="30" spans="1:19">
      <c r="A30" s="1108"/>
      <c r="B30" s="1108"/>
      <c r="C30" s="1281" t="s">
        <v>403</v>
      </c>
      <c r="D30" s="1288">
        <v>158.0599357297661</v>
      </c>
      <c r="E30" s="1301"/>
      <c r="F30" s="1289"/>
      <c r="G30" s="1289">
        <v>83.327105597488966</v>
      </c>
      <c r="H30" s="1289">
        <v>94.910694267991929</v>
      </c>
      <c r="I30" s="1289">
        <v>101.26298482923548</v>
      </c>
      <c r="J30" s="1289">
        <v>109.48359614378596</v>
      </c>
      <c r="K30" s="1289"/>
      <c r="L30" s="1289">
        <v>81.085120693520651</v>
      </c>
      <c r="M30" s="1289"/>
      <c r="N30" s="1289"/>
      <c r="O30" s="1289"/>
      <c r="P30" s="1290"/>
      <c r="Q30" s="1290">
        <v>102.57828263956357</v>
      </c>
      <c r="R30" s="1312"/>
      <c r="S30" s="1257"/>
    </row>
    <row r="31" spans="1:19">
      <c r="A31" s="1104" t="s">
        <v>408</v>
      </c>
      <c r="B31" s="1104" t="s">
        <v>412</v>
      </c>
      <c r="C31" s="1292" t="s">
        <v>404</v>
      </c>
      <c r="D31" s="1293">
        <v>5.75</v>
      </c>
      <c r="E31" s="1294"/>
      <c r="F31" s="1294"/>
      <c r="G31" s="1294">
        <v>21.56</v>
      </c>
      <c r="H31" s="1294">
        <v>7.03</v>
      </c>
      <c r="I31" s="1294">
        <v>47.86</v>
      </c>
      <c r="J31" s="1294">
        <v>8.33</v>
      </c>
      <c r="K31" s="1294"/>
      <c r="L31" s="1294">
        <v>4.76</v>
      </c>
      <c r="M31" s="1294"/>
      <c r="N31" s="1294"/>
      <c r="O31" s="1294"/>
      <c r="P31" s="1295"/>
      <c r="Q31" s="1296">
        <v>4.71</v>
      </c>
      <c r="R31" s="1297">
        <v>99.999999999999986</v>
      </c>
      <c r="S31" s="1257"/>
    </row>
    <row r="32" spans="1:19" ht="14.25">
      <c r="C32" s="1267" t="s">
        <v>413</v>
      </c>
      <c r="D32" s="1298"/>
      <c r="E32" s="1299"/>
      <c r="F32" s="1299"/>
      <c r="G32" s="1299"/>
      <c r="H32" s="1299"/>
      <c r="I32" s="1299"/>
      <c r="J32" s="1299"/>
      <c r="K32" s="1299"/>
      <c r="L32" s="1299"/>
      <c r="M32" s="1299"/>
      <c r="N32" s="1299"/>
      <c r="O32" s="1299"/>
      <c r="P32" s="1299"/>
      <c r="Q32" s="1299"/>
      <c r="R32" s="1300"/>
      <c r="S32" s="1257"/>
    </row>
    <row r="33" spans="1:19">
      <c r="C33" s="1271" t="s">
        <v>411</v>
      </c>
      <c r="D33" s="1272">
        <v>4.1900000000000004</v>
      </c>
      <c r="E33" s="1273"/>
      <c r="F33" s="1273">
        <v>4.72</v>
      </c>
      <c r="G33" s="1273">
        <v>1.99</v>
      </c>
      <c r="H33" s="1273" t="e">
        <v>#N/A</v>
      </c>
      <c r="I33" s="1273" t="s">
        <v>391</v>
      </c>
      <c r="J33" s="1273">
        <v>2.91</v>
      </c>
      <c r="K33" s="1273"/>
      <c r="L33" s="1273">
        <v>2</v>
      </c>
      <c r="M33" s="1273"/>
      <c r="N33" s="1273"/>
      <c r="O33" s="1273"/>
      <c r="P33" s="1274"/>
      <c r="Q33" s="1274">
        <v>2.1644999999999999</v>
      </c>
      <c r="R33" s="1275">
        <v>3.1968999999999999</v>
      </c>
      <c r="S33" s="1257"/>
    </row>
    <row r="34" spans="1:19">
      <c r="A34" s="1107"/>
      <c r="B34" s="1107"/>
      <c r="C34" s="1276" t="s">
        <v>401</v>
      </c>
      <c r="D34" s="1277">
        <v>4.1900000000000004</v>
      </c>
      <c r="E34" s="1278"/>
      <c r="F34" s="1278">
        <v>4.6100000000000003</v>
      </c>
      <c r="G34" s="1278">
        <v>1.96</v>
      </c>
      <c r="H34" s="1278" t="e">
        <v>#N/A</v>
      </c>
      <c r="I34" s="1278" t="s">
        <v>391</v>
      </c>
      <c r="J34" s="1278">
        <v>2.91</v>
      </c>
      <c r="K34" s="1278"/>
      <c r="L34" s="1278">
        <v>2.1800000000000002</v>
      </c>
      <c r="M34" s="1278"/>
      <c r="N34" s="1278"/>
      <c r="O34" s="1278"/>
      <c r="P34" s="1279"/>
      <c r="Q34" s="1279">
        <v>2.4586999999999999</v>
      </c>
      <c r="R34" s="1280">
        <v>3.1758999999999999</v>
      </c>
      <c r="S34" s="1257"/>
    </row>
    <row r="35" spans="1:19">
      <c r="A35" s="1107"/>
      <c r="B35" s="1107"/>
      <c r="C35" s="1281" t="s">
        <v>402</v>
      </c>
      <c r="D35" s="1282">
        <v>0</v>
      </c>
      <c r="E35" s="1284"/>
      <c r="F35" s="1283">
        <v>0.10999999999999943</v>
      </c>
      <c r="G35" s="1283">
        <v>3.0000000000000027E-2</v>
      </c>
      <c r="H35" s="1283" t="e">
        <v>#N/A</v>
      </c>
      <c r="I35" s="1283" t="e">
        <v>#VALUE!</v>
      </c>
      <c r="J35" s="1283">
        <v>0</v>
      </c>
      <c r="K35" s="1283"/>
      <c r="L35" s="1283">
        <v>-0.18000000000000016</v>
      </c>
      <c r="M35" s="1284"/>
      <c r="N35" s="1284"/>
      <c r="O35" s="1284"/>
      <c r="P35" s="1286"/>
      <c r="Q35" s="1285">
        <v>-0.29420000000000002</v>
      </c>
      <c r="R35" s="1287">
        <v>2.0999999999999908E-2</v>
      </c>
      <c r="S35" s="1257"/>
    </row>
    <row r="36" spans="1:19">
      <c r="A36" s="1108"/>
      <c r="B36" s="1108"/>
      <c r="C36" s="1281" t="s">
        <v>403</v>
      </c>
      <c r="D36" s="1288">
        <v>131.06446870405708</v>
      </c>
      <c r="E36" s="1301"/>
      <c r="F36" s="1289">
        <v>147.6430291845225</v>
      </c>
      <c r="G36" s="1289">
        <v>62.247802558728772</v>
      </c>
      <c r="H36" s="1289" t="e">
        <v>#N/A</v>
      </c>
      <c r="I36" s="1289" t="e">
        <v>#VALUE!</v>
      </c>
      <c r="J36" s="1289">
        <v>91.025681128593334</v>
      </c>
      <c r="K36" s="1289"/>
      <c r="L36" s="1289">
        <v>62.560605586662078</v>
      </c>
      <c r="M36" s="1289"/>
      <c r="N36" s="1289"/>
      <c r="O36" s="1289"/>
      <c r="P36" s="1290"/>
      <c r="Q36" s="1290">
        <v>67.706215396165035</v>
      </c>
      <c r="R36" s="1291"/>
      <c r="S36" s="1257"/>
    </row>
    <row r="37" spans="1:19">
      <c r="A37" s="1104" t="s">
        <v>408</v>
      </c>
      <c r="B37" s="1104" t="s">
        <v>414</v>
      </c>
      <c r="C37" s="1292" t="s">
        <v>404</v>
      </c>
      <c r="D37" s="1293">
        <v>5.22</v>
      </c>
      <c r="E37" s="1294"/>
      <c r="F37" s="1294">
        <v>25.98</v>
      </c>
      <c r="G37" s="1294">
        <v>13.78</v>
      </c>
      <c r="H37" s="1294">
        <v>0</v>
      </c>
      <c r="I37" s="1294">
        <v>33.299999999999997</v>
      </c>
      <c r="J37" s="1294">
        <v>15</v>
      </c>
      <c r="K37" s="1294"/>
      <c r="L37" s="1294">
        <v>3.73</v>
      </c>
      <c r="M37" s="1294"/>
      <c r="N37" s="1294"/>
      <c r="O37" s="1294"/>
      <c r="P37" s="1295"/>
      <c r="Q37" s="1296">
        <v>3.01</v>
      </c>
      <c r="R37" s="1297">
        <v>100.02000000000001</v>
      </c>
      <c r="S37" s="1257"/>
    </row>
    <row r="38" spans="1:19" ht="14.25">
      <c r="C38" s="1267" t="s">
        <v>415</v>
      </c>
      <c r="D38" s="1298"/>
      <c r="E38" s="1299"/>
      <c r="F38" s="1299"/>
      <c r="G38" s="1299"/>
      <c r="H38" s="1299"/>
      <c r="I38" s="1299"/>
      <c r="J38" s="1299"/>
      <c r="K38" s="1299"/>
      <c r="L38" s="1299"/>
      <c r="M38" s="1299"/>
      <c r="N38" s="1299"/>
      <c r="O38" s="1299"/>
      <c r="P38" s="1299"/>
      <c r="Q38" s="1299"/>
      <c r="R38" s="1300"/>
      <c r="S38" s="1257"/>
    </row>
    <row r="39" spans="1:19">
      <c r="C39" s="1271" t="s">
        <v>411</v>
      </c>
      <c r="D39" s="1272">
        <v>2.8</v>
      </c>
      <c r="E39" s="1273"/>
      <c r="F39" s="1273">
        <v>2.52</v>
      </c>
      <c r="G39" s="1273">
        <v>2.0499999999999998</v>
      </c>
      <c r="H39" s="1273" t="e">
        <v>#N/A</v>
      </c>
      <c r="I39" s="1273">
        <v>2.63</v>
      </c>
      <c r="J39" s="1273">
        <v>2.84</v>
      </c>
      <c r="K39" s="1273"/>
      <c r="L39" s="1273">
        <v>1.68</v>
      </c>
      <c r="M39" s="1273"/>
      <c r="N39" s="1273"/>
      <c r="O39" s="1273"/>
      <c r="P39" s="1274"/>
      <c r="Q39" s="1274">
        <v>2.2273999999999998</v>
      </c>
      <c r="R39" s="1275">
        <v>2.5143</v>
      </c>
      <c r="S39" s="1257"/>
    </row>
    <row r="40" spans="1:19">
      <c r="A40" s="1107"/>
      <c r="B40" s="1107"/>
      <c r="C40" s="1276" t="s">
        <v>401</v>
      </c>
      <c r="D40" s="1277">
        <v>2.8</v>
      </c>
      <c r="E40" s="1278"/>
      <c r="F40" s="1278">
        <v>2.4700000000000002</v>
      </c>
      <c r="G40" s="1278">
        <v>2.0499999999999998</v>
      </c>
      <c r="H40" s="1278" t="e">
        <v>#N/A</v>
      </c>
      <c r="I40" s="1278">
        <v>2.63</v>
      </c>
      <c r="J40" s="1278">
        <v>2.84</v>
      </c>
      <c r="K40" s="1278"/>
      <c r="L40" s="1278">
        <v>1.91</v>
      </c>
      <c r="M40" s="1278"/>
      <c r="N40" s="1278"/>
      <c r="O40" s="1278"/>
      <c r="P40" s="1279"/>
      <c r="Q40" s="1279">
        <v>2.2238000000000002</v>
      </c>
      <c r="R40" s="1280">
        <v>2.5097999999999998</v>
      </c>
      <c r="S40" s="1257"/>
    </row>
    <row r="41" spans="1:19">
      <c r="A41" s="1107"/>
      <c r="B41" s="1107"/>
      <c r="C41" s="1281" t="s">
        <v>402</v>
      </c>
      <c r="D41" s="1282">
        <v>0</v>
      </c>
      <c r="E41" s="1284"/>
      <c r="F41" s="1283">
        <v>4.9999999999999822E-2</v>
      </c>
      <c r="G41" s="1283">
        <v>0</v>
      </c>
      <c r="H41" s="1283" t="e">
        <v>#N/A</v>
      </c>
      <c r="I41" s="1283">
        <v>0</v>
      </c>
      <c r="J41" s="1283">
        <v>0</v>
      </c>
      <c r="K41" s="1283"/>
      <c r="L41" s="1283">
        <v>-0.22999999999999998</v>
      </c>
      <c r="M41" s="1284"/>
      <c r="N41" s="1284"/>
      <c r="O41" s="1284"/>
      <c r="P41" s="1286"/>
      <c r="Q41" s="1285">
        <v>3.5999999999996035E-3</v>
      </c>
      <c r="R41" s="1287">
        <v>4.5000000000001705E-3</v>
      </c>
      <c r="S41" s="1257"/>
    </row>
    <row r="42" spans="1:19">
      <c r="A42" s="1108"/>
      <c r="B42" s="1108"/>
      <c r="C42" s="1281" t="s">
        <v>403</v>
      </c>
      <c r="D42" s="1288">
        <v>111.3630036192976</v>
      </c>
      <c r="E42" s="1301"/>
      <c r="F42" s="1289">
        <v>100.22670325736786</v>
      </c>
      <c r="G42" s="1289">
        <v>81.533627649842884</v>
      </c>
      <c r="H42" s="1289" t="e">
        <v>#N/A</v>
      </c>
      <c r="I42" s="1289">
        <v>104.60167839955454</v>
      </c>
      <c r="J42" s="1289">
        <v>112.95390367100187</v>
      </c>
      <c r="K42" s="1289"/>
      <c r="L42" s="1289">
        <v>66.817802171578563</v>
      </c>
      <c r="M42" s="1289"/>
      <c r="N42" s="1289"/>
      <c r="O42" s="1289"/>
      <c r="P42" s="1290"/>
      <c r="Q42" s="1290">
        <v>88.589269379151247</v>
      </c>
      <c r="R42" s="1291"/>
      <c r="S42" s="1257"/>
    </row>
    <row r="43" spans="1:19" ht="13.5" thickBot="1">
      <c r="C43" s="1302" t="s">
        <v>404</v>
      </c>
      <c r="D43" s="1303">
        <v>5.22</v>
      </c>
      <c r="E43" s="1304"/>
      <c r="F43" s="1304">
        <v>25.98</v>
      </c>
      <c r="G43" s="1304">
        <v>13.78</v>
      </c>
      <c r="H43" s="1304">
        <v>0</v>
      </c>
      <c r="I43" s="1304">
        <v>33.299999999999997</v>
      </c>
      <c r="J43" s="1304">
        <v>15</v>
      </c>
      <c r="K43" s="1304"/>
      <c r="L43" s="1304">
        <v>3.73</v>
      </c>
      <c r="M43" s="1304"/>
      <c r="N43" s="1304"/>
      <c r="O43" s="1304"/>
      <c r="P43" s="1305"/>
      <c r="Q43" s="1306">
        <v>3.01</v>
      </c>
      <c r="R43" s="1307">
        <v>100.02000000000001</v>
      </c>
      <c r="S43" s="1257"/>
    </row>
    <row r="44" spans="1:19" ht="13.5" thickBot="1">
      <c r="A44" s="1106" t="s">
        <v>416</v>
      </c>
      <c r="B44" s="1106" t="s">
        <v>417</v>
      </c>
      <c r="C44" s="1257"/>
      <c r="D44" s="1257"/>
      <c r="E44" s="1257"/>
      <c r="F44" s="1257"/>
      <c r="G44" s="1257"/>
      <c r="H44" s="1257"/>
      <c r="I44" s="1257"/>
      <c r="J44" s="1257"/>
      <c r="K44" s="1257"/>
      <c r="L44" s="1257"/>
      <c r="M44" s="1257"/>
      <c r="N44" s="1257"/>
      <c r="O44" s="1257"/>
      <c r="P44" s="1257"/>
      <c r="Q44" s="1257"/>
      <c r="R44" s="1257"/>
      <c r="S44" s="1257"/>
    </row>
    <row r="45" spans="1:19" ht="18.75" thickBot="1">
      <c r="A45" s="1106"/>
      <c r="B45" s="1106"/>
      <c r="C45" s="1259" t="s">
        <v>418</v>
      </c>
      <c r="D45" s="1260"/>
      <c r="E45" s="1260"/>
      <c r="F45" s="1260"/>
      <c r="G45" s="1260"/>
      <c r="H45" s="1260"/>
      <c r="I45" s="1260"/>
      <c r="J45" s="1260"/>
      <c r="K45" s="1260"/>
      <c r="L45" s="1260"/>
      <c r="M45" s="1260"/>
      <c r="N45" s="1260"/>
      <c r="O45" s="1260"/>
      <c r="P45" s="1260"/>
      <c r="Q45" s="1260"/>
      <c r="R45" s="1261"/>
      <c r="S45" s="1257"/>
    </row>
    <row r="46" spans="1:19" ht="13.5" thickBot="1">
      <c r="C46" s="1262"/>
      <c r="D46" s="1263" t="s">
        <v>338</v>
      </c>
      <c r="E46" s="1264" t="s">
        <v>341</v>
      </c>
      <c r="F46" s="1264" t="s">
        <v>342</v>
      </c>
      <c r="G46" s="1264" t="s">
        <v>345</v>
      </c>
      <c r="H46" s="1264" t="s">
        <v>347</v>
      </c>
      <c r="I46" s="1264" t="s">
        <v>348</v>
      </c>
      <c r="J46" s="1264" t="s">
        <v>350</v>
      </c>
      <c r="K46" s="1264" t="s">
        <v>357</v>
      </c>
      <c r="L46" s="1264" t="s">
        <v>358</v>
      </c>
      <c r="M46" s="1264" t="s">
        <v>359</v>
      </c>
      <c r="N46" s="1264" t="s">
        <v>360</v>
      </c>
      <c r="O46" s="1264" t="s">
        <v>361</v>
      </c>
      <c r="P46" s="1265" t="s">
        <v>362</v>
      </c>
      <c r="Q46" s="1265" t="s">
        <v>365</v>
      </c>
      <c r="R46" s="1266" t="s">
        <v>396</v>
      </c>
      <c r="S46" s="1257"/>
    </row>
    <row r="47" spans="1:19">
      <c r="C47" s="1313" t="s">
        <v>419</v>
      </c>
      <c r="D47" s="1314">
        <v>655.25</v>
      </c>
      <c r="E47" s="1315"/>
      <c r="F47" s="1316">
        <v>510</v>
      </c>
      <c r="G47" s="1316"/>
      <c r="H47" s="1316"/>
      <c r="I47" s="1316">
        <v>632</v>
      </c>
      <c r="J47" s="1316">
        <v>561.5</v>
      </c>
      <c r="K47" s="1315">
        <v>520.95000000000005</v>
      </c>
      <c r="L47" s="1315"/>
      <c r="M47" s="1315"/>
      <c r="N47" s="1315"/>
      <c r="O47" s="1315"/>
      <c r="P47" s="1315">
        <v>422.11</v>
      </c>
      <c r="Q47" s="1315"/>
      <c r="R47" s="1317">
        <v>570.83889999999997</v>
      </c>
      <c r="S47" s="1257"/>
    </row>
    <row r="48" spans="1:19">
      <c r="A48" s="1107"/>
      <c r="B48" s="1107"/>
      <c r="C48" s="1318" t="s">
        <v>401</v>
      </c>
      <c r="D48" s="1319">
        <v>651</v>
      </c>
      <c r="E48" s="1320"/>
      <c r="F48" s="1320">
        <v>522</v>
      </c>
      <c r="G48" s="1320"/>
      <c r="H48" s="1320"/>
      <c r="I48" s="1320">
        <v>631</v>
      </c>
      <c r="J48" s="1320">
        <v>568.5</v>
      </c>
      <c r="K48" s="1320">
        <v>516.63</v>
      </c>
      <c r="L48" s="1320"/>
      <c r="M48" s="1320"/>
      <c r="N48" s="1320"/>
      <c r="O48" s="1320"/>
      <c r="P48" s="1320">
        <v>432.94</v>
      </c>
      <c r="Q48" s="1321"/>
      <c r="R48" s="1322">
        <v>570.73699999999997</v>
      </c>
      <c r="S48" s="1257"/>
    </row>
    <row r="49" spans="1:19">
      <c r="A49" s="1107"/>
      <c r="B49" s="1107"/>
      <c r="C49" s="1281" t="s">
        <v>402</v>
      </c>
      <c r="D49" s="1282">
        <v>4.25</v>
      </c>
      <c r="E49" s="1284"/>
      <c r="F49" s="1283">
        <v>-12</v>
      </c>
      <c r="G49" s="1283"/>
      <c r="H49" s="1283"/>
      <c r="I49" s="1283">
        <v>1</v>
      </c>
      <c r="J49" s="1283">
        <v>-7</v>
      </c>
      <c r="K49" s="1283">
        <v>4.32000000000005</v>
      </c>
      <c r="L49" s="1283"/>
      <c r="M49" s="1283"/>
      <c r="N49" s="1283"/>
      <c r="O49" s="1283"/>
      <c r="P49" s="1283">
        <v>-10.829999999999984</v>
      </c>
      <c r="Q49" s="1286"/>
      <c r="R49" s="1287">
        <v>0.10190000000000055</v>
      </c>
      <c r="S49" s="1257"/>
    </row>
    <row r="50" spans="1:19">
      <c r="A50" s="1108"/>
      <c r="B50" s="1108"/>
      <c r="C50" s="1281" t="s">
        <v>403</v>
      </c>
      <c r="D50" s="1288">
        <v>114.78720178320015</v>
      </c>
      <c r="E50" s="1289"/>
      <c r="F50" s="1289">
        <v>89.342194444001635</v>
      </c>
      <c r="G50" s="1289"/>
      <c r="H50" s="1289"/>
      <c r="I50" s="1289">
        <v>110.71424880119419</v>
      </c>
      <c r="J50" s="1289">
        <v>98.364004275111611</v>
      </c>
      <c r="K50" s="1289">
        <v>91.260423912946379</v>
      </c>
      <c r="L50" s="1289"/>
      <c r="M50" s="1289"/>
      <c r="N50" s="1289"/>
      <c r="O50" s="1289"/>
      <c r="P50" s="1289">
        <v>73.945556268152018</v>
      </c>
      <c r="Q50" s="1290"/>
      <c r="R50" s="1312"/>
      <c r="S50" s="1257"/>
    </row>
    <row r="51" spans="1:19" ht="13.5" thickBot="1">
      <c r="C51" s="1302" t="s">
        <v>404</v>
      </c>
      <c r="D51" s="1303">
        <v>7.53</v>
      </c>
      <c r="E51" s="1304"/>
      <c r="F51" s="1304">
        <v>8.1999999999999993</v>
      </c>
      <c r="G51" s="1304"/>
      <c r="H51" s="1304"/>
      <c r="I51" s="1304">
        <v>31.16</v>
      </c>
      <c r="J51" s="1304">
        <v>15.8</v>
      </c>
      <c r="K51" s="1304">
        <v>36.97</v>
      </c>
      <c r="L51" s="1304"/>
      <c r="M51" s="1304"/>
      <c r="N51" s="1304"/>
      <c r="O51" s="1304"/>
      <c r="P51" s="1305">
        <v>0.34</v>
      </c>
      <c r="Q51" s="1306"/>
      <c r="R51" s="1307">
        <v>100</v>
      </c>
      <c r="S51" s="1257"/>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T24" sqref="T24"/>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257</v>
      </c>
    </row>
    <row r="2" spans="1:20" ht="26.25" customHeight="1">
      <c r="A2" s="529" t="s">
        <v>258</v>
      </c>
    </row>
    <row r="5" spans="1:20" ht="38.25" customHeight="1" thickBot="1">
      <c r="A5" s="1541" t="s">
        <v>498</v>
      </c>
      <c r="B5" s="1541"/>
      <c r="C5" s="1541"/>
      <c r="D5" s="1541"/>
      <c r="E5" s="1541"/>
      <c r="F5" s="1541"/>
      <c r="H5" s="597" t="s">
        <v>279</v>
      </c>
    </row>
    <row r="6" spans="1:20" ht="15.75" customHeight="1" thickBot="1">
      <c r="A6" s="1542" t="s">
        <v>125</v>
      </c>
      <c r="B6" s="1534" t="s">
        <v>499</v>
      </c>
      <c r="C6" s="1535"/>
      <c r="D6" s="1536"/>
      <c r="E6" s="1537" t="s">
        <v>500</v>
      </c>
      <c r="F6" s="1539" t="s">
        <v>501</v>
      </c>
    </row>
    <row r="7" spans="1:20" ht="21" customHeight="1" thickBot="1">
      <c r="A7" s="1543"/>
      <c r="B7" s="1245" t="s">
        <v>264</v>
      </c>
      <c r="C7" s="1245" t="s">
        <v>268</v>
      </c>
      <c r="D7" s="1245" t="s">
        <v>269</v>
      </c>
      <c r="E7" s="1544"/>
      <c r="F7" s="1545"/>
    </row>
    <row r="8" spans="1:20" ht="17.25" customHeight="1" thickBot="1">
      <c r="A8" s="791" t="s">
        <v>126</v>
      </c>
      <c r="B8" s="1433">
        <v>12300.005999999999</v>
      </c>
      <c r="C8" s="1246">
        <v>4502.5420000000004</v>
      </c>
      <c r="D8" s="818">
        <f t="shared" ref="D8:D13" si="0">(C8/B8)*100</f>
        <v>36.606014663732687</v>
      </c>
      <c r="E8" s="1246">
        <v>13810.174999999999</v>
      </c>
      <c r="F8" s="818">
        <f t="shared" ref="F8:F13" si="1">((B8-E8)/E8)*100</f>
        <v>-10.935190900911827</v>
      </c>
      <c r="H8" s="625" t="s">
        <v>127</v>
      </c>
    </row>
    <row r="9" spans="1:20" ht="18" customHeight="1" thickBot="1">
      <c r="A9" s="791" t="s">
        <v>128</v>
      </c>
      <c r="B9" s="1434">
        <v>47808</v>
      </c>
      <c r="C9" s="681">
        <v>10286</v>
      </c>
      <c r="D9" s="818">
        <f t="shared" si="0"/>
        <v>21.515227576974567</v>
      </c>
      <c r="E9" s="681">
        <v>42484</v>
      </c>
      <c r="F9" s="818">
        <f t="shared" si="1"/>
        <v>12.531776668863573</v>
      </c>
      <c r="H9" s="596">
        <f>B9-E9</f>
        <v>5324</v>
      </c>
      <c r="O9" s="81"/>
      <c r="P9" s="81"/>
      <c r="Q9" s="81"/>
      <c r="R9" s="81"/>
      <c r="S9" s="81"/>
      <c r="T9" s="81"/>
    </row>
    <row r="10" spans="1:20" ht="15" customHeight="1" thickBot="1">
      <c r="A10" s="792" t="s">
        <v>259</v>
      </c>
      <c r="B10" s="1434">
        <v>11710</v>
      </c>
      <c r="C10" s="683">
        <v>0</v>
      </c>
      <c r="D10" s="819">
        <f t="shared" si="0"/>
        <v>0</v>
      </c>
      <c r="E10" s="683">
        <v>14328</v>
      </c>
      <c r="F10" s="819">
        <f t="shared" si="1"/>
        <v>-18.271915131211614</v>
      </c>
      <c r="O10" s="81"/>
      <c r="P10" s="81"/>
      <c r="Q10" s="81"/>
      <c r="R10" s="81"/>
      <c r="S10" s="81"/>
      <c r="T10" s="81"/>
    </row>
    <row r="11" spans="1:20" ht="17.25" customHeight="1" thickBot="1">
      <c r="A11" s="791" t="s">
        <v>129</v>
      </c>
      <c r="B11" s="1434">
        <v>224129.731</v>
      </c>
      <c r="C11" s="684">
        <v>21115.475999999999</v>
      </c>
      <c r="D11" s="818">
        <f t="shared" si="0"/>
        <v>9.4210954993739762</v>
      </c>
      <c r="E11" s="684">
        <v>235875.21900000001</v>
      </c>
      <c r="F11" s="818">
        <f t="shared" si="1"/>
        <v>-4.979534539404078</v>
      </c>
      <c r="J11" s="787"/>
      <c r="K11"/>
      <c r="L11"/>
      <c r="M11"/>
      <c r="N11"/>
      <c r="O11" s="81"/>
      <c r="P11" s="81"/>
      <c r="Q11" s="81"/>
      <c r="R11" s="81"/>
      <c r="S11" s="81"/>
      <c r="T11" s="81"/>
    </row>
    <row r="12" spans="1:20" ht="15" customHeight="1" thickBot="1">
      <c r="A12" s="790" t="s">
        <v>130</v>
      </c>
      <c r="B12" s="1434">
        <v>92460.135999999999</v>
      </c>
      <c r="C12" s="680">
        <v>29268.503000000001</v>
      </c>
      <c r="D12" s="818">
        <f t="shared" si="0"/>
        <v>31.655267087212589</v>
      </c>
      <c r="E12" s="680">
        <v>87006.138999999996</v>
      </c>
      <c r="F12" s="818">
        <f t="shared" si="1"/>
        <v>6.2685197420379772</v>
      </c>
      <c r="K12"/>
      <c r="L12"/>
      <c r="M12"/>
      <c r="N12"/>
      <c r="O12" s="81"/>
      <c r="P12" s="81"/>
      <c r="Q12" s="81"/>
      <c r="R12" s="81"/>
      <c r="S12" s="81"/>
      <c r="T12" s="81"/>
    </row>
    <row r="13" spans="1:20" ht="15" customHeight="1" thickBot="1">
      <c r="A13" s="790" t="s">
        <v>131</v>
      </c>
      <c r="B13" s="1434">
        <f>B11+B12</f>
        <v>316589.86699999997</v>
      </c>
      <c r="C13" s="680">
        <f>C11+C12</f>
        <v>50383.978999999999</v>
      </c>
      <c r="D13" s="820">
        <f t="shared" si="0"/>
        <v>15.914589900630016</v>
      </c>
      <c r="E13" s="680">
        <f>E11+E12</f>
        <v>322881.35800000001</v>
      </c>
      <c r="F13" s="820">
        <f t="shared" si="1"/>
        <v>-1.9485457565500075</v>
      </c>
      <c r="K13"/>
      <c r="L13"/>
      <c r="M13"/>
      <c r="N13"/>
      <c r="O13" s="81"/>
      <c r="P13" s="81"/>
      <c r="Q13" s="81"/>
      <c r="R13" s="81"/>
      <c r="S13" s="81"/>
      <c r="T13" s="81"/>
    </row>
    <row r="14" spans="1:20">
      <c r="E14" s="979"/>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41" t="s">
        <v>502</v>
      </c>
      <c r="B18" s="1541"/>
      <c r="C18" s="1541"/>
      <c r="D18" s="1541"/>
      <c r="E18" s="1541"/>
      <c r="F18" s="1541"/>
      <c r="L18" s="81"/>
      <c r="M18" s="81"/>
      <c r="O18" s="81"/>
      <c r="P18" s="81"/>
      <c r="Q18" s="81"/>
      <c r="R18" s="81"/>
      <c r="S18" s="81"/>
      <c r="T18" s="81"/>
    </row>
    <row r="19" spans="1:20" ht="16.5" customHeight="1" thickBot="1">
      <c r="A19" s="1532" t="s">
        <v>132</v>
      </c>
      <c r="B19" s="1534" t="s">
        <v>499</v>
      </c>
      <c r="C19" s="1535"/>
      <c r="D19" s="1536"/>
      <c r="E19" s="1537" t="s">
        <v>500</v>
      </c>
      <c r="F19" s="1539" t="s">
        <v>501</v>
      </c>
      <c r="O19" s="81"/>
      <c r="P19" s="81"/>
      <c r="Q19" s="81"/>
      <c r="R19" s="81"/>
      <c r="S19" s="81"/>
      <c r="T19" s="81"/>
    </row>
    <row r="20" spans="1:20" ht="21" customHeight="1" thickBot="1">
      <c r="A20" s="1533"/>
      <c r="B20" s="789" t="s">
        <v>264</v>
      </c>
      <c r="C20" s="789" t="s">
        <v>380</v>
      </c>
      <c r="D20" s="789" t="s">
        <v>381</v>
      </c>
      <c r="E20" s="1538"/>
      <c r="F20" s="1540"/>
      <c r="L20" s="81"/>
      <c r="M20" s="81"/>
      <c r="O20" s="81"/>
      <c r="P20" s="81"/>
      <c r="Q20" s="81"/>
      <c r="R20" s="81"/>
      <c r="S20" s="81"/>
      <c r="T20" s="81"/>
    </row>
    <row r="21" spans="1:20" ht="15.75" thickBot="1">
      <c r="A21" s="530" t="s">
        <v>126</v>
      </c>
      <c r="B21" s="1434">
        <v>29469.678</v>
      </c>
      <c r="C21" s="1329">
        <v>0</v>
      </c>
      <c r="D21" s="817">
        <f t="shared" ref="D21:D26" si="2">(C21/B21)*100</f>
        <v>0</v>
      </c>
      <c r="E21" s="680">
        <v>23369.045999999998</v>
      </c>
      <c r="F21" s="817">
        <f t="shared" ref="F21:F26" si="3">((B21-E21)/E21)*100</f>
        <v>26.105609959430957</v>
      </c>
      <c r="H21" s="625" t="s">
        <v>133</v>
      </c>
      <c r="L21" s="81"/>
      <c r="M21" s="81"/>
      <c r="O21" s="81"/>
      <c r="P21" s="81"/>
      <c r="Q21" s="81"/>
      <c r="R21" s="81"/>
      <c r="S21" s="81"/>
      <c r="T21" s="81"/>
    </row>
    <row r="22" spans="1:20" ht="15.75" thickBot="1">
      <c r="A22" s="530" t="s">
        <v>128</v>
      </c>
      <c r="B22" s="1434">
        <v>124885</v>
      </c>
      <c r="C22" s="1329">
        <v>0</v>
      </c>
      <c r="D22" s="818">
        <f t="shared" si="2"/>
        <v>0</v>
      </c>
      <c r="E22" s="680">
        <v>95153</v>
      </c>
      <c r="F22" s="818">
        <f t="shared" si="3"/>
        <v>31.246518764516097</v>
      </c>
      <c r="H22" s="596">
        <f>B22-E22</f>
        <v>29732</v>
      </c>
      <c r="O22" s="81"/>
      <c r="P22" s="81"/>
      <c r="Q22" s="81"/>
      <c r="R22" s="81"/>
      <c r="S22" s="81"/>
      <c r="T22" s="81"/>
    </row>
    <row r="23" spans="1:20" ht="15.75" thickBot="1">
      <c r="A23" s="531" t="s">
        <v>259</v>
      </c>
      <c r="B23" s="1434">
        <v>33866</v>
      </c>
      <c r="C23" s="1330">
        <v>0</v>
      </c>
      <c r="D23" s="818">
        <f t="shared" si="2"/>
        <v>0</v>
      </c>
      <c r="E23" s="683">
        <v>27162</v>
      </c>
      <c r="F23" s="818">
        <f t="shared" si="3"/>
        <v>24.681540387305795</v>
      </c>
      <c r="O23" s="81"/>
      <c r="P23" s="81"/>
      <c r="Q23" s="81"/>
      <c r="R23" s="81"/>
      <c r="S23" s="81"/>
      <c r="T23" s="81"/>
    </row>
    <row r="24" spans="1:20" ht="15.75" thickBot="1">
      <c r="A24" s="530" t="s">
        <v>129</v>
      </c>
      <c r="B24" s="1434">
        <v>10589.407999999999</v>
      </c>
      <c r="C24" s="1331">
        <v>521.84500000000003</v>
      </c>
      <c r="D24" s="819">
        <f t="shared" si="2"/>
        <v>4.9279903088066872</v>
      </c>
      <c r="E24" s="680">
        <v>12126.984</v>
      </c>
      <c r="F24" s="819">
        <f t="shared" si="3"/>
        <v>-12.678964530669793</v>
      </c>
      <c r="O24" s="81"/>
      <c r="P24" s="81"/>
      <c r="Q24" s="81"/>
      <c r="R24" s="81"/>
      <c r="S24" s="81"/>
      <c r="T24" s="81"/>
    </row>
    <row r="25" spans="1:20" ht="15.75" thickBot="1">
      <c r="A25" s="530" t="s">
        <v>130</v>
      </c>
      <c r="B25" s="1434">
        <v>5771.3580000000002</v>
      </c>
      <c r="C25" s="1331">
        <v>208.91</v>
      </c>
      <c r="D25" s="818">
        <f t="shared" si="2"/>
        <v>3.6197719843406002</v>
      </c>
      <c r="E25" s="680">
        <v>4851.8</v>
      </c>
      <c r="F25" s="818">
        <f t="shared" si="3"/>
        <v>18.952924687744755</v>
      </c>
      <c r="O25" s="81"/>
      <c r="P25" s="81"/>
      <c r="Q25" s="81"/>
      <c r="R25" s="81"/>
      <c r="S25" s="81"/>
      <c r="T25" s="81"/>
    </row>
    <row r="26" spans="1:20" ht="15.75" thickBot="1">
      <c r="A26" s="530" t="s">
        <v>131</v>
      </c>
      <c r="B26" s="1434">
        <f>B24+B25</f>
        <v>16360.766</v>
      </c>
      <c r="C26" s="680">
        <f>C24+C25</f>
        <v>730.755</v>
      </c>
      <c r="D26" s="820">
        <f t="shared" si="2"/>
        <v>4.4665084752144244</v>
      </c>
      <c r="E26" s="680">
        <f>E24+E25</f>
        <v>16978.784</v>
      </c>
      <c r="F26" s="820">
        <f t="shared" si="3"/>
        <v>-3.6399426484252353</v>
      </c>
      <c r="O26" s="81"/>
      <c r="P26" s="81"/>
      <c r="Q26" s="81"/>
      <c r="R26" s="81"/>
      <c r="S26" s="81"/>
      <c r="T26" s="81"/>
    </row>
    <row r="27" spans="1:20">
      <c r="A27" s="1055" t="s">
        <v>384</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31"/>
      <c r="D30" s="1531"/>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31"/>
      <c r="C41" s="1531"/>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27" zoomScaleNormal="100" workbookViewId="0">
      <selection activeCell="A36" sqref="A36:K101"/>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9.855468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46" t="s">
        <v>497</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496</v>
      </c>
      <c r="B3" s="1547"/>
      <c r="C3" s="1547"/>
      <c r="D3" s="1547"/>
      <c r="E3" s="1547"/>
      <c r="F3" s="1547"/>
      <c r="P3" s="550"/>
    </row>
    <row r="4" spans="1:24" ht="4.5" customHeight="1">
      <c r="A4" s="551"/>
      <c r="B4" s="551"/>
      <c r="C4" s="549"/>
      <c r="D4" s="549"/>
    </row>
    <row r="5" spans="1:24" ht="15.75" thickBot="1">
      <c r="A5" s="552" t="s">
        <v>134</v>
      </c>
      <c r="B5" s="1548" t="s">
        <v>135</v>
      </c>
      <c r="C5" s="1548"/>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387</v>
      </c>
      <c r="B7" s="566">
        <v>10538.546</v>
      </c>
      <c r="C7" s="566">
        <v>4608</v>
      </c>
      <c r="D7" s="598">
        <v>5.1571261350668367</v>
      </c>
      <c r="F7" s="689" t="s">
        <v>147</v>
      </c>
      <c r="G7" s="564">
        <v>1587.8209999999999</v>
      </c>
      <c r="H7" s="564">
        <v>6697</v>
      </c>
      <c r="I7" s="678">
        <v>3.276451871172227</v>
      </c>
      <c r="K7" s="689" t="s">
        <v>147</v>
      </c>
      <c r="L7" s="564">
        <v>262822.962</v>
      </c>
      <c r="M7" s="564">
        <v>59811.106</v>
      </c>
      <c r="N7" s="678">
        <v>4.3942167195503794</v>
      </c>
      <c r="P7" s="689" t="s">
        <v>148</v>
      </c>
      <c r="Q7" s="564">
        <v>52420.095000000001</v>
      </c>
      <c r="R7" s="564">
        <v>13077.143</v>
      </c>
      <c r="S7" s="678">
        <v>4.0085280859894246</v>
      </c>
    </row>
    <row r="8" spans="1:24" ht="16.5" thickBot="1">
      <c r="A8" s="565" t="s">
        <v>147</v>
      </c>
      <c r="B8" s="566">
        <v>8321.8150000000005</v>
      </c>
      <c r="C8" s="566">
        <v>14854</v>
      </c>
      <c r="D8" s="598">
        <v>2.6846911455807914</v>
      </c>
      <c r="F8" s="565" t="s">
        <v>149</v>
      </c>
      <c r="G8" s="566">
        <v>795.72199999999998</v>
      </c>
      <c r="H8" s="566">
        <v>4156</v>
      </c>
      <c r="I8" s="598">
        <v>2.5754104780738523</v>
      </c>
      <c r="K8" s="565" t="s">
        <v>150</v>
      </c>
      <c r="L8" s="566">
        <v>187606.071</v>
      </c>
      <c r="M8" s="566">
        <v>47208.326000000001</v>
      </c>
      <c r="N8" s="598">
        <v>3.9740038865178144</v>
      </c>
      <c r="P8" s="565" t="s">
        <v>150</v>
      </c>
      <c r="Q8" s="566">
        <v>34741.557000000001</v>
      </c>
      <c r="R8" s="566">
        <v>10235.538</v>
      </c>
      <c r="S8" s="598">
        <v>3.3942091759123945</v>
      </c>
    </row>
    <row r="9" spans="1:24" ht="16.5" thickBot="1">
      <c r="A9" s="565" t="s">
        <v>157</v>
      </c>
      <c r="B9" s="566">
        <v>5537.7219999999998</v>
      </c>
      <c r="C9" s="566">
        <v>3864</v>
      </c>
      <c r="D9" s="598">
        <v>2.3708884128036112</v>
      </c>
      <c r="F9" s="872" t="s">
        <v>270</v>
      </c>
      <c r="G9" s="569">
        <v>2549.1390000000001</v>
      </c>
      <c r="H9" s="569">
        <v>11710</v>
      </c>
      <c r="I9" s="677">
        <v>2.978926616525889</v>
      </c>
      <c r="K9" s="565" t="s">
        <v>388</v>
      </c>
      <c r="L9" s="566">
        <v>73758.035999999993</v>
      </c>
      <c r="M9" s="566">
        <v>23454.435000000001</v>
      </c>
      <c r="N9" s="598">
        <v>3.1447372746348394</v>
      </c>
      <c r="P9" s="565" t="s">
        <v>287</v>
      </c>
      <c r="Q9" s="566">
        <v>29521.690999999999</v>
      </c>
      <c r="R9" s="566">
        <v>7688.8909999999996</v>
      </c>
      <c r="S9" s="598">
        <v>3.8395252319222628</v>
      </c>
    </row>
    <row r="10" spans="1:24" ht="15.75">
      <c r="A10" s="565" t="s">
        <v>320</v>
      </c>
      <c r="B10" s="566">
        <v>5373.8950000000004</v>
      </c>
      <c r="C10" s="566">
        <v>2779</v>
      </c>
      <c r="D10" s="598">
        <v>3.5337531308914851</v>
      </c>
      <c r="F10"/>
      <c r="G10"/>
      <c r="H10"/>
      <c r="I10"/>
      <c r="K10" s="565" t="s">
        <v>156</v>
      </c>
      <c r="L10" s="566">
        <v>67981.888000000006</v>
      </c>
      <c r="M10" s="566">
        <v>12351.634</v>
      </c>
      <c r="N10" s="598">
        <v>5.5038781103779471</v>
      </c>
      <c r="P10" s="565" t="s">
        <v>154</v>
      </c>
      <c r="Q10" s="566">
        <v>29266.544000000002</v>
      </c>
      <c r="R10" s="566">
        <v>5129.45</v>
      </c>
      <c r="S10" s="598">
        <v>5.7055910477731535</v>
      </c>
    </row>
    <row r="11" spans="1:24" ht="15.75">
      <c r="A11" s="565" t="s">
        <v>394</v>
      </c>
      <c r="B11" s="566">
        <v>1688.6759999999999</v>
      </c>
      <c r="C11" s="566">
        <v>856</v>
      </c>
      <c r="D11" s="598">
        <v>4.133400563953944</v>
      </c>
      <c r="K11" s="565" t="s">
        <v>149</v>
      </c>
      <c r="L11" s="566">
        <v>61895.572999999997</v>
      </c>
      <c r="M11" s="566">
        <v>12644.602999999999</v>
      </c>
      <c r="N11" s="598">
        <v>4.8950190844267709</v>
      </c>
      <c r="P11" s="565" t="s">
        <v>149</v>
      </c>
      <c r="Q11" s="566">
        <v>25823.829000000002</v>
      </c>
      <c r="R11" s="566">
        <v>6847.5519999999997</v>
      </c>
      <c r="S11" s="598">
        <v>3.7712497838643655</v>
      </c>
    </row>
    <row r="12" spans="1:24" ht="15.75">
      <c r="A12" s="565" t="s">
        <v>165</v>
      </c>
      <c r="B12" s="566">
        <v>1209.0239999999999</v>
      </c>
      <c r="C12" s="566">
        <v>1100</v>
      </c>
      <c r="D12" s="598">
        <v>2.9255841978033144</v>
      </c>
      <c r="H12" s="1006"/>
      <c r="K12" s="565" t="s">
        <v>152</v>
      </c>
      <c r="L12" s="566">
        <v>37276.760999999999</v>
      </c>
      <c r="M12" s="566">
        <v>8400.5139999999992</v>
      </c>
      <c r="N12" s="598">
        <v>4.4374381139058876</v>
      </c>
      <c r="P12" s="565" t="s">
        <v>151</v>
      </c>
      <c r="Q12" s="566">
        <v>25570.001</v>
      </c>
      <c r="R12" s="566">
        <v>5536.723</v>
      </c>
      <c r="S12" s="598">
        <v>4.6182554193157213</v>
      </c>
    </row>
    <row r="13" spans="1:24" ht="15.75">
      <c r="A13" s="565" t="s">
        <v>155</v>
      </c>
      <c r="B13" s="566">
        <v>1180.49</v>
      </c>
      <c r="C13" s="566">
        <v>1459</v>
      </c>
      <c r="D13" s="598">
        <v>2.8190738648982334</v>
      </c>
      <c r="H13" s="1006"/>
      <c r="K13" s="565" t="s">
        <v>154</v>
      </c>
      <c r="L13" s="566">
        <v>32340.072</v>
      </c>
      <c r="M13" s="566">
        <v>4892.3289999999997</v>
      </c>
      <c r="N13" s="598">
        <v>6.6103632850529888</v>
      </c>
      <c r="P13" s="565" t="s">
        <v>388</v>
      </c>
      <c r="Q13" s="566">
        <v>15703.565000000001</v>
      </c>
      <c r="R13" s="566">
        <v>4768.6589999999997</v>
      </c>
      <c r="S13" s="598">
        <v>3.2930777814056325</v>
      </c>
    </row>
    <row r="14" spans="1:24" ht="15.75">
      <c r="A14" s="565" t="s">
        <v>160</v>
      </c>
      <c r="B14" s="566">
        <v>1039.2929999999999</v>
      </c>
      <c r="C14" s="566">
        <v>778</v>
      </c>
      <c r="D14" s="598">
        <v>2.19041547148099</v>
      </c>
      <c r="K14" s="565" t="s">
        <v>148</v>
      </c>
      <c r="L14" s="566">
        <v>31633.013999999999</v>
      </c>
      <c r="M14" s="566">
        <v>6390.4170000000004</v>
      </c>
      <c r="N14" s="598">
        <v>4.9500703944672155</v>
      </c>
      <c r="P14" s="565" t="s">
        <v>156</v>
      </c>
      <c r="Q14" s="566">
        <v>15276.513999999999</v>
      </c>
      <c r="R14" s="566">
        <v>7658.7479999999996</v>
      </c>
      <c r="S14" s="598">
        <v>1.9946489948487665</v>
      </c>
    </row>
    <row r="15" spans="1:24" ht="16.5" thickBot="1">
      <c r="A15" s="565" t="s">
        <v>149</v>
      </c>
      <c r="B15" s="566">
        <v>1028.0219999999999</v>
      </c>
      <c r="C15" s="566">
        <v>4704</v>
      </c>
      <c r="D15" s="598">
        <v>2.4812630034225247</v>
      </c>
      <c r="E15" s="767"/>
      <c r="K15" s="565" t="s">
        <v>157</v>
      </c>
      <c r="L15" s="566">
        <v>29463.632000000001</v>
      </c>
      <c r="M15" s="566">
        <v>7191.1329999999998</v>
      </c>
      <c r="N15" s="598">
        <v>4.0972169475936546</v>
      </c>
      <c r="P15" s="565" t="s">
        <v>158</v>
      </c>
      <c r="Q15" s="566">
        <v>12431.111000000001</v>
      </c>
      <c r="R15" s="566">
        <v>3471.9050000000002</v>
      </c>
      <c r="S15" s="598">
        <v>3.5804870812997476</v>
      </c>
    </row>
    <row r="16" spans="1:24" ht="16.5" thickBot="1">
      <c r="A16" s="872" t="s">
        <v>270</v>
      </c>
      <c r="B16" s="569">
        <v>39391.563000000002</v>
      </c>
      <c r="C16" s="569">
        <v>47808</v>
      </c>
      <c r="D16" s="677">
        <v>3.2025645353343735</v>
      </c>
      <c r="E16" s="606"/>
      <c r="K16" s="565" t="s">
        <v>298</v>
      </c>
      <c r="L16" s="566">
        <v>25907.906999999999</v>
      </c>
      <c r="M16" s="566">
        <v>4086.058</v>
      </c>
      <c r="N16" s="598">
        <v>6.3405627135003959</v>
      </c>
      <c r="P16" s="565" t="s">
        <v>147</v>
      </c>
      <c r="Q16" s="566">
        <v>12056.99</v>
      </c>
      <c r="R16" s="566">
        <v>3337.7150000000001</v>
      </c>
      <c r="S16" s="598">
        <v>3.6123485678076168</v>
      </c>
    </row>
    <row r="17" spans="1:19" ht="15.75">
      <c r="A17"/>
      <c r="B17"/>
      <c r="C17"/>
      <c r="D17"/>
      <c r="K17" s="565" t="s">
        <v>164</v>
      </c>
      <c r="L17" s="566">
        <v>24169.057000000001</v>
      </c>
      <c r="M17" s="566">
        <v>7059.5820000000003</v>
      </c>
      <c r="N17" s="598">
        <v>3.4235818777938976</v>
      </c>
      <c r="P17" s="565" t="s">
        <v>163</v>
      </c>
      <c r="Q17" s="566">
        <v>8753.0879999999997</v>
      </c>
      <c r="R17" s="566">
        <v>2702.8</v>
      </c>
      <c r="S17" s="598">
        <v>3.2385259730649691</v>
      </c>
    </row>
    <row r="18" spans="1:19" ht="15.75">
      <c r="A18"/>
      <c r="B18"/>
      <c r="C18"/>
      <c r="D18"/>
      <c r="K18" s="565" t="s">
        <v>161</v>
      </c>
      <c r="L18" s="566">
        <v>19424.113000000001</v>
      </c>
      <c r="M18" s="566">
        <v>4334.1819999999998</v>
      </c>
      <c r="N18" s="598">
        <v>4.4816099093208361</v>
      </c>
      <c r="P18" s="565" t="s">
        <v>157</v>
      </c>
      <c r="Q18" s="566">
        <v>6350.6419999999998</v>
      </c>
      <c r="R18" s="566">
        <v>1581.865</v>
      </c>
      <c r="S18" s="598">
        <v>4.014654853606344</v>
      </c>
    </row>
    <row r="19" spans="1:19" ht="15.75">
      <c r="A19"/>
      <c r="B19"/>
      <c r="C19"/>
      <c r="D19"/>
      <c r="K19" s="565" t="s">
        <v>155</v>
      </c>
      <c r="L19" s="566">
        <v>14320.804</v>
      </c>
      <c r="M19" s="566">
        <v>4293.9160000000002</v>
      </c>
      <c r="N19" s="598">
        <v>3.3351383678674664</v>
      </c>
      <c r="P19" s="565" t="s">
        <v>167</v>
      </c>
      <c r="Q19" s="566">
        <v>6067.857</v>
      </c>
      <c r="R19" s="566">
        <v>1904.0250000000001</v>
      </c>
      <c r="S19" s="598">
        <v>3.1868578406270927</v>
      </c>
    </row>
    <row r="20" spans="1:19" ht="15.75">
      <c r="A20"/>
      <c r="B20"/>
      <c r="C20"/>
      <c r="D20"/>
      <c r="K20" s="565" t="s">
        <v>162</v>
      </c>
      <c r="L20" s="566">
        <v>13774.749</v>
      </c>
      <c r="M20" s="566">
        <v>3225.2330000000002</v>
      </c>
      <c r="N20" s="598">
        <v>4.2709314334809294</v>
      </c>
      <c r="P20" s="565" t="s">
        <v>168</v>
      </c>
      <c r="Q20" s="566">
        <v>5665.3019999999997</v>
      </c>
      <c r="R20" s="566">
        <v>1923.64</v>
      </c>
      <c r="S20" s="598">
        <v>2.9450947162670769</v>
      </c>
    </row>
    <row r="21" spans="1:19" ht="15.75">
      <c r="A21"/>
      <c r="B21"/>
      <c r="C21"/>
      <c r="D21"/>
      <c r="K21" s="565" t="s">
        <v>297</v>
      </c>
      <c r="L21" s="566">
        <v>13330.583000000001</v>
      </c>
      <c r="M21" s="566">
        <v>3488.3980000000001</v>
      </c>
      <c r="N21" s="598">
        <v>3.8214054130291326</v>
      </c>
      <c r="P21" s="565" t="s">
        <v>165</v>
      </c>
      <c r="Q21" s="566">
        <v>5454.107</v>
      </c>
      <c r="R21" s="566">
        <v>1411.2159999999999</v>
      </c>
      <c r="S21" s="598">
        <v>3.8648279214521382</v>
      </c>
    </row>
    <row r="22" spans="1:19" ht="15.75">
      <c r="A22"/>
      <c r="B22"/>
      <c r="C22"/>
      <c r="D22"/>
      <c r="H22" s="1006"/>
      <c r="K22" s="565" t="s">
        <v>151</v>
      </c>
      <c r="L22" s="566">
        <v>9178.8909999999996</v>
      </c>
      <c r="M22" s="566">
        <v>1851.0619999999999</v>
      </c>
      <c r="N22" s="598">
        <v>4.9587161316044517</v>
      </c>
      <c r="P22" s="565" t="s">
        <v>161</v>
      </c>
      <c r="Q22" s="566">
        <v>5246.9740000000002</v>
      </c>
      <c r="R22" s="566">
        <v>1332.05</v>
      </c>
      <c r="S22" s="598">
        <v>3.9390218084906725</v>
      </c>
    </row>
    <row r="23" spans="1:19" ht="15.75">
      <c r="A23"/>
      <c r="B23"/>
      <c r="C23"/>
      <c r="D23"/>
      <c r="H23" s="1006"/>
      <c r="K23" s="565" t="s">
        <v>299</v>
      </c>
      <c r="L23" s="566">
        <v>8836.8780000000006</v>
      </c>
      <c r="M23" s="566">
        <v>2516.1410000000001</v>
      </c>
      <c r="N23" s="598">
        <v>3.5120758335880224</v>
      </c>
      <c r="P23" s="565" t="s">
        <v>297</v>
      </c>
      <c r="Q23" s="566">
        <v>4625.9679999999998</v>
      </c>
      <c r="R23" s="566">
        <v>1216.8920000000001</v>
      </c>
      <c r="S23" s="598">
        <v>3.8014614279656698</v>
      </c>
    </row>
    <row r="24" spans="1:19" ht="15.75">
      <c r="A24"/>
      <c r="B24"/>
      <c r="C24"/>
      <c r="D24"/>
      <c r="H24" s="1006"/>
      <c r="K24" s="565" t="s">
        <v>165</v>
      </c>
      <c r="L24" s="566">
        <v>8062.4539999999997</v>
      </c>
      <c r="M24" s="566">
        <v>3012.837</v>
      </c>
      <c r="N24" s="598">
        <v>2.6760339175335406</v>
      </c>
      <c r="P24" s="565" t="s">
        <v>166</v>
      </c>
      <c r="Q24" s="566">
        <v>4619.8509999999997</v>
      </c>
      <c r="R24" s="566">
        <v>1371.6179999999999</v>
      </c>
      <c r="S24" s="598">
        <v>3.3681761248394233</v>
      </c>
    </row>
    <row r="25" spans="1:19" ht="16.5" thickBot="1">
      <c r="A25"/>
      <c r="B25"/>
      <c r="C25"/>
      <c r="D25"/>
      <c r="H25" s="1006"/>
      <c r="K25" s="958" t="s">
        <v>160</v>
      </c>
      <c r="L25" s="871">
        <v>6199.7160000000003</v>
      </c>
      <c r="M25" s="871">
        <v>1386.4749999999999</v>
      </c>
      <c r="N25" s="959">
        <v>4.4715671036261027</v>
      </c>
      <c r="P25" s="565" t="s">
        <v>152</v>
      </c>
      <c r="Q25" s="566">
        <v>3848.6790000000001</v>
      </c>
      <c r="R25" s="566">
        <v>1084.9949999999999</v>
      </c>
      <c r="S25" s="598">
        <v>3.5471859317324048</v>
      </c>
    </row>
    <row r="26" spans="1:19" ht="16.5" thickBot="1">
      <c r="H26" s="1006"/>
      <c r="K26" s="872" t="s">
        <v>270</v>
      </c>
      <c r="L26" s="569">
        <v>950771.53799999994</v>
      </c>
      <c r="M26" s="569">
        <v>224129.731</v>
      </c>
      <c r="N26" s="677">
        <v>4.2420589796719117</v>
      </c>
      <c r="P26" s="565" t="s">
        <v>422</v>
      </c>
      <c r="Q26" s="566">
        <v>3333.2249999999999</v>
      </c>
      <c r="R26" s="566">
        <v>1141.653</v>
      </c>
      <c r="S26" s="598">
        <v>2.9196480892180023</v>
      </c>
    </row>
    <row r="27" spans="1:19" ht="15.75">
      <c r="A27" s="81"/>
      <c r="B27" s="81"/>
      <c r="C27" s="81"/>
      <c r="D27" s="81"/>
      <c r="H27" s="1006"/>
      <c r="K27"/>
      <c r="L27"/>
      <c r="M27"/>
      <c r="N27"/>
      <c r="P27" s="565" t="s">
        <v>298</v>
      </c>
      <c r="Q27" s="566">
        <v>3153.7559999999999</v>
      </c>
      <c r="R27" s="566">
        <v>685.87199999999996</v>
      </c>
      <c r="S27" s="598">
        <v>4.5981699209181892</v>
      </c>
    </row>
    <row r="28" spans="1:19" ht="16.5" thickBot="1">
      <c r="H28" s="1006"/>
      <c r="K28"/>
      <c r="L28"/>
      <c r="M28"/>
      <c r="N28"/>
      <c r="P28" s="565" t="s">
        <v>423</v>
      </c>
      <c r="Q28" s="566">
        <v>3077.19</v>
      </c>
      <c r="R28" s="566">
        <v>1230.473</v>
      </c>
      <c r="S28" s="598">
        <v>2.5008187908227164</v>
      </c>
    </row>
    <row r="29" spans="1:19" ht="16.5" thickBot="1">
      <c r="H29" s="1006"/>
      <c r="K29"/>
      <c r="L29"/>
      <c r="M29"/>
      <c r="N29"/>
      <c r="P29" s="872" t="s">
        <v>270</v>
      </c>
      <c r="Q29" s="569">
        <v>334884.17499999999</v>
      </c>
      <c r="R29" s="569">
        <v>92460.135999999999</v>
      </c>
      <c r="S29" s="677">
        <v>3.6219303744048137</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55"/>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row>
    <row r="70" spans="1:19">
      <c r="A70"/>
      <c r="B70"/>
      <c r="C70"/>
      <c r="D70"/>
      <c r="E70"/>
      <c r="F70"/>
      <c r="G70"/>
      <c r="H70"/>
      <c r="I70"/>
      <c r="J70"/>
      <c r="K70"/>
      <c r="L70"/>
      <c r="P70" s="81"/>
      <c r="Q70" s="81"/>
      <c r="R70" s="81"/>
      <c r="S70" s="81"/>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R69">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M27" sqref="M2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257</v>
      </c>
    </row>
    <row r="2" spans="1:27" ht="18" customHeight="1">
      <c r="A2" s="1546" t="s">
        <v>505</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496</v>
      </c>
      <c r="B3" s="1549"/>
      <c r="C3" s="1549"/>
      <c r="D3" s="1549"/>
      <c r="E3" s="1549"/>
      <c r="F3" s="1549"/>
      <c r="G3" s="154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565" t="s">
        <v>162</v>
      </c>
      <c r="B8" s="566">
        <v>17280.973000000002</v>
      </c>
      <c r="C8" s="566">
        <v>23100</v>
      </c>
      <c r="D8" s="598">
        <v>2.3574222493480281</v>
      </c>
      <c r="E8" s="770"/>
      <c r="F8" s="565" t="s">
        <v>388</v>
      </c>
      <c r="G8" s="566">
        <v>3493.0239999999999</v>
      </c>
      <c r="H8" s="566">
        <v>11471</v>
      </c>
      <c r="I8" s="598">
        <v>3.3702199263245842</v>
      </c>
      <c r="J8" s="606"/>
      <c r="K8" s="689" t="s">
        <v>150</v>
      </c>
      <c r="L8" s="564">
        <v>11617.78</v>
      </c>
      <c r="M8" s="564">
        <v>3300.97</v>
      </c>
      <c r="N8" s="678">
        <v>3.5195048728101139</v>
      </c>
      <c r="O8" s="606"/>
      <c r="P8" s="689" t="s">
        <v>388</v>
      </c>
      <c r="Q8" s="564">
        <v>5085.6090000000004</v>
      </c>
      <c r="R8" s="564">
        <v>1241.732</v>
      </c>
      <c r="S8" s="678">
        <v>4.0955769844056533</v>
      </c>
    </row>
    <row r="9" spans="1:27" ht="15.75">
      <c r="A9" s="565" t="s">
        <v>388</v>
      </c>
      <c r="B9" s="566">
        <v>8811.6209999999992</v>
      </c>
      <c r="C9" s="566">
        <v>21806</v>
      </c>
      <c r="D9" s="598">
        <v>3.0516161586077493</v>
      </c>
      <c r="E9" s="771"/>
      <c r="F9" s="565" t="s">
        <v>165</v>
      </c>
      <c r="G9" s="566">
        <v>3233.4940000000001</v>
      </c>
      <c r="H9" s="566">
        <v>15492</v>
      </c>
      <c r="I9" s="598">
        <v>2.8227031830653209</v>
      </c>
      <c r="J9" s="606"/>
      <c r="K9" s="565" t="s">
        <v>167</v>
      </c>
      <c r="L9" s="566">
        <v>4867.768</v>
      </c>
      <c r="M9" s="566">
        <v>1027.7819999999999</v>
      </c>
      <c r="N9" s="598">
        <v>4.7361872459334764</v>
      </c>
      <c r="O9" s="606"/>
      <c r="P9" s="565" t="s">
        <v>150</v>
      </c>
      <c r="Q9" s="566">
        <v>3846.212</v>
      </c>
      <c r="R9" s="566">
        <v>942.83100000000002</v>
      </c>
      <c r="S9" s="598">
        <v>4.0794288690125802</v>
      </c>
    </row>
    <row r="10" spans="1:27" ht="16.5" thickBot="1">
      <c r="A10" s="565" t="s">
        <v>160</v>
      </c>
      <c r="B10" s="566">
        <v>7939.759</v>
      </c>
      <c r="C10" s="566">
        <v>7222</v>
      </c>
      <c r="D10" s="598">
        <v>2.3002712895990398</v>
      </c>
      <c r="E10" s="770"/>
      <c r="F10" s="958" t="s">
        <v>169</v>
      </c>
      <c r="G10" s="871">
        <v>620.9</v>
      </c>
      <c r="H10" s="871">
        <v>5455</v>
      </c>
      <c r="I10" s="959">
        <v>1.8014280284677271</v>
      </c>
      <c r="J10" s="606"/>
      <c r="K10" s="565" t="s">
        <v>388</v>
      </c>
      <c r="L10" s="566">
        <v>4541.5519999999997</v>
      </c>
      <c r="M10" s="566">
        <v>872.65300000000002</v>
      </c>
      <c r="N10" s="598">
        <v>5.2043045746705729</v>
      </c>
      <c r="O10" s="606"/>
      <c r="P10" s="565" t="s">
        <v>152</v>
      </c>
      <c r="Q10" s="566">
        <v>3442.9989999999998</v>
      </c>
      <c r="R10" s="566">
        <v>1017.784</v>
      </c>
      <c r="S10" s="598">
        <v>3.3828385983666474</v>
      </c>
    </row>
    <row r="11" spans="1:27" ht="16.5" thickBot="1">
      <c r="A11" s="565" t="s">
        <v>165</v>
      </c>
      <c r="B11" s="566">
        <v>7654.39</v>
      </c>
      <c r="C11" s="566">
        <v>25636</v>
      </c>
      <c r="D11" s="598">
        <v>2.4044602443980723</v>
      </c>
      <c r="E11" s="771"/>
      <c r="F11" s="872" t="s">
        <v>270</v>
      </c>
      <c r="G11" s="569">
        <v>7641.5709999999999</v>
      </c>
      <c r="H11" s="569">
        <v>33866</v>
      </c>
      <c r="I11" s="677">
        <v>2.884686107618196</v>
      </c>
      <c r="J11" s="606"/>
      <c r="K11" s="565" t="s">
        <v>152</v>
      </c>
      <c r="L11" s="566">
        <v>3997.3339999999998</v>
      </c>
      <c r="M11" s="566">
        <v>1069.847</v>
      </c>
      <c r="N11" s="598">
        <v>3.7363604328469395</v>
      </c>
      <c r="O11" s="606"/>
      <c r="P11" s="565" t="s">
        <v>161</v>
      </c>
      <c r="Q11" s="566">
        <v>2555.56</v>
      </c>
      <c r="R11" s="566">
        <v>790.26499999999999</v>
      </c>
      <c r="S11" s="598">
        <v>3.2338013198104432</v>
      </c>
    </row>
    <row r="12" spans="1:27" ht="15.75">
      <c r="A12" s="565" t="s">
        <v>169</v>
      </c>
      <c r="B12" s="566">
        <v>4744.8969999999999</v>
      </c>
      <c r="C12" s="566">
        <v>13059</v>
      </c>
      <c r="D12" s="598">
        <v>1.6858564763164887</v>
      </c>
      <c r="E12" s="771"/>
      <c r="F12"/>
      <c r="G12"/>
      <c r="H12"/>
      <c r="I12"/>
      <c r="J12" s="606"/>
      <c r="K12" s="565" t="s">
        <v>147</v>
      </c>
      <c r="L12" s="566">
        <v>3510.0909999999999</v>
      </c>
      <c r="M12" s="566">
        <v>1514.2439999999999</v>
      </c>
      <c r="N12" s="598">
        <v>2.3180484783165727</v>
      </c>
      <c r="O12" s="606"/>
      <c r="P12" s="565" t="s">
        <v>149</v>
      </c>
      <c r="Q12" s="566">
        <v>2141.85</v>
      </c>
      <c r="R12" s="566">
        <v>358.02499999999998</v>
      </c>
      <c r="S12" s="598">
        <v>5.9824034634452898</v>
      </c>
    </row>
    <row r="13" spans="1:27" ht="15.75">
      <c r="A13" s="565" t="s">
        <v>161</v>
      </c>
      <c r="B13" s="566">
        <v>4412.7309999999998</v>
      </c>
      <c r="C13" s="566">
        <v>3150</v>
      </c>
      <c r="D13" s="598">
        <v>3.0248466577279842</v>
      </c>
      <c r="E13" s="771"/>
      <c r="F13"/>
      <c r="G13"/>
      <c r="H13"/>
      <c r="I13"/>
      <c r="J13" s="606"/>
      <c r="K13" s="565" t="s">
        <v>165</v>
      </c>
      <c r="L13" s="566">
        <v>1960.982</v>
      </c>
      <c r="M13" s="566">
        <v>624.82399999999996</v>
      </c>
      <c r="N13" s="598">
        <v>3.1384549889248814</v>
      </c>
      <c r="O13" s="606"/>
      <c r="P13" s="565" t="s">
        <v>167</v>
      </c>
      <c r="Q13" s="566">
        <v>2055.9720000000002</v>
      </c>
      <c r="R13" s="566">
        <v>459.75700000000001</v>
      </c>
      <c r="S13" s="598">
        <v>4.4718666599964765</v>
      </c>
    </row>
    <row r="14" spans="1:27" ht="15.75">
      <c r="A14" s="565" t="s">
        <v>152</v>
      </c>
      <c r="B14" s="566">
        <v>4063.2469999999998</v>
      </c>
      <c r="C14" s="566">
        <v>4410</v>
      </c>
      <c r="D14" s="598">
        <v>1.7033068469778934</v>
      </c>
      <c r="E14" s="771"/>
      <c r="F14"/>
      <c r="G14"/>
      <c r="H14"/>
      <c r="I14"/>
      <c r="J14" s="606"/>
      <c r="K14" s="565" t="s">
        <v>160</v>
      </c>
      <c r="L14" s="566">
        <v>1869.288</v>
      </c>
      <c r="M14" s="566">
        <v>614.15899999999999</v>
      </c>
      <c r="N14" s="598">
        <v>3.0436548190289487</v>
      </c>
      <c r="O14" s="606"/>
      <c r="P14" s="565" t="s">
        <v>164</v>
      </c>
      <c r="Q14" s="566">
        <v>1095.146</v>
      </c>
      <c r="R14" s="566">
        <v>307.25900000000001</v>
      </c>
      <c r="S14" s="598">
        <v>3.5642438463966877</v>
      </c>
    </row>
    <row r="15" spans="1:27" ht="15.75">
      <c r="A15" s="565" t="s">
        <v>166</v>
      </c>
      <c r="B15" s="566">
        <v>3810.55</v>
      </c>
      <c r="C15" s="566">
        <v>7317</v>
      </c>
      <c r="D15" s="598">
        <v>1.9402222837753618</v>
      </c>
      <c r="E15" s="771"/>
      <c r="F15"/>
      <c r="G15"/>
      <c r="H15"/>
      <c r="I15"/>
      <c r="J15" s="606"/>
      <c r="K15" s="565" t="s">
        <v>164</v>
      </c>
      <c r="L15" s="566">
        <v>1754.521</v>
      </c>
      <c r="M15" s="566">
        <v>487.96</v>
      </c>
      <c r="N15" s="598">
        <v>3.5956246413640462</v>
      </c>
      <c r="O15" s="606"/>
      <c r="P15" s="565" t="s">
        <v>160</v>
      </c>
      <c r="Q15" s="566">
        <v>467.79700000000003</v>
      </c>
      <c r="R15" s="566">
        <v>117.75700000000001</v>
      </c>
      <c r="S15" s="598">
        <v>3.9725621406795351</v>
      </c>
    </row>
    <row r="16" spans="1:27" ht="15.75">
      <c r="A16" s="565" t="s">
        <v>150</v>
      </c>
      <c r="B16" s="566">
        <v>3539.1480000000001</v>
      </c>
      <c r="C16" s="566">
        <v>4253</v>
      </c>
      <c r="D16" s="598">
        <v>2.4169984579388832</v>
      </c>
      <c r="E16" s="771"/>
      <c r="F16"/>
      <c r="G16"/>
      <c r="H16"/>
      <c r="I16"/>
      <c r="J16" s="606"/>
      <c r="K16" s="565" t="s">
        <v>156</v>
      </c>
      <c r="L16" s="566">
        <v>1427.855</v>
      </c>
      <c r="M16" s="566">
        <v>484.99200000000002</v>
      </c>
      <c r="N16" s="598">
        <v>2.9440794899709686</v>
      </c>
      <c r="O16" s="606"/>
      <c r="P16" s="565" t="s">
        <v>156</v>
      </c>
      <c r="Q16" s="566">
        <v>270.553</v>
      </c>
      <c r="R16" s="566">
        <v>125.61199999999999</v>
      </c>
      <c r="S16" s="598">
        <v>2.1538786103238543</v>
      </c>
    </row>
    <row r="17" spans="1:19" ht="15.75">
      <c r="A17" s="565" t="s">
        <v>147</v>
      </c>
      <c r="B17" s="566">
        <v>2258.9690000000001</v>
      </c>
      <c r="C17" s="566">
        <v>9171</v>
      </c>
      <c r="D17" s="598">
        <v>3.0755194009530293</v>
      </c>
      <c r="E17" s="770"/>
      <c r="J17" s="606"/>
      <c r="K17" s="565" t="s">
        <v>149</v>
      </c>
      <c r="L17" s="566">
        <v>735.29700000000003</v>
      </c>
      <c r="M17" s="566">
        <v>139.59399999999999</v>
      </c>
      <c r="N17" s="598">
        <v>5.2673968795220425</v>
      </c>
      <c r="O17" s="606"/>
      <c r="P17" s="565" t="s">
        <v>504</v>
      </c>
      <c r="Q17" s="566">
        <v>237.53299999999999</v>
      </c>
      <c r="R17" s="566">
        <v>48.965000000000003</v>
      </c>
      <c r="S17" s="598">
        <v>4.8510773001123244</v>
      </c>
    </row>
    <row r="18" spans="1:19" ht="15.75">
      <c r="A18" s="565" t="s">
        <v>148</v>
      </c>
      <c r="B18" s="566">
        <v>1486.28</v>
      </c>
      <c r="C18" s="566">
        <v>1553</v>
      </c>
      <c r="D18" s="598">
        <v>2.1461349413317392</v>
      </c>
      <c r="E18" s="772"/>
      <c r="F18" s="81"/>
      <c r="G18" s="81"/>
      <c r="H18" s="81"/>
      <c r="K18" s="565" t="s">
        <v>161</v>
      </c>
      <c r="L18" s="566">
        <v>667.7</v>
      </c>
      <c r="M18" s="566">
        <v>173.59200000000001</v>
      </c>
      <c r="N18" s="598">
        <v>3.8463754090050233</v>
      </c>
      <c r="O18" s="606"/>
      <c r="P18" s="565" t="s">
        <v>375</v>
      </c>
      <c r="Q18" s="566">
        <v>222.72499999999999</v>
      </c>
      <c r="R18" s="566">
        <v>29.5</v>
      </c>
      <c r="S18" s="598">
        <v>7.55</v>
      </c>
    </row>
    <row r="19" spans="1:19" ht="16.5" thickBot="1">
      <c r="A19" s="565" t="s">
        <v>149</v>
      </c>
      <c r="B19" s="566">
        <v>1376.029</v>
      </c>
      <c r="C19" s="566">
        <v>2462</v>
      </c>
      <c r="D19" s="598">
        <v>2.4532825333887209</v>
      </c>
      <c r="E19" s="773"/>
      <c r="F19" s="81"/>
      <c r="G19" s="81"/>
      <c r="H19" s="81"/>
      <c r="J19" s="606"/>
      <c r="K19" s="565" t="s">
        <v>148</v>
      </c>
      <c r="L19" s="566">
        <v>373.77</v>
      </c>
      <c r="M19" s="566">
        <v>34.276000000000003</v>
      </c>
      <c r="N19" s="598">
        <v>10.90471466915626</v>
      </c>
      <c r="O19" s="606"/>
      <c r="P19" s="565" t="s">
        <v>297</v>
      </c>
      <c r="Q19" s="566">
        <v>204.63900000000001</v>
      </c>
      <c r="R19" s="566">
        <v>36.389000000000003</v>
      </c>
      <c r="S19" s="598">
        <v>5.6236500041221245</v>
      </c>
    </row>
    <row r="20" spans="1:19" ht="15" customHeight="1" thickBot="1">
      <c r="A20" s="1431" t="s">
        <v>270</v>
      </c>
      <c r="B20" s="1432">
        <v>68899.101999999999</v>
      </c>
      <c r="C20" s="569">
        <v>124885</v>
      </c>
      <c r="D20" s="677">
        <v>2.3379658915852422</v>
      </c>
      <c r="E20" s="773"/>
      <c r="F20" s="81"/>
      <c r="G20" s="81"/>
      <c r="H20" s="81"/>
      <c r="J20" s="606"/>
      <c r="K20" s="565" t="s">
        <v>168</v>
      </c>
      <c r="L20" s="566">
        <v>228.4</v>
      </c>
      <c r="M20" s="566">
        <v>107.191</v>
      </c>
      <c r="N20" s="598">
        <v>2.1307759046934911</v>
      </c>
      <c r="O20" s="606"/>
      <c r="P20" s="565" t="s">
        <v>148</v>
      </c>
      <c r="Q20" s="566">
        <v>201.36500000000001</v>
      </c>
      <c r="R20" s="566">
        <v>95.722999999999999</v>
      </c>
      <c r="S20" s="598">
        <v>2.1036219090500716</v>
      </c>
    </row>
    <row r="21" spans="1:19" ht="15.75">
      <c r="A21"/>
      <c r="B21"/>
      <c r="C21"/>
      <c r="D21"/>
      <c r="E21" s="774"/>
      <c r="F21" s="81"/>
      <c r="G21" s="81"/>
      <c r="H21" s="81"/>
      <c r="J21" s="606"/>
      <c r="K21" s="565" t="s">
        <v>297</v>
      </c>
      <c r="L21" s="566">
        <v>178.30699999999999</v>
      </c>
      <c r="M21" s="566">
        <v>34.46</v>
      </c>
      <c r="N21" s="598">
        <v>5.1743180499129418</v>
      </c>
      <c r="P21" s="565" t="s">
        <v>165</v>
      </c>
      <c r="Q21" s="566">
        <v>170.92599999999999</v>
      </c>
      <c r="R21" s="566">
        <v>101.378</v>
      </c>
      <c r="S21" s="598">
        <v>1.6860265540847126</v>
      </c>
    </row>
    <row r="22" spans="1:19" ht="16.5" thickBot="1">
      <c r="A22"/>
      <c r="B22"/>
      <c r="C22"/>
      <c r="D22"/>
      <c r="F22" s="81"/>
      <c r="G22" s="81"/>
      <c r="H22" s="81"/>
      <c r="K22" s="565" t="s">
        <v>287</v>
      </c>
      <c r="L22" s="566">
        <v>149.09899999999999</v>
      </c>
      <c r="M22" s="566">
        <v>1.589</v>
      </c>
      <c r="N22" s="598">
        <v>93.831969792322212</v>
      </c>
      <c r="P22" s="565" t="s">
        <v>147</v>
      </c>
      <c r="Q22" s="566">
        <v>136.893</v>
      </c>
      <c r="R22" s="566">
        <v>33.206000000000003</v>
      </c>
      <c r="S22" s="598">
        <v>4.1225380955249049</v>
      </c>
    </row>
    <row r="23" spans="1:19" ht="16.5" thickBot="1">
      <c r="A23"/>
      <c r="B23"/>
      <c r="C23"/>
      <c r="D23"/>
      <c r="F23" s="81"/>
      <c r="G23" s="81"/>
      <c r="H23" s="81"/>
      <c r="K23" s="872" t="s">
        <v>270</v>
      </c>
      <c r="L23" s="569">
        <v>38539.654999999999</v>
      </c>
      <c r="M23" s="569">
        <v>10589.407999999999</v>
      </c>
      <c r="N23" s="677">
        <v>3.6394532158927109</v>
      </c>
      <c r="P23" s="872" t="s">
        <v>270</v>
      </c>
      <c r="Q23" s="569">
        <v>22371.579000000002</v>
      </c>
      <c r="R23" s="569">
        <v>5771.3580000000002</v>
      </c>
      <c r="S23" s="677">
        <v>3.8763110865761576</v>
      </c>
    </row>
    <row r="24" spans="1:19">
      <c r="A24"/>
      <c r="B24"/>
      <c r="C24"/>
      <c r="D24"/>
      <c r="F24" s="81"/>
      <c r="G24" s="81"/>
      <c r="H24" s="81"/>
      <c r="K24"/>
      <c r="L24"/>
      <c r="M24"/>
      <c r="N24"/>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row>
    <row r="35" spans="1:19">
      <c r="A35"/>
      <c r="B35"/>
      <c r="C35"/>
      <c r="D35"/>
      <c r="E35"/>
      <c r="F35"/>
      <c r="G35"/>
      <c r="H35"/>
      <c r="I35"/>
      <c r="J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c r="B72"/>
      <c r="C72"/>
      <c r="D72"/>
      <c r="E72"/>
      <c r="F72"/>
      <c r="G72"/>
      <c r="H72"/>
      <c r="I72"/>
      <c r="J72"/>
      <c r="K72" s="81"/>
      <c r="L72" s="81"/>
    </row>
    <row r="73" spans="1:12">
      <c r="A73"/>
      <c r="B73"/>
      <c r="C73"/>
      <c r="D73"/>
      <c r="E73"/>
      <c r="F73"/>
      <c r="G73"/>
      <c r="H73"/>
      <c r="I73"/>
      <c r="J73"/>
      <c r="K73" s="81"/>
      <c r="L73" s="81"/>
    </row>
    <row r="74" spans="1:12">
      <c r="A74"/>
      <c r="B74"/>
      <c r="C74"/>
      <c r="D74"/>
      <c r="E74"/>
      <c r="F74"/>
      <c r="G74"/>
      <c r="H74"/>
      <c r="I74"/>
      <c r="J74"/>
      <c r="K74" s="81"/>
      <c r="L74" s="81"/>
    </row>
    <row r="75" spans="1:12">
      <c r="A75"/>
      <c r="B75"/>
      <c r="C75"/>
      <c r="D75"/>
      <c r="E75"/>
      <c r="F75"/>
      <c r="G75"/>
      <c r="H75"/>
      <c r="I75"/>
      <c r="J75"/>
      <c r="K75" s="81"/>
      <c r="L75" s="81"/>
    </row>
    <row r="76" spans="1:12">
      <c r="A76" s="81"/>
      <c r="B76" s="81"/>
      <c r="C76" s="81"/>
      <c r="D76" s="81"/>
      <c r="E76" s="81"/>
      <c r="F76" s="1324"/>
      <c r="G76" s="1324"/>
      <c r="H76" s="81"/>
      <c r="I76" s="81"/>
      <c r="J76" s="81"/>
      <c r="K76" s="81"/>
      <c r="L76" s="81"/>
    </row>
    <row r="77" spans="1:12">
      <c r="A77" s="81"/>
      <c r="B77" s="81"/>
      <c r="C77" s="81"/>
      <c r="D77" s="81"/>
      <c r="E77" s="81"/>
      <c r="F77" s="1324"/>
      <c r="G77" s="1324"/>
      <c r="H77" s="81"/>
      <c r="I77" s="81"/>
      <c r="J77" s="81"/>
      <c r="K77" s="81"/>
      <c r="L77" s="81"/>
    </row>
    <row r="78" spans="1:12">
      <c r="A78" s="81"/>
      <c r="B78" s="81"/>
      <c r="C78" s="81"/>
      <c r="D78" s="81"/>
      <c r="E78" s="81"/>
      <c r="F78" s="1324"/>
      <c r="G78" s="1324"/>
      <c r="H78" s="81"/>
      <c r="I78" s="81"/>
      <c r="J78" s="81"/>
      <c r="K78" s="81"/>
      <c r="L78" s="81"/>
    </row>
    <row r="79" spans="1:12">
      <c r="A79" s="81"/>
      <c r="B79" s="81"/>
      <c r="C79" s="81"/>
      <c r="D79" s="81"/>
      <c r="E79" s="81"/>
      <c r="F79" s="1324"/>
      <c r="G79" s="1324"/>
      <c r="H79" s="81"/>
      <c r="I79" s="81"/>
      <c r="J79" s="81"/>
      <c r="K79" s="81"/>
      <c r="L79" s="81"/>
    </row>
    <row r="80" spans="1:12">
      <c r="A80" s="81"/>
      <c r="B80" s="81"/>
      <c r="C80" s="81"/>
      <c r="D80" s="81"/>
      <c r="E80" s="81"/>
      <c r="F80" s="1324"/>
      <c r="G80" s="1324"/>
      <c r="H80" s="81"/>
      <c r="I80" s="81"/>
      <c r="J80" s="81"/>
      <c r="K80" s="81"/>
      <c r="L80" s="81"/>
    </row>
    <row r="81" spans="1:12">
      <c r="A81" s="81"/>
      <c r="B81" s="81"/>
      <c r="C81" s="81"/>
      <c r="D81" s="81"/>
      <c r="E81" s="81"/>
      <c r="F81" s="1324"/>
      <c r="G81" s="1324"/>
      <c r="H81" s="81"/>
      <c r="I81" s="81"/>
      <c r="J81" s="81"/>
      <c r="K81" s="81"/>
      <c r="L81" s="81"/>
    </row>
    <row r="82" spans="1:12">
      <c r="A82" s="81"/>
      <c r="B82" s="81"/>
      <c r="C82" s="81"/>
      <c r="D82" s="81"/>
      <c r="E82" s="81"/>
      <c r="F82" s="1324"/>
      <c r="G82" s="1324"/>
      <c r="H82" s="81"/>
      <c r="I82" s="81"/>
      <c r="J82" s="81"/>
      <c r="K82" s="81"/>
      <c r="L82" s="81"/>
    </row>
    <row r="83" spans="1:12">
      <c r="A83" s="81"/>
      <c r="B83" s="81"/>
      <c r="C83" s="81"/>
      <c r="D83" s="81"/>
      <c r="E83" s="81"/>
      <c r="F83" s="1324"/>
      <c r="G83" s="1324"/>
      <c r="H83" s="81"/>
      <c r="I83" s="81"/>
    </row>
    <row r="84" spans="1:12">
      <c r="A84" s="81"/>
      <c r="B84" s="81"/>
      <c r="C84" s="81"/>
      <c r="D84" s="81"/>
      <c r="E84" s="81"/>
      <c r="F84" s="1324"/>
      <c r="G84" s="1324"/>
      <c r="H84" s="81"/>
      <c r="I84" s="81"/>
    </row>
    <row r="85" spans="1:12">
      <c r="A85" s="81"/>
      <c r="B85" s="81"/>
      <c r="C85" s="81"/>
      <c r="D85" s="81"/>
      <c r="E85" s="81"/>
      <c r="F85" s="1324"/>
      <c r="G85" s="1324"/>
      <c r="H85" s="81"/>
      <c r="I85" s="81"/>
    </row>
    <row r="86" spans="1:12">
      <c r="A86" s="81"/>
      <c r="B86" s="81"/>
      <c r="C86" s="81"/>
      <c r="D86" s="81"/>
      <c r="E86" s="81"/>
      <c r="F86" s="1324"/>
      <c r="G86" s="1324"/>
      <c r="H86" s="81"/>
      <c r="I86" s="81"/>
    </row>
    <row r="87" spans="1:12">
      <c r="A87" s="81"/>
      <c r="B87" s="81"/>
      <c r="C87" s="81"/>
      <c r="D87" s="81"/>
      <c r="E87" s="81"/>
      <c r="F87" s="1324"/>
      <c r="G87" s="1324"/>
      <c r="H87" s="81"/>
      <c r="I87" s="81"/>
    </row>
    <row r="88" spans="1:12">
      <c r="A88" s="81"/>
      <c r="B88" s="81"/>
      <c r="C88" s="81"/>
      <c r="D88" s="81"/>
      <c r="E88" s="81"/>
      <c r="F88" s="1324"/>
      <c r="G88" s="1324"/>
      <c r="H88" s="81"/>
      <c r="I88" s="81"/>
    </row>
    <row r="89" spans="1:12">
      <c r="A89" s="81"/>
      <c r="B89" s="81"/>
      <c r="C89" s="81"/>
      <c r="D89" s="81"/>
      <c r="E89" s="81"/>
      <c r="F89" s="1324"/>
      <c r="G89" s="1324"/>
      <c r="H89" s="81"/>
      <c r="I89" s="81"/>
    </row>
    <row r="90" spans="1:12">
      <c r="A90" s="81"/>
      <c r="B90" s="81"/>
      <c r="C90" s="81"/>
      <c r="D90" s="81"/>
      <c r="E90" s="81"/>
      <c r="F90" s="1324"/>
      <c r="G90" s="1324"/>
      <c r="H90" s="81"/>
      <c r="I90" s="81"/>
    </row>
    <row r="91" spans="1:12">
      <c r="A91" s="81"/>
      <c r="B91" s="81"/>
      <c r="C91" s="81"/>
      <c r="D91" s="81"/>
      <c r="E91" s="81"/>
      <c r="F91" s="1324"/>
      <c r="G91" s="1324"/>
      <c r="H91" s="81"/>
      <c r="I91" s="81"/>
    </row>
    <row r="92" spans="1:12">
      <c r="A92" s="81"/>
      <c r="B92" s="81"/>
      <c r="C92" s="81"/>
      <c r="D92" s="81"/>
      <c r="E92" s="81"/>
      <c r="F92" s="1324"/>
      <c r="G92" s="1324"/>
      <c r="H92" s="81"/>
      <c r="I92" s="81"/>
    </row>
    <row r="93" spans="1:12">
      <c r="A93" s="81"/>
      <c r="B93" s="81"/>
      <c r="C93" s="81"/>
      <c r="D93" s="81"/>
      <c r="E93" s="81"/>
      <c r="F93" s="1324"/>
      <c r="G93" s="1324"/>
      <c r="H93" s="81"/>
      <c r="I93" s="81"/>
    </row>
    <row r="94" spans="1:12">
      <c r="A94" s="81"/>
      <c r="B94" s="81"/>
      <c r="C94" s="81"/>
      <c r="D94" s="81"/>
      <c r="E94" s="81"/>
      <c r="F94" s="1324"/>
      <c r="G94" s="1324"/>
      <c r="H94" s="81"/>
      <c r="I94" s="81"/>
    </row>
    <row r="95" spans="1:12">
      <c r="A95" s="81"/>
      <c r="B95" s="81"/>
      <c r="C95" s="81"/>
      <c r="D95" s="81"/>
      <c r="E95" s="81"/>
      <c r="F95" s="1324"/>
      <c r="G95" s="1324"/>
      <c r="H95" s="81"/>
      <c r="I95" s="81"/>
    </row>
    <row r="96" spans="1:12">
      <c r="A96" s="81"/>
      <c r="B96" s="81"/>
      <c r="C96" s="81"/>
      <c r="D96" s="81"/>
      <c r="E96" s="81"/>
      <c r="F96" s="1324"/>
      <c r="G96" s="1324"/>
      <c r="H96" s="81"/>
      <c r="I96" s="81"/>
    </row>
    <row r="97" spans="1:8">
      <c r="A97"/>
      <c r="B97"/>
      <c r="C97"/>
      <c r="D97" s="81"/>
      <c r="E97" s="81"/>
      <c r="F97" s="1324"/>
      <c r="G97" s="1324"/>
      <c r="H97" s="81"/>
    </row>
    <row r="98" spans="1:8">
      <c r="A98"/>
      <c r="B98"/>
      <c r="C98"/>
      <c r="D98" s="81"/>
      <c r="E98" s="81"/>
      <c r="F98" s="1324"/>
      <c r="G98" s="1324"/>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3">
    <sortCondition descending="1" ref="Q8:Q33"/>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E12" sqref="E12"/>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257</v>
      </c>
    </row>
    <row r="2" spans="1:20" ht="26.25" customHeight="1">
      <c r="A2" s="529" t="s">
        <v>258</v>
      </c>
    </row>
    <row r="5" spans="1:20" ht="38.25" customHeight="1" thickBot="1">
      <c r="A5" s="1541" t="s">
        <v>429</v>
      </c>
      <c r="B5" s="1541"/>
      <c r="C5" s="1541"/>
      <c r="D5" s="1541"/>
      <c r="E5" s="1541"/>
      <c r="F5" s="1541"/>
      <c r="H5" s="597" t="s">
        <v>279</v>
      </c>
    </row>
    <row r="6" spans="1:20" ht="15.75" customHeight="1" thickBot="1">
      <c r="A6" s="1542" t="s">
        <v>125</v>
      </c>
      <c r="B6" s="1534" t="s">
        <v>431</v>
      </c>
      <c r="C6" s="1535"/>
      <c r="D6" s="1536"/>
      <c r="E6" s="1537" t="s">
        <v>434</v>
      </c>
      <c r="F6" s="1539" t="s">
        <v>435</v>
      </c>
    </row>
    <row r="7" spans="1:20" ht="21" customHeight="1" thickBot="1">
      <c r="A7" s="1550"/>
      <c r="B7" s="1020" t="s">
        <v>264</v>
      </c>
      <c r="C7" s="1020" t="s">
        <v>268</v>
      </c>
      <c r="D7" s="1020" t="s">
        <v>269</v>
      </c>
      <c r="E7" s="1538"/>
      <c r="F7" s="1540"/>
    </row>
    <row r="8" spans="1:20" ht="17.25" customHeight="1" thickBot="1">
      <c r="A8" s="790" t="s">
        <v>126</v>
      </c>
      <c r="B8" s="680">
        <v>16251.866</v>
      </c>
      <c r="C8" s="680">
        <v>5059.6899999999996</v>
      </c>
      <c r="D8" s="817">
        <f t="shared" ref="D8:D13" si="0">(C8/B8)*100</f>
        <v>31.132978822247242</v>
      </c>
      <c r="E8" s="680">
        <v>14038.891</v>
      </c>
      <c r="F8" s="817">
        <f t="shared" ref="F8:F13" si="1">((B8-E8)/E8)*100</f>
        <v>15.763175310642419</v>
      </c>
      <c r="H8" s="625" t="s">
        <v>127</v>
      </c>
    </row>
    <row r="9" spans="1:20" ht="18" customHeight="1" thickBot="1">
      <c r="A9" s="791" t="s">
        <v>128</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259</v>
      </c>
      <c r="B10" s="682">
        <v>14811</v>
      </c>
      <c r="C10" s="986">
        <v>0</v>
      </c>
      <c r="D10" s="818">
        <f t="shared" si="0"/>
        <v>0</v>
      </c>
      <c r="E10" s="683">
        <v>21098</v>
      </c>
      <c r="F10" s="818">
        <f t="shared" si="1"/>
        <v>-29.799033083704618</v>
      </c>
      <c r="O10"/>
      <c r="P10"/>
      <c r="Q10"/>
      <c r="R10"/>
      <c r="S10"/>
      <c r="T10"/>
    </row>
    <row r="11" spans="1:20" ht="17.25" customHeight="1" thickBot="1">
      <c r="A11" s="791" t="s">
        <v>129</v>
      </c>
      <c r="B11" s="1103">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130</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131</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9"/>
      <c r="O14"/>
      <c r="P14"/>
      <c r="Q14"/>
      <c r="R14"/>
      <c r="S14"/>
      <c r="T14"/>
    </row>
    <row r="15" spans="1:20">
      <c r="L15" s="979"/>
      <c r="O15"/>
      <c r="P15"/>
      <c r="Q15"/>
      <c r="R15"/>
      <c r="S15"/>
      <c r="T15"/>
    </row>
    <row r="16" spans="1:20" ht="15.75">
      <c r="A16" s="532" t="s">
        <v>260</v>
      </c>
      <c r="L16" s="979"/>
      <c r="O16"/>
      <c r="P16"/>
      <c r="Q16"/>
      <c r="R16"/>
      <c r="S16"/>
      <c r="T16"/>
    </row>
    <row r="17" spans="1:20">
      <c r="L17" s="979"/>
      <c r="O17"/>
      <c r="P17"/>
      <c r="Q17"/>
      <c r="R17"/>
      <c r="S17"/>
      <c r="T17"/>
    </row>
    <row r="18" spans="1:20" ht="33" customHeight="1" thickBot="1">
      <c r="A18" s="1541" t="s">
        <v>430</v>
      </c>
      <c r="B18" s="1541"/>
      <c r="C18" s="1541"/>
      <c r="D18" s="1541"/>
      <c r="E18" s="1541"/>
      <c r="F18" s="1541"/>
      <c r="L18" s="979"/>
      <c r="O18"/>
      <c r="P18"/>
      <c r="Q18"/>
      <c r="R18"/>
      <c r="S18"/>
      <c r="T18"/>
    </row>
    <row r="19" spans="1:20" ht="16.5" customHeight="1" thickBot="1">
      <c r="A19" s="1532" t="s">
        <v>132</v>
      </c>
      <c r="B19" s="1534" t="s">
        <v>431</v>
      </c>
      <c r="C19" s="1535"/>
      <c r="D19" s="1536"/>
      <c r="E19" s="1537" t="s">
        <v>434</v>
      </c>
      <c r="F19" s="1539" t="s">
        <v>435</v>
      </c>
      <c r="L19" s="979"/>
      <c r="O19"/>
      <c r="P19"/>
      <c r="Q19"/>
      <c r="R19"/>
      <c r="S19"/>
      <c r="T19"/>
    </row>
    <row r="20" spans="1:20" ht="21" customHeight="1" thickBot="1">
      <c r="A20" s="1533"/>
      <c r="B20" s="789" t="s">
        <v>264</v>
      </c>
      <c r="C20" s="789" t="s">
        <v>380</v>
      </c>
      <c r="D20" s="789" t="s">
        <v>381</v>
      </c>
      <c r="E20" s="1538"/>
      <c r="F20" s="1540"/>
      <c r="L20" s="1025"/>
      <c r="O20"/>
      <c r="P20"/>
      <c r="Q20"/>
      <c r="R20"/>
      <c r="S20"/>
      <c r="T20"/>
    </row>
    <row r="21" spans="1:20" ht="15.75" thickBot="1">
      <c r="A21" s="530" t="s">
        <v>126</v>
      </c>
      <c r="B21" s="680">
        <v>29945.039000000001</v>
      </c>
      <c r="C21" s="685">
        <v>0</v>
      </c>
      <c r="D21" s="817">
        <f t="shared" ref="D21:D26" si="2">(C21/B21)*100</f>
        <v>0</v>
      </c>
      <c r="E21" s="680">
        <v>32996.713000000003</v>
      </c>
      <c r="F21" s="817">
        <f t="shared" ref="F21:F26" si="3">((B21-E21)/E21)*100</f>
        <v>-9.2484181681975492</v>
      </c>
      <c r="H21" s="625" t="s">
        <v>133</v>
      </c>
      <c r="O21"/>
      <c r="P21"/>
      <c r="Q21"/>
      <c r="R21"/>
      <c r="S21"/>
      <c r="T21"/>
    </row>
    <row r="22" spans="1:20" ht="15.75" thickBot="1">
      <c r="A22" s="530" t="s">
        <v>128</v>
      </c>
      <c r="B22" s="680">
        <v>120960</v>
      </c>
      <c r="C22" s="685">
        <v>0</v>
      </c>
      <c r="D22" s="818">
        <f t="shared" si="2"/>
        <v>0</v>
      </c>
      <c r="E22" s="680">
        <v>161383</v>
      </c>
      <c r="F22" s="818">
        <f t="shared" si="3"/>
        <v>-25.047867495337179</v>
      </c>
      <c r="H22" s="596">
        <f>B22-E22</f>
        <v>-40423</v>
      </c>
      <c r="O22"/>
      <c r="P22"/>
      <c r="Q22"/>
      <c r="R22"/>
      <c r="S22"/>
      <c r="T22"/>
    </row>
    <row r="23" spans="1:20" ht="15.75" thickBot="1">
      <c r="A23" s="531" t="s">
        <v>259</v>
      </c>
      <c r="B23" s="683">
        <v>32776</v>
      </c>
      <c r="C23" s="686">
        <v>0</v>
      </c>
      <c r="D23" s="818">
        <f t="shared" si="2"/>
        <v>0</v>
      </c>
      <c r="E23" s="683">
        <v>48910</v>
      </c>
      <c r="F23" s="818">
        <f t="shared" si="3"/>
        <v>-32.987119198527907</v>
      </c>
      <c r="O23"/>
      <c r="P23"/>
      <c r="Q23"/>
      <c r="R23"/>
      <c r="S23"/>
      <c r="T23"/>
    </row>
    <row r="24" spans="1:20" ht="15.75" thickBot="1">
      <c r="A24" s="530" t="s">
        <v>129</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130</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131</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551"/>
      <c r="B27" s="1551"/>
      <c r="C27" s="1551"/>
      <c r="D27" s="1551"/>
      <c r="E27" s="1551"/>
      <c r="F27" s="1551"/>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55"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31"/>
      <c r="D32" s="1531"/>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31"/>
      <c r="C43" s="153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t="s">
        <v>257</v>
      </c>
    </row>
    <row r="2" spans="1:24" ht="28.5" customHeight="1">
      <c r="A2" s="1546" t="s">
        <v>428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427</v>
      </c>
      <c r="B3" s="1547"/>
      <c r="C3" s="1547"/>
      <c r="D3" s="1547"/>
      <c r="E3" s="1547"/>
      <c r="F3" s="1547"/>
      <c r="P3" s="550"/>
    </row>
    <row r="4" spans="1:24" ht="4.5" customHeight="1">
      <c r="A4" s="551"/>
      <c r="B4" s="551"/>
      <c r="C4" s="549"/>
      <c r="D4" s="549"/>
    </row>
    <row r="5" spans="1:24" ht="15.75" thickBot="1">
      <c r="A5" s="552" t="s">
        <v>134</v>
      </c>
      <c r="B5" s="1548" t="s">
        <v>135</v>
      </c>
      <c r="C5" s="1548"/>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7">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2" t="s">
        <v>270</v>
      </c>
      <c r="G9" s="569">
        <v>2648.6289999999999</v>
      </c>
      <c r="H9" s="569">
        <v>14811</v>
      </c>
      <c r="I9" s="873">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06"/>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06"/>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06"/>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2"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06"/>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06"/>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06"/>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06"/>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06"/>
      <c r="K26" s="958" t="s">
        <v>168</v>
      </c>
      <c r="L26" s="871">
        <v>5779.451</v>
      </c>
      <c r="M26" s="871">
        <v>2156.9169999999999</v>
      </c>
      <c r="N26" s="959">
        <v>2.6794962439444818</v>
      </c>
      <c r="P26" s="565" t="s">
        <v>152</v>
      </c>
      <c r="Q26" s="566">
        <v>3276.471</v>
      </c>
      <c r="R26" s="566">
        <v>1115.085</v>
      </c>
      <c r="S26" s="598">
        <v>2.9383150163440455</v>
      </c>
    </row>
    <row r="27" spans="1:19" ht="16.5" thickBot="1">
      <c r="A27"/>
      <c r="B27"/>
      <c r="C27"/>
      <c r="D27"/>
      <c r="H27" s="1006"/>
      <c r="K27" s="872" t="s">
        <v>270</v>
      </c>
      <c r="L27" s="569">
        <v>1016881.716</v>
      </c>
      <c r="M27" s="569">
        <v>270617.55</v>
      </c>
      <c r="N27" s="677">
        <v>3.7576340337128915</v>
      </c>
      <c r="P27" s="565" t="s">
        <v>160</v>
      </c>
      <c r="Q27" s="566">
        <v>3158.2240000000002</v>
      </c>
      <c r="R27" s="566">
        <v>1139.3520000000001</v>
      </c>
      <c r="S27" s="598">
        <v>2.7719475631762616</v>
      </c>
    </row>
    <row r="28" spans="1:19" ht="15.75">
      <c r="H28" s="1006"/>
      <c r="K28"/>
      <c r="L28"/>
      <c r="M28"/>
      <c r="N28"/>
      <c r="P28" s="565" t="s">
        <v>162</v>
      </c>
      <c r="Q28" s="566">
        <v>2728.4009999999998</v>
      </c>
      <c r="R28" s="566">
        <v>854.34500000000003</v>
      </c>
      <c r="S28" s="598">
        <v>3.1935588082097977</v>
      </c>
    </row>
    <row r="29" spans="1:19" ht="15.75">
      <c r="H29" s="1006"/>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2" t="s">
        <v>270</v>
      </c>
      <c r="Q33" s="569">
        <v>347744.33399999997</v>
      </c>
      <c r="R33" s="569">
        <v>103137.30899999999</v>
      </c>
      <c r="S33" s="677">
        <v>3.3716638272964827</v>
      </c>
    </row>
    <row r="34" spans="1:19">
      <c r="A34" s="1055"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4" t="s">
        <v>164</v>
      </c>
      <c r="B40" s="1115">
        <v>2455442</v>
      </c>
      <c r="C40" s="1116">
        <v>839888</v>
      </c>
      <c r="D40"/>
      <c r="E40"/>
      <c r="F40"/>
      <c r="G40"/>
      <c r="H40"/>
      <c r="I40"/>
      <c r="J40"/>
      <c r="K40"/>
      <c r="L40"/>
      <c r="M40"/>
      <c r="N40"/>
      <c r="P40"/>
      <c r="Q40"/>
      <c r="R40"/>
      <c r="S40"/>
    </row>
    <row r="41" spans="1:19">
      <c r="A41" s="1117" t="s">
        <v>297</v>
      </c>
      <c r="B41" s="1118">
        <v>831196</v>
      </c>
      <c r="C41" s="1119">
        <v>253768</v>
      </c>
      <c r="D41"/>
      <c r="E41"/>
      <c r="F41"/>
      <c r="G41"/>
      <c r="H41"/>
      <c r="I41"/>
      <c r="J41"/>
      <c r="K41"/>
      <c r="L41"/>
      <c r="M41"/>
      <c r="N41"/>
      <c r="P41"/>
      <c r="Q41"/>
      <c r="R41"/>
      <c r="S41"/>
    </row>
    <row r="42" spans="1:19" ht="14.25" customHeight="1">
      <c r="A42" s="1117" t="s">
        <v>153</v>
      </c>
      <c r="B42" s="1118">
        <v>472654</v>
      </c>
      <c r="C42" s="1119">
        <v>191185</v>
      </c>
      <c r="D42"/>
      <c r="E42"/>
      <c r="F42"/>
      <c r="G42"/>
      <c r="H42"/>
      <c r="I42"/>
      <c r="J42"/>
      <c r="K42"/>
      <c r="L42"/>
      <c r="M42"/>
      <c r="N42"/>
      <c r="P42"/>
      <c r="Q42"/>
      <c r="R42"/>
      <c r="S42"/>
    </row>
    <row r="43" spans="1:19">
      <c r="A43" s="1117" t="s">
        <v>163</v>
      </c>
      <c r="B43" s="1118">
        <v>596995</v>
      </c>
      <c r="C43" s="1119">
        <v>219262</v>
      </c>
      <c r="D43"/>
      <c r="E43"/>
      <c r="F43"/>
      <c r="G43"/>
      <c r="H43"/>
      <c r="I43"/>
      <c r="J43"/>
      <c r="K43"/>
      <c r="L43"/>
      <c r="M43"/>
      <c r="N43"/>
      <c r="P43"/>
      <c r="Q43"/>
      <c r="R43"/>
      <c r="S43"/>
    </row>
    <row r="44" spans="1:19">
      <c r="A44" s="1117" t="s">
        <v>155</v>
      </c>
      <c r="B44" s="1118">
        <v>1193624</v>
      </c>
      <c r="C44" s="1119">
        <v>418031</v>
      </c>
      <c r="D44"/>
      <c r="E44"/>
      <c r="F44"/>
      <c r="G44"/>
      <c r="H44"/>
      <c r="I44"/>
      <c r="J44"/>
      <c r="K44"/>
      <c r="L44"/>
      <c r="M44"/>
      <c r="N44"/>
      <c r="P44"/>
      <c r="Q44"/>
      <c r="R44"/>
      <c r="S44"/>
    </row>
    <row r="45" spans="1:19">
      <c r="A45" s="1117" t="s">
        <v>438</v>
      </c>
      <c r="B45" s="1118">
        <v>42167</v>
      </c>
      <c r="C45" s="1119">
        <v>10774</v>
      </c>
      <c r="D45"/>
      <c r="E45"/>
      <c r="F45"/>
      <c r="G45"/>
      <c r="H45"/>
      <c r="I45"/>
      <c r="J45"/>
      <c r="K45"/>
      <c r="L45"/>
      <c r="M45"/>
      <c r="N45"/>
      <c r="P45"/>
      <c r="Q45"/>
      <c r="R45"/>
      <c r="S45"/>
    </row>
    <row r="46" spans="1:19">
      <c r="A46" s="1117" t="s">
        <v>161</v>
      </c>
      <c r="B46" s="1118">
        <v>2177495</v>
      </c>
      <c r="C46" s="1119">
        <v>560007</v>
      </c>
      <c r="D46"/>
      <c r="E46"/>
      <c r="F46"/>
      <c r="G46"/>
      <c r="H46"/>
      <c r="I46"/>
      <c r="J46"/>
      <c r="P46"/>
      <c r="Q46"/>
      <c r="R46"/>
      <c r="S46"/>
    </row>
    <row r="47" spans="1:19">
      <c r="A47" s="1117" t="s">
        <v>166</v>
      </c>
      <c r="B47" s="1118">
        <v>398322</v>
      </c>
      <c r="C47" s="1119">
        <v>129045</v>
      </c>
      <c r="D47"/>
      <c r="E47"/>
      <c r="F47"/>
      <c r="G47"/>
      <c r="H47"/>
      <c r="I47"/>
      <c r="J47"/>
      <c r="K47"/>
      <c r="P47"/>
      <c r="Q47"/>
      <c r="R47"/>
      <c r="S47"/>
    </row>
    <row r="48" spans="1:19" ht="14.25" customHeight="1">
      <c r="A48" s="1117" t="s">
        <v>442</v>
      </c>
      <c r="B48" s="1118">
        <v>101067</v>
      </c>
      <c r="C48" s="1119">
        <v>20613</v>
      </c>
      <c r="D48"/>
      <c r="E48"/>
      <c r="F48"/>
      <c r="G48"/>
      <c r="H48"/>
      <c r="I48"/>
      <c r="J48"/>
      <c r="K48"/>
      <c r="P48"/>
      <c r="Q48"/>
      <c r="R48"/>
      <c r="S48"/>
    </row>
    <row r="49" spans="1:19">
      <c r="A49" s="1117" t="s">
        <v>148</v>
      </c>
      <c r="B49" s="1118">
        <v>8296109</v>
      </c>
      <c r="C49" s="1119">
        <v>2103192</v>
      </c>
      <c r="D49"/>
      <c r="E49"/>
      <c r="F49"/>
      <c r="G49"/>
      <c r="H49"/>
      <c r="I49"/>
      <c r="J49"/>
      <c r="K49"/>
      <c r="P49"/>
      <c r="Q49"/>
      <c r="R49"/>
      <c r="S49"/>
    </row>
    <row r="50" spans="1:19">
      <c r="A50" s="1117" t="s">
        <v>443</v>
      </c>
      <c r="B50" s="1118">
        <v>422</v>
      </c>
      <c r="C50" s="1119">
        <v>230</v>
      </c>
      <c r="D50"/>
      <c r="E50"/>
      <c r="F50"/>
      <c r="G50"/>
      <c r="H50"/>
      <c r="I50"/>
      <c r="J50"/>
      <c r="K50"/>
      <c r="P50"/>
      <c r="Q50"/>
      <c r="R50"/>
      <c r="S50"/>
    </row>
    <row r="51" spans="1:19">
      <c r="A51" s="1117" t="s">
        <v>444</v>
      </c>
      <c r="B51" s="1118">
        <v>61216</v>
      </c>
      <c r="C51" s="1119">
        <v>76820</v>
      </c>
      <c r="D51"/>
      <c r="E51"/>
      <c r="F51"/>
      <c r="G51"/>
      <c r="H51"/>
      <c r="I51"/>
      <c r="J51"/>
      <c r="K51"/>
      <c r="P51"/>
      <c r="Q51"/>
      <c r="R51"/>
      <c r="S51"/>
    </row>
    <row r="52" spans="1:19">
      <c r="A52" s="1117" t="s">
        <v>157</v>
      </c>
      <c r="B52" s="1118">
        <v>4604277</v>
      </c>
      <c r="C52" s="1119">
        <v>1267409</v>
      </c>
      <c r="D52"/>
      <c r="E52"/>
      <c r="F52"/>
      <c r="G52"/>
      <c r="H52"/>
      <c r="I52"/>
      <c r="J52"/>
      <c r="K52"/>
      <c r="P52"/>
      <c r="Q52"/>
      <c r="R52"/>
      <c r="S52"/>
    </row>
    <row r="53" spans="1:19">
      <c r="A53" s="1117" t="s">
        <v>149</v>
      </c>
      <c r="B53" s="1118">
        <v>9183086</v>
      </c>
      <c r="C53" s="1119">
        <v>2421747</v>
      </c>
      <c r="D53"/>
      <c r="E53"/>
      <c r="F53"/>
      <c r="G53"/>
      <c r="H53"/>
      <c r="I53"/>
      <c r="J53"/>
      <c r="K53"/>
      <c r="P53"/>
      <c r="Q53"/>
      <c r="R53"/>
      <c r="S53"/>
    </row>
    <row r="54" spans="1:19">
      <c r="A54" s="1117" t="s">
        <v>388</v>
      </c>
      <c r="B54" s="1118">
        <v>9159281</v>
      </c>
      <c r="C54" s="1119">
        <v>3046710</v>
      </c>
      <c r="D54"/>
      <c r="E54"/>
      <c r="F54"/>
      <c r="G54"/>
      <c r="H54"/>
      <c r="I54"/>
      <c r="J54"/>
      <c r="K54"/>
      <c r="P54"/>
      <c r="Q54"/>
      <c r="R54"/>
      <c r="S54"/>
    </row>
    <row r="55" spans="1:19">
      <c r="A55" s="1117" t="s">
        <v>158</v>
      </c>
      <c r="B55" s="1118">
        <v>367062</v>
      </c>
      <c r="C55" s="1119">
        <v>215394</v>
      </c>
      <c r="D55"/>
      <c r="E55"/>
      <c r="F55"/>
      <c r="G55"/>
      <c r="H55"/>
      <c r="I55"/>
      <c r="J55"/>
      <c r="K55"/>
      <c r="P55"/>
      <c r="Q55"/>
      <c r="R55"/>
      <c r="S55"/>
    </row>
    <row r="56" spans="1:19">
      <c r="A56" s="1117" t="s">
        <v>167</v>
      </c>
      <c r="B56" s="1118">
        <v>129338</v>
      </c>
      <c r="C56" s="1119">
        <v>26352</v>
      </c>
      <c r="D56"/>
      <c r="E56"/>
      <c r="F56"/>
      <c r="G56"/>
      <c r="H56"/>
      <c r="I56"/>
      <c r="J56"/>
      <c r="K56"/>
      <c r="P56"/>
      <c r="Q56"/>
      <c r="R56"/>
      <c r="S56"/>
    </row>
    <row r="57" spans="1:19">
      <c r="A57" s="1117" t="s">
        <v>154</v>
      </c>
      <c r="B57" s="1118">
        <v>6211480</v>
      </c>
      <c r="C57" s="1119">
        <v>1044420</v>
      </c>
      <c r="D57"/>
      <c r="E57"/>
      <c r="F57"/>
      <c r="G57"/>
      <c r="H57"/>
      <c r="I57"/>
      <c r="J57"/>
      <c r="K57"/>
      <c r="P57"/>
      <c r="Q57"/>
      <c r="R57"/>
      <c r="S57"/>
    </row>
    <row r="58" spans="1:19">
      <c r="A58" s="1117" t="s">
        <v>287</v>
      </c>
      <c r="B58" s="1118">
        <v>1329910</v>
      </c>
      <c r="C58" s="1119">
        <v>375809</v>
      </c>
      <c r="D58"/>
      <c r="E58"/>
      <c r="F58"/>
      <c r="G58"/>
      <c r="H58"/>
      <c r="I58"/>
      <c r="J58"/>
      <c r="K58"/>
      <c r="P58"/>
      <c r="Q58"/>
      <c r="R58"/>
      <c r="S58"/>
    </row>
    <row r="59" spans="1:19">
      <c r="A59" s="1117" t="s">
        <v>448</v>
      </c>
      <c r="B59" s="1118">
        <v>36003</v>
      </c>
      <c r="C59" s="1119">
        <v>6532</v>
      </c>
      <c r="D59"/>
      <c r="E59"/>
      <c r="F59"/>
      <c r="G59"/>
      <c r="H59"/>
      <c r="I59"/>
      <c r="J59"/>
      <c r="K59"/>
      <c r="P59"/>
      <c r="Q59"/>
      <c r="R59"/>
      <c r="S59"/>
    </row>
    <row r="60" spans="1:19">
      <c r="A60" s="1117" t="s">
        <v>421</v>
      </c>
      <c r="B60" s="1118">
        <v>51860</v>
      </c>
      <c r="C60" s="1119">
        <v>20500</v>
      </c>
      <c r="D60"/>
      <c r="E60"/>
      <c r="F60"/>
      <c r="G60"/>
      <c r="H60"/>
      <c r="I60"/>
      <c r="J60"/>
      <c r="K60"/>
      <c r="P60"/>
      <c r="Q60"/>
      <c r="R60"/>
      <c r="S60"/>
    </row>
    <row r="61" spans="1:19">
      <c r="A61" s="1117" t="s">
        <v>439</v>
      </c>
      <c r="B61" s="1118">
        <v>192879</v>
      </c>
      <c r="C61" s="1119">
        <v>69602</v>
      </c>
      <c r="D61"/>
      <c r="E61"/>
      <c r="F61"/>
      <c r="G61"/>
      <c r="H61"/>
      <c r="I61"/>
      <c r="J61"/>
      <c r="K61"/>
      <c r="P61"/>
      <c r="Q61"/>
      <c r="R61"/>
      <c r="S61"/>
    </row>
    <row r="62" spans="1:19">
      <c r="A62" s="1117" t="s">
        <v>449</v>
      </c>
      <c r="B62" s="1118">
        <v>36157</v>
      </c>
      <c r="C62" s="1119">
        <v>50050</v>
      </c>
      <c r="D62"/>
      <c r="E62"/>
      <c r="F62"/>
      <c r="G62"/>
      <c r="H62"/>
      <c r="I62"/>
      <c r="J62"/>
      <c r="K62"/>
      <c r="P62"/>
      <c r="Q62"/>
      <c r="R62"/>
      <c r="S62"/>
    </row>
    <row r="63" spans="1:19">
      <c r="A63" s="1117" t="s">
        <v>165</v>
      </c>
      <c r="B63" s="1118">
        <v>970410</v>
      </c>
      <c r="C63" s="1119">
        <v>358730</v>
      </c>
      <c r="D63"/>
      <c r="E63"/>
      <c r="F63"/>
      <c r="G63"/>
      <c r="H63"/>
      <c r="I63"/>
      <c r="J63"/>
      <c r="K63"/>
      <c r="P63"/>
      <c r="Q63"/>
      <c r="R63"/>
      <c r="S63"/>
    </row>
    <row r="64" spans="1:19">
      <c r="A64" s="1117" t="s">
        <v>450</v>
      </c>
      <c r="B64" s="1118">
        <v>76751</v>
      </c>
      <c r="C64" s="1119">
        <v>19602</v>
      </c>
      <c r="D64"/>
      <c r="E64"/>
      <c r="F64"/>
      <c r="G64"/>
      <c r="H64"/>
      <c r="I64"/>
      <c r="J64"/>
      <c r="K64"/>
      <c r="P64"/>
      <c r="Q64"/>
      <c r="R64"/>
      <c r="S64"/>
    </row>
    <row r="65" spans="1:19">
      <c r="A65" s="1117" t="s">
        <v>169</v>
      </c>
      <c r="B65" s="1118">
        <v>311087</v>
      </c>
      <c r="C65" s="1119">
        <v>67791</v>
      </c>
      <c r="D65"/>
      <c r="E65"/>
      <c r="F65"/>
      <c r="G65"/>
      <c r="H65"/>
      <c r="I65"/>
      <c r="J65"/>
      <c r="K65"/>
      <c r="P65"/>
      <c r="Q65"/>
      <c r="R65"/>
      <c r="S65"/>
    </row>
    <row r="66" spans="1:19">
      <c r="A66" s="1117" t="s">
        <v>422</v>
      </c>
      <c r="B66" s="1118">
        <v>502286</v>
      </c>
      <c r="C66" s="1119">
        <v>182927</v>
      </c>
      <c r="D66"/>
      <c r="E66"/>
      <c r="F66"/>
      <c r="G66"/>
      <c r="H66"/>
      <c r="I66"/>
      <c r="J66"/>
      <c r="K66"/>
      <c r="P66"/>
      <c r="Q66"/>
      <c r="R66"/>
      <c r="S66"/>
    </row>
    <row r="67" spans="1:19">
      <c r="A67" s="1117" t="s">
        <v>440</v>
      </c>
      <c r="B67" s="1118">
        <v>192508</v>
      </c>
      <c r="C67" s="1119">
        <v>48604</v>
      </c>
      <c r="D67"/>
      <c r="E67"/>
      <c r="F67"/>
      <c r="G67"/>
      <c r="H67"/>
      <c r="I67"/>
      <c r="J67"/>
      <c r="K67"/>
      <c r="P67"/>
      <c r="Q67"/>
      <c r="R67"/>
      <c r="S67"/>
    </row>
    <row r="68" spans="1:19">
      <c r="A68" s="1117" t="s">
        <v>150</v>
      </c>
      <c r="B68" s="1118">
        <v>18917009</v>
      </c>
      <c r="C68" s="1119">
        <v>5392903</v>
      </c>
      <c r="D68"/>
      <c r="E68"/>
      <c r="F68"/>
      <c r="G68"/>
      <c r="H68"/>
      <c r="I68"/>
      <c r="J68"/>
      <c r="K68"/>
      <c r="P68"/>
      <c r="Q68"/>
      <c r="R68"/>
      <c r="S68"/>
    </row>
    <row r="69" spans="1:19">
      <c r="A69" s="1117" t="s">
        <v>375</v>
      </c>
      <c r="B69" s="1118">
        <v>152233</v>
      </c>
      <c r="C69" s="1119">
        <v>16339</v>
      </c>
      <c r="D69"/>
      <c r="E69"/>
      <c r="F69"/>
      <c r="G69"/>
      <c r="H69"/>
      <c r="I69"/>
      <c r="J69"/>
      <c r="K69"/>
      <c r="P69"/>
      <c r="Q69"/>
      <c r="R69"/>
      <c r="S69"/>
    </row>
    <row r="70" spans="1:19">
      <c r="A70" s="1117" t="s">
        <v>298</v>
      </c>
      <c r="B70" s="1118">
        <v>3321167</v>
      </c>
      <c r="C70" s="1119">
        <v>671958</v>
      </c>
      <c r="D70"/>
      <c r="E70"/>
      <c r="F70"/>
      <c r="G70"/>
      <c r="H70"/>
      <c r="I70"/>
      <c r="J70"/>
      <c r="K70"/>
      <c r="P70"/>
      <c r="Q70"/>
      <c r="R70"/>
      <c r="S70"/>
    </row>
    <row r="71" spans="1:19">
      <c r="A71" s="1117" t="s">
        <v>152</v>
      </c>
      <c r="B71" s="1118">
        <v>3283425</v>
      </c>
      <c r="C71" s="1119">
        <v>880758</v>
      </c>
      <c r="D71"/>
      <c r="E71"/>
      <c r="F71"/>
      <c r="G71"/>
      <c r="H71"/>
      <c r="I71"/>
      <c r="J71"/>
      <c r="K71"/>
      <c r="P71"/>
      <c r="Q71"/>
      <c r="R71"/>
      <c r="S71"/>
    </row>
    <row r="72" spans="1:19">
      <c r="A72" s="1117" t="s">
        <v>168</v>
      </c>
      <c r="B72" s="1118">
        <v>486034</v>
      </c>
      <c r="C72" s="1119">
        <v>185947</v>
      </c>
      <c r="D72"/>
      <c r="E72"/>
      <c r="F72"/>
      <c r="G72"/>
      <c r="H72"/>
      <c r="I72"/>
      <c r="J72"/>
      <c r="K72"/>
      <c r="P72"/>
      <c r="Q72"/>
      <c r="R72"/>
      <c r="S72"/>
    </row>
    <row r="73" spans="1:19">
      <c r="A73" s="1117" t="s">
        <v>451</v>
      </c>
      <c r="B73" s="1118">
        <v>3561</v>
      </c>
      <c r="C73" s="1119">
        <v>795</v>
      </c>
      <c r="D73"/>
      <c r="E73"/>
      <c r="F73"/>
      <c r="G73"/>
      <c r="H73"/>
      <c r="I73"/>
      <c r="J73"/>
      <c r="K73"/>
    </row>
    <row r="74" spans="1:19">
      <c r="A74" s="1117" t="s">
        <v>162</v>
      </c>
      <c r="B74" s="1118">
        <v>1363871</v>
      </c>
      <c r="C74" s="1119">
        <v>342541</v>
      </c>
      <c r="D74"/>
      <c r="E74"/>
      <c r="F74"/>
      <c r="G74"/>
      <c r="H74"/>
      <c r="I74"/>
      <c r="J74"/>
      <c r="K74"/>
    </row>
    <row r="75" spans="1:19">
      <c r="A75" s="1117" t="s">
        <v>299</v>
      </c>
      <c r="B75" s="1118">
        <v>1229041</v>
      </c>
      <c r="C75" s="1119">
        <v>378620</v>
      </c>
      <c r="D75"/>
      <c r="E75"/>
      <c r="F75"/>
      <c r="G75"/>
      <c r="H75"/>
      <c r="I75"/>
      <c r="J75"/>
      <c r="K75"/>
    </row>
    <row r="76" spans="1:19">
      <c r="A76" s="1117" t="s">
        <v>441</v>
      </c>
      <c r="B76" s="1118">
        <v>286425</v>
      </c>
      <c r="C76" s="1119">
        <v>38876</v>
      </c>
      <c r="D76"/>
      <c r="E76"/>
      <c r="F76"/>
      <c r="G76"/>
      <c r="H76"/>
      <c r="I76"/>
      <c r="J76"/>
      <c r="K76"/>
    </row>
    <row r="77" spans="1:19">
      <c r="A77" s="1117" t="s">
        <v>151</v>
      </c>
      <c r="B77" s="1118">
        <v>2764002</v>
      </c>
      <c r="C77" s="1119">
        <v>662752</v>
      </c>
      <c r="D77"/>
      <c r="E77"/>
      <c r="F77"/>
      <c r="G77"/>
      <c r="H77"/>
      <c r="I77"/>
      <c r="J77"/>
      <c r="K77"/>
    </row>
    <row r="78" spans="1:19">
      <c r="A78" s="1117" t="s">
        <v>394</v>
      </c>
      <c r="B78" s="1118">
        <v>86302</v>
      </c>
      <c r="C78" s="1119">
        <v>24617</v>
      </c>
      <c r="D78"/>
      <c r="E78"/>
      <c r="F78"/>
      <c r="G78"/>
      <c r="H78"/>
      <c r="I78"/>
      <c r="J78"/>
      <c r="K78"/>
    </row>
    <row r="79" spans="1:19">
      <c r="A79" s="1117" t="s">
        <v>160</v>
      </c>
      <c r="B79" s="1118">
        <v>881575</v>
      </c>
      <c r="C79" s="1119">
        <v>254938</v>
      </c>
      <c r="D79"/>
      <c r="E79"/>
      <c r="F79"/>
      <c r="G79"/>
      <c r="H79"/>
      <c r="I79"/>
      <c r="J79"/>
      <c r="K79"/>
    </row>
    <row r="80" spans="1:19">
      <c r="A80" s="1117" t="s">
        <v>156</v>
      </c>
      <c r="B80" s="1118">
        <v>6950441</v>
      </c>
      <c r="C80" s="1119">
        <v>1567289</v>
      </c>
      <c r="D80"/>
      <c r="E80"/>
      <c r="F80"/>
      <c r="G80"/>
      <c r="H80"/>
      <c r="I80"/>
      <c r="J80"/>
      <c r="K80"/>
    </row>
    <row r="81" spans="1:11">
      <c r="A81" s="1117" t="s">
        <v>147</v>
      </c>
      <c r="B81" s="1118">
        <v>27491203</v>
      </c>
      <c r="C81" s="1119">
        <v>7067963</v>
      </c>
      <c r="D81"/>
      <c r="E81"/>
      <c r="F81"/>
      <c r="G81"/>
      <c r="H81"/>
      <c r="I81"/>
      <c r="J81"/>
      <c r="K81"/>
    </row>
    <row r="82" spans="1:11">
      <c r="A82" s="1117" t="s">
        <v>452</v>
      </c>
      <c r="B82" s="1118">
        <v>35645</v>
      </c>
      <c r="C82" s="1119">
        <v>80286</v>
      </c>
      <c r="D82"/>
      <c r="E82"/>
      <c r="F82"/>
      <c r="G82"/>
      <c r="H82"/>
      <c r="I82"/>
      <c r="J82"/>
      <c r="K82"/>
    </row>
    <row r="83" spans="1:11">
      <c r="A83" s="1117" t="s">
        <v>445</v>
      </c>
      <c r="B83" s="1118">
        <v>24655</v>
      </c>
      <c r="C83" s="1119">
        <v>7940</v>
      </c>
      <c r="D83"/>
      <c r="E83"/>
      <c r="F83"/>
      <c r="G83"/>
      <c r="H83"/>
      <c r="I83"/>
      <c r="J83"/>
      <c r="K83"/>
    </row>
    <row r="84" spans="1:11">
      <c r="A84" s="1120" t="s">
        <v>437</v>
      </c>
      <c r="B84" s="1121">
        <v>117257673</v>
      </c>
      <c r="C84" s="1122">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257</v>
      </c>
    </row>
    <row r="2" spans="1:27" ht="18" customHeight="1">
      <c r="A2" s="1546" t="s">
        <v>432</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2" t="s">
        <v>433</v>
      </c>
      <c r="B3" s="1552"/>
      <c r="C3" s="1552"/>
      <c r="D3" s="1552"/>
      <c r="E3" s="1552"/>
      <c r="F3" s="1552"/>
      <c r="G3" s="155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1">
        <v>19665</v>
      </c>
      <c r="I8" s="822">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1" t="s">
        <v>270</v>
      </c>
      <c r="G11" s="569">
        <v>6179.9260000000004</v>
      </c>
      <c r="H11" s="987">
        <v>32776</v>
      </c>
      <c r="I11" s="988">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1" t="s">
        <v>270</v>
      </c>
      <c r="B17" s="569">
        <v>63711.165000000001</v>
      </c>
      <c r="C17" s="569">
        <v>120960</v>
      </c>
      <c r="D17" s="677">
        <v>2.1276033402394301</v>
      </c>
      <c r="E17" s="770"/>
      <c r="J17" s="606"/>
      <c r="K17" s="565" t="s">
        <v>168</v>
      </c>
      <c r="L17" s="566">
        <v>1136.1189999999999</v>
      </c>
      <c r="M17" s="566">
        <v>512.56200000000001</v>
      </c>
      <c r="N17" s="598">
        <v>2.2165494125588707</v>
      </c>
      <c r="O17" s="606"/>
      <c r="P17" s="958" t="s">
        <v>161</v>
      </c>
      <c r="Q17" s="871">
        <v>300.38499999999999</v>
      </c>
      <c r="R17" s="871">
        <v>78.995000000000005</v>
      </c>
      <c r="S17" s="959">
        <v>3.8025824419267038</v>
      </c>
    </row>
    <row r="18" spans="1:19" ht="16.5" thickBot="1">
      <c r="A18"/>
      <c r="B18"/>
      <c r="C18"/>
      <c r="D18"/>
      <c r="E18" s="772"/>
      <c r="F18" s="81"/>
      <c r="G18" s="81"/>
      <c r="H18" s="81"/>
      <c r="K18" s="565" t="s">
        <v>149</v>
      </c>
      <c r="L18" s="566">
        <v>1036.04</v>
      </c>
      <c r="M18" s="566">
        <v>222.76300000000001</v>
      </c>
      <c r="N18" s="598">
        <v>4.6508621270139114</v>
      </c>
      <c r="O18" s="606"/>
      <c r="P18" s="872"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8" t="s">
        <v>425</v>
      </c>
      <c r="L23" s="871">
        <v>231.68100000000001</v>
      </c>
      <c r="M23" s="871">
        <v>13.083</v>
      </c>
      <c r="N23" s="959">
        <v>17.70855308415501</v>
      </c>
      <c r="P23"/>
      <c r="Q23"/>
      <c r="R23"/>
      <c r="S23"/>
    </row>
    <row r="24" spans="1:19" ht="16.5" thickBot="1">
      <c r="F24" s="81"/>
      <c r="G24" s="81"/>
      <c r="H24" s="81"/>
      <c r="K24" s="872"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51" t="s">
        <v>71</v>
      </c>
      <c r="B1" s="1451"/>
      <c r="C1" s="1451"/>
      <c r="D1" s="1451"/>
      <c r="E1" s="1451"/>
      <c r="F1" s="1451"/>
      <c r="G1" s="1451"/>
      <c r="H1" s="1451"/>
      <c r="I1" s="1451"/>
      <c r="J1" s="1451"/>
      <c r="K1" s="1451"/>
      <c r="L1" s="1451"/>
      <c r="M1" s="97"/>
    </row>
    <row r="2" spans="1:18" s="81" customFormat="1" ht="27" thickBot="1">
      <c r="A2" s="946"/>
      <c r="B2" s="947"/>
      <c r="C2" s="948"/>
      <c r="D2" s="948"/>
      <c r="E2" s="949" t="s">
        <v>8</v>
      </c>
      <c r="F2" s="1086"/>
      <c r="G2" s="948"/>
      <c r="H2" s="948"/>
      <c r="I2" s="948"/>
      <c r="J2" s="948"/>
      <c r="K2" s="948"/>
      <c r="L2" s="950"/>
      <c r="M2" s="4"/>
    </row>
    <row r="3" spans="1:18" s="81" customFormat="1" ht="39" customHeight="1" thickBot="1">
      <c r="A3" s="708"/>
      <c r="B3" s="1457" t="s">
        <v>80</v>
      </c>
      <c r="C3" s="1458"/>
      <c r="D3" s="1458"/>
      <c r="E3" s="1458"/>
      <c r="F3" s="1458"/>
      <c r="G3" s="1459"/>
      <c r="H3" s="1453" t="s">
        <v>55</v>
      </c>
      <c r="I3" s="1454"/>
      <c r="J3" s="1460" t="s">
        <v>265</v>
      </c>
      <c r="K3" s="1455" t="s">
        <v>56</v>
      </c>
      <c r="L3" s="1456"/>
      <c r="M3" s="4"/>
    </row>
    <row r="4" spans="1:18" s="81" customFormat="1" ht="31.5">
      <c r="A4" s="709" t="s">
        <v>57</v>
      </c>
      <c r="B4" s="943" t="s">
        <v>58</v>
      </c>
      <c r="C4" s="93" t="s">
        <v>59</v>
      </c>
      <c r="D4" s="93" t="s">
        <v>60</v>
      </c>
      <c r="E4" s="1087"/>
      <c r="F4" s="1088" t="s">
        <v>393</v>
      </c>
      <c r="G4" s="1089"/>
      <c r="H4" s="942" t="s">
        <v>61</v>
      </c>
      <c r="I4" s="584" t="s">
        <v>73</v>
      </c>
      <c r="J4" s="1461"/>
      <c r="K4" s="82" t="s">
        <v>54</v>
      </c>
      <c r="L4" s="583" t="s">
        <v>64</v>
      </c>
      <c r="M4" s="4"/>
      <c r="O4" s="4"/>
    </row>
    <row r="5" spans="1:18" s="81" customFormat="1" ht="21" customHeight="1" thickBot="1">
      <c r="A5" s="710"/>
      <c r="B5" s="997" t="s">
        <v>506</v>
      </c>
      <c r="C5" s="998" t="s">
        <v>506</v>
      </c>
      <c r="D5" s="998" t="s">
        <v>506</v>
      </c>
      <c r="E5" s="901" t="s">
        <v>107</v>
      </c>
      <c r="F5" s="1084" t="s">
        <v>392</v>
      </c>
      <c r="G5" s="902" t="s">
        <v>62</v>
      </c>
      <c r="H5" s="999" t="s">
        <v>506</v>
      </c>
      <c r="I5" s="707" t="s">
        <v>72</v>
      </c>
      <c r="J5" s="788"/>
      <c r="K5" s="998" t="s">
        <v>506</v>
      </c>
      <c r="L5" s="889" t="s">
        <v>63</v>
      </c>
      <c r="M5" s="4"/>
    </row>
    <row r="6" spans="1:18" s="81" customFormat="1" ht="28.5" customHeight="1" thickBot="1">
      <c r="A6" s="40" t="s">
        <v>22</v>
      </c>
      <c r="B6" s="690">
        <v>9.2396023723840965</v>
      </c>
      <c r="C6" s="691">
        <v>17837.070216957716</v>
      </c>
      <c r="D6" s="691">
        <v>18193.811621296871</v>
      </c>
      <c r="E6" s="895">
        <v>-1.8879150998478069</v>
      </c>
      <c r="F6" s="1085">
        <v>1.7984561523674534</v>
      </c>
      <c r="G6" s="903">
        <v>44.641613038381358</v>
      </c>
      <c r="H6" s="692">
        <v>316.85076773656465</v>
      </c>
      <c r="I6" s="895">
        <v>1.0130618489978407</v>
      </c>
      <c r="J6" s="692">
        <v>6.2923999606724994</v>
      </c>
      <c r="K6" s="693">
        <v>100</v>
      </c>
      <c r="L6" s="890" t="s">
        <v>23</v>
      </c>
    </row>
    <row r="7" spans="1:18" s="81" customFormat="1" ht="25.5" customHeight="1">
      <c r="A7" s="777" t="s">
        <v>84</v>
      </c>
      <c r="B7" s="838">
        <v>9.8869748606869923</v>
      </c>
      <c r="C7" s="839">
        <v>18343.181559716126</v>
      </c>
      <c r="D7" s="839">
        <v>18710.045190910449</v>
      </c>
      <c r="E7" s="904">
        <v>1.2952461698551399</v>
      </c>
      <c r="F7" s="896">
        <v>0.27668386570085551</v>
      </c>
      <c r="G7" s="905">
        <v>42.688944764247729</v>
      </c>
      <c r="H7" s="694">
        <v>323.17826086956518</v>
      </c>
      <c r="I7" s="896">
        <v>37.524385406140453</v>
      </c>
      <c r="J7" s="695">
        <v>508.8235294117647</v>
      </c>
      <c r="K7" s="695">
        <v>0.95735824623069099</v>
      </c>
      <c r="L7" s="891">
        <v>0.79021637227532771</v>
      </c>
    </row>
    <row r="8" spans="1:18" s="81" customFormat="1" ht="24" customHeight="1">
      <c r="A8" s="778" t="s">
        <v>85</v>
      </c>
      <c r="B8" s="840">
        <v>10.25721201691565</v>
      </c>
      <c r="C8" s="696">
        <v>19244.30021935394</v>
      </c>
      <c r="D8" s="696">
        <v>19629.186223741021</v>
      </c>
      <c r="E8" s="906">
        <v>-2.6110216176659811</v>
      </c>
      <c r="F8" s="898">
        <v>-1.2245275085452521</v>
      </c>
      <c r="G8" s="697">
        <v>42.378124989286057</v>
      </c>
      <c r="H8" s="698">
        <v>344.55186910006296</v>
      </c>
      <c r="I8" s="897">
        <v>-0.15221295147113673</v>
      </c>
      <c r="J8" s="699">
        <v>7.6850094876660338</v>
      </c>
      <c r="K8" s="699">
        <v>36.74498196281565</v>
      </c>
      <c r="L8" s="892">
        <v>0.47519531450181773</v>
      </c>
      <c r="R8" s="4"/>
    </row>
    <row r="9" spans="1:18" s="81" customFormat="1" ht="24" customHeight="1">
      <c r="A9" s="778" t="s">
        <v>86</v>
      </c>
      <c r="B9" s="840">
        <v>10.155630717809109</v>
      </c>
      <c r="C9" s="696">
        <v>19053.716168497387</v>
      </c>
      <c r="D9" s="696">
        <v>19434.790491867334</v>
      </c>
      <c r="E9" s="906">
        <v>-2.8352914492378871</v>
      </c>
      <c r="F9" s="898">
        <v>-0.74276297991616147</v>
      </c>
      <c r="G9" s="697">
        <v>40.755910576366944</v>
      </c>
      <c r="H9" s="700">
        <v>393.43119795003201</v>
      </c>
      <c r="I9" s="898">
        <v>-0.36467846887537342</v>
      </c>
      <c r="J9" s="701">
        <v>33.761782347900599</v>
      </c>
      <c r="K9" s="701">
        <v>7.2194986587734711</v>
      </c>
      <c r="L9" s="893">
        <v>1.48259963212909</v>
      </c>
    </row>
    <row r="10" spans="1:18" s="81" customFormat="1" ht="24" customHeight="1">
      <c r="A10" s="778" t="s">
        <v>87</v>
      </c>
      <c r="B10" s="944" t="s">
        <v>81</v>
      </c>
      <c r="C10" s="1256" t="s">
        <v>209</v>
      </c>
      <c r="D10" s="1256" t="s">
        <v>209</v>
      </c>
      <c r="E10" s="1252" t="s">
        <v>81</v>
      </c>
      <c r="F10" s="899" t="s">
        <v>81</v>
      </c>
      <c r="G10" s="945" t="s">
        <v>81</v>
      </c>
      <c r="H10" s="1153" t="s">
        <v>81</v>
      </c>
      <c r="I10" s="899" t="s">
        <v>81</v>
      </c>
      <c r="J10" s="702" t="s">
        <v>81</v>
      </c>
      <c r="K10" s="1145" t="s">
        <v>81</v>
      </c>
      <c r="L10" s="1204" t="s">
        <v>81</v>
      </c>
    </row>
    <row r="11" spans="1:18" s="81" customFormat="1" ht="24" customHeight="1">
      <c r="A11" s="778" t="s">
        <v>79</v>
      </c>
      <c r="B11" s="840">
        <v>7.5178064169058789</v>
      </c>
      <c r="C11" s="696">
        <v>15436.974162024393</v>
      </c>
      <c r="D11" s="696">
        <v>15745.713645264881</v>
      </c>
      <c r="E11" s="906">
        <v>-2.2188669416974007</v>
      </c>
      <c r="F11" s="898">
        <v>4.3212757603071301</v>
      </c>
      <c r="G11" s="697">
        <v>53.810637434730047</v>
      </c>
      <c r="H11" s="700">
        <v>285.41005215123863</v>
      </c>
      <c r="I11" s="898">
        <v>0.54324348001415479</v>
      </c>
      <c r="J11" s="701">
        <v>0.72225869993434011</v>
      </c>
      <c r="K11" s="701">
        <v>35.473129220238647</v>
      </c>
      <c r="L11" s="893">
        <v>-1.9617346082934546</v>
      </c>
    </row>
    <row r="12" spans="1:18" s="81" customFormat="1" ht="24" customHeight="1" thickBot="1">
      <c r="A12" s="779" t="s">
        <v>88</v>
      </c>
      <c r="B12" s="841">
        <v>9.4876834580463907</v>
      </c>
      <c r="C12" s="703">
        <v>18315.991231749787</v>
      </c>
      <c r="D12" s="703">
        <v>18682.311056384784</v>
      </c>
      <c r="E12" s="907">
        <v>-1.4693053792261184</v>
      </c>
      <c r="F12" s="900">
        <v>1.645638353576391</v>
      </c>
      <c r="G12" s="704">
        <v>41.136804486234752</v>
      </c>
      <c r="H12" s="705">
        <v>292.74041339985746</v>
      </c>
      <c r="I12" s="900">
        <v>0.829348149024142</v>
      </c>
      <c r="J12" s="706">
        <v>1.4705882352941175</v>
      </c>
      <c r="K12" s="706">
        <v>19.46628434002405</v>
      </c>
      <c r="L12" s="894">
        <v>-0.92502428253027347</v>
      </c>
    </row>
    <row r="13" spans="1:18" s="81" customFormat="1" ht="15">
      <c r="A13" s="836"/>
      <c r="B13" s="837"/>
    </row>
    <row r="14" spans="1:18" s="81" customFormat="1" ht="46.5" customHeight="1">
      <c r="A14" s="1452" t="s">
        <v>366</v>
      </c>
      <c r="B14" s="1452"/>
      <c r="C14" s="1452"/>
      <c r="D14" s="1452"/>
      <c r="E14" s="1452"/>
      <c r="F14" s="1452"/>
      <c r="G14" s="1452"/>
      <c r="H14" s="1452"/>
      <c r="I14" s="1452"/>
      <c r="J14" s="1452"/>
      <c r="K14" s="1452"/>
      <c r="L14" s="1452"/>
    </row>
    <row r="15" spans="1:18" s="81" customFormat="1" ht="33.75" customHeight="1">
      <c r="A15" s="1452" t="s">
        <v>436</v>
      </c>
      <c r="B15" s="1452"/>
      <c r="C15" s="1452"/>
      <c r="D15" s="1452"/>
      <c r="E15" s="1452"/>
      <c r="F15" s="1452"/>
      <c r="G15" s="1452"/>
      <c r="H15" s="1452"/>
      <c r="I15" s="1452"/>
      <c r="J15" s="1452"/>
      <c r="K15" s="1452"/>
      <c r="L15" s="1452"/>
    </row>
    <row r="16" spans="1:18" s="81" customFormat="1">
      <c r="A16" s="1452" t="s">
        <v>124</v>
      </c>
      <c r="B16" s="1452"/>
      <c r="C16" s="1452"/>
      <c r="D16" s="1452"/>
      <c r="E16" s="1452"/>
      <c r="F16" s="1452"/>
      <c r="G16" s="1452"/>
      <c r="H16" s="1452"/>
      <c r="I16" s="1452"/>
      <c r="J16" s="1452"/>
      <c r="K16" s="1452"/>
      <c r="L16" s="1452"/>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row>
    <row r="2" spans="1:20" ht="26.25" customHeight="1">
      <c r="A2" s="529" t="s">
        <v>258</v>
      </c>
    </row>
    <row r="5" spans="1:20" ht="38.25" customHeight="1" thickBot="1">
      <c r="A5" s="1541" t="s">
        <v>482</v>
      </c>
      <c r="B5" s="1541"/>
      <c r="C5" s="1541"/>
      <c r="D5" s="1541"/>
      <c r="E5" s="1541"/>
      <c r="F5" s="1541"/>
      <c r="H5" s="597" t="s">
        <v>279</v>
      </c>
    </row>
    <row r="6" spans="1:20" ht="15.75" customHeight="1" thickBot="1">
      <c r="A6" s="1542" t="s">
        <v>125</v>
      </c>
      <c r="B6" s="1534" t="s">
        <v>481</v>
      </c>
      <c r="C6" s="1535"/>
      <c r="D6" s="1536"/>
      <c r="E6" s="1537" t="s">
        <v>475</v>
      </c>
      <c r="F6" s="1539" t="s">
        <v>476</v>
      </c>
    </row>
    <row r="7" spans="1:20" ht="21" customHeight="1" thickBot="1">
      <c r="A7" s="1550"/>
      <c r="B7" s="1020" t="s">
        <v>264</v>
      </c>
      <c r="C7" s="1020" t="s">
        <v>268</v>
      </c>
      <c r="D7" s="1020" t="s">
        <v>269</v>
      </c>
      <c r="E7" s="1538"/>
      <c r="F7" s="1540"/>
    </row>
    <row r="8" spans="1:20" ht="17.25" customHeight="1" thickBot="1">
      <c r="A8" s="790" t="s">
        <v>126</v>
      </c>
      <c r="B8" s="680">
        <v>14038.891</v>
      </c>
      <c r="C8" s="680">
        <v>4836.6369999999997</v>
      </c>
      <c r="D8" s="817">
        <f t="shared" ref="D8:D13" si="0">(C8/B8)*100</f>
        <v>34.451702773388583</v>
      </c>
      <c r="E8" s="680">
        <v>10934.939</v>
      </c>
      <c r="F8" s="817">
        <f t="shared" ref="F8:F13" si="1">((B8-E8)/E8)*100</f>
        <v>28.385636170444105</v>
      </c>
      <c r="H8" s="625" t="s">
        <v>127</v>
      </c>
    </row>
    <row r="9" spans="1:20" ht="18" customHeight="1" thickBot="1">
      <c r="A9" s="791" t="s">
        <v>128</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259</v>
      </c>
      <c r="B10" s="682">
        <v>21098</v>
      </c>
      <c r="C10" s="986">
        <v>0</v>
      </c>
      <c r="D10" s="818">
        <f t="shared" si="0"/>
        <v>0</v>
      </c>
      <c r="E10" s="683">
        <v>25583</v>
      </c>
      <c r="F10" s="818">
        <f t="shared" si="1"/>
        <v>-17.531173044599928</v>
      </c>
      <c r="O10" s="81"/>
      <c r="P10" s="81"/>
      <c r="Q10" s="81"/>
      <c r="R10" s="81"/>
      <c r="S10" s="81"/>
      <c r="T10" s="81"/>
    </row>
    <row r="11" spans="1:20" ht="17.25" customHeight="1" thickBot="1">
      <c r="A11" s="791" t="s">
        <v>129</v>
      </c>
      <c r="B11" s="1103">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130</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131</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9"/>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41" t="s">
        <v>483</v>
      </c>
      <c r="B18" s="1541"/>
      <c r="C18" s="1541"/>
      <c r="D18" s="1541"/>
      <c r="E18" s="1541"/>
      <c r="F18" s="1541"/>
      <c r="O18" s="81"/>
      <c r="P18" s="81"/>
      <c r="Q18" s="81"/>
      <c r="R18" s="81"/>
      <c r="S18" s="81"/>
      <c r="T18" s="81"/>
    </row>
    <row r="19" spans="1:20" ht="16.5" customHeight="1" thickBot="1">
      <c r="A19" s="1532" t="s">
        <v>132</v>
      </c>
      <c r="B19" s="1534" t="s">
        <v>481</v>
      </c>
      <c r="C19" s="1535"/>
      <c r="D19" s="1536"/>
      <c r="E19" s="1537" t="s">
        <v>475</v>
      </c>
      <c r="F19" s="1539" t="s">
        <v>476</v>
      </c>
      <c r="K19" s="81"/>
      <c r="L19" s="81"/>
      <c r="M19" s="81"/>
      <c r="O19" s="81"/>
      <c r="P19" s="81"/>
      <c r="Q19" s="81"/>
      <c r="R19" s="81"/>
      <c r="S19" s="81"/>
      <c r="T19" s="81"/>
    </row>
    <row r="20" spans="1:20" ht="21" customHeight="1" thickBot="1">
      <c r="A20" s="1533"/>
      <c r="B20" s="789" t="s">
        <v>264</v>
      </c>
      <c r="C20" s="789" t="s">
        <v>380</v>
      </c>
      <c r="D20" s="789" t="s">
        <v>381</v>
      </c>
      <c r="E20" s="1538"/>
      <c r="F20" s="1540"/>
      <c r="K20" s="81"/>
      <c r="L20" s="81"/>
      <c r="M20" s="81"/>
      <c r="O20" s="81"/>
      <c r="P20" s="81"/>
      <c r="Q20" s="81"/>
      <c r="R20" s="81"/>
      <c r="S20" s="81"/>
      <c r="T20" s="81"/>
    </row>
    <row r="21" spans="1:20" ht="15.75" thickBot="1">
      <c r="A21" s="530" t="s">
        <v>126</v>
      </c>
      <c r="B21" s="680">
        <v>32996.713000000003</v>
      </c>
      <c r="C21" s="685">
        <v>0</v>
      </c>
      <c r="D21" s="817">
        <f t="shared" ref="D21:D26" si="2">(C21/B21)*100</f>
        <v>0</v>
      </c>
      <c r="E21" s="680">
        <v>45324.656000000003</v>
      </c>
      <c r="F21" s="817">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259</v>
      </c>
      <c r="B23" s="683">
        <v>48910</v>
      </c>
      <c r="C23" s="686">
        <v>0</v>
      </c>
      <c r="D23" s="818">
        <f t="shared" si="2"/>
        <v>0</v>
      </c>
      <c r="E23" s="683">
        <v>52966</v>
      </c>
      <c r="F23" s="818">
        <f t="shared" si="3"/>
        <v>-7.6577427028659901</v>
      </c>
      <c r="O23" s="81"/>
      <c r="P23" s="81"/>
      <c r="Q23" s="81"/>
      <c r="R23" s="81"/>
      <c r="S23" s="81"/>
      <c r="T23" s="81"/>
    </row>
    <row r="24" spans="1:20" ht="15.75" thickBot="1">
      <c r="A24" s="530" t="s">
        <v>129</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130</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131</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551"/>
      <c r="B27" s="1551"/>
      <c r="C27" s="1551"/>
      <c r="D27" s="1551"/>
      <c r="E27" s="1551"/>
      <c r="F27" s="1551"/>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55"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31"/>
      <c r="D32" s="1531"/>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31"/>
      <c r="C43" s="153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46" t="s">
        <v>474</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473</v>
      </c>
      <c r="B3" s="1547"/>
      <c r="C3" s="1547"/>
      <c r="D3" s="1547"/>
      <c r="E3" s="1547"/>
      <c r="F3" s="1547"/>
      <c r="P3" s="550"/>
    </row>
    <row r="4" spans="1:24" ht="4.5" customHeight="1">
      <c r="A4" s="551"/>
      <c r="B4" s="551"/>
      <c r="C4" s="549"/>
      <c r="D4" s="549"/>
    </row>
    <row r="5" spans="1:24" ht="15.75" thickBot="1">
      <c r="A5" s="552" t="s">
        <v>134</v>
      </c>
      <c r="B5" s="1548" t="s">
        <v>135</v>
      </c>
      <c r="C5" s="1548"/>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7">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2" t="s">
        <v>270</v>
      </c>
      <c r="G9" s="569">
        <v>4136.0169999999998</v>
      </c>
      <c r="H9" s="569">
        <v>21098</v>
      </c>
      <c r="I9" s="677">
        <v>2.8881791836877202</v>
      </c>
      <c r="K9" s="565" t="s">
        <v>477</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06"/>
      <c r="K12" s="565" t="s">
        <v>154</v>
      </c>
      <c r="L12" s="566">
        <v>41922.322</v>
      </c>
      <c r="M12" s="566">
        <v>6536.9639999999999</v>
      </c>
      <c r="N12" s="598">
        <v>6.4131180774439018</v>
      </c>
      <c r="P12" s="565" t="s">
        <v>477</v>
      </c>
      <c r="Q12" s="566">
        <v>21494.968000000001</v>
      </c>
      <c r="R12" s="566">
        <v>8622.7270000000008</v>
      </c>
      <c r="S12" s="598">
        <v>2.492827153173236</v>
      </c>
    </row>
    <row r="13" spans="1:24" ht="15.75">
      <c r="A13" s="565" t="s">
        <v>149</v>
      </c>
      <c r="B13" s="566">
        <v>1472.316</v>
      </c>
      <c r="C13" s="566">
        <v>8077</v>
      </c>
      <c r="D13" s="598">
        <v>2.5718792524285243</v>
      </c>
      <c r="H13" s="1006"/>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477</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2"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06"/>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06"/>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06"/>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06"/>
      <c r="K25" s="872" t="s">
        <v>270</v>
      </c>
      <c r="L25" s="569">
        <v>1029780.338</v>
      </c>
      <c r="M25" s="569">
        <v>275566.08799999999</v>
      </c>
      <c r="N25" s="677">
        <v>3.7369632289441945</v>
      </c>
      <c r="P25" s="872" t="s">
        <v>270</v>
      </c>
      <c r="Q25" s="569">
        <v>368128.71600000001</v>
      </c>
      <c r="R25" s="569">
        <v>106578.781</v>
      </c>
      <c r="S25" s="677">
        <v>3.4540526035853234</v>
      </c>
    </row>
    <row r="26" spans="1:19">
      <c r="H26" s="1006"/>
      <c r="K26"/>
      <c r="L26"/>
      <c r="M26"/>
      <c r="N26"/>
      <c r="P26"/>
      <c r="Q26"/>
      <c r="R26"/>
      <c r="S26"/>
    </row>
    <row r="27" spans="1:19">
      <c r="A27" s="81"/>
      <c r="B27" s="81"/>
      <c r="C27" s="81"/>
      <c r="D27" s="81"/>
      <c r="H27" s="1006"/>
      <c r="K27"/>
      <c r="L27"/>
      <c r="M27"/>
      <c r="N27"/>
      <c r="P27"/>
      <c r="Q27"/>
      <c r="R27"/>
      <c r="S27"/>
    </row>
    <row r="28" spans="1:19">
      <c r="H28" s="1006"/>
      <c r="K28"/>
      <c r="L28"/>
      <c r="M28"/>
      <c r="N28"/>
      <c r="P28"/>
      <c r="Q28"/>
      <c r="R28"/>
      <c r="S28"/>
    </row>
    <row r="29" spans="1:19">
      <c r="H29" s="100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55"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21.42578125"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row>
    <row r="2" spans="1:27" ht="18" customHeight="1">
      <c r="A2" s="1546" t="s">
        <v>478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2" t="s">
        <v>479</v>
      </c>
      <c r="B3" s="1552"/>
      <c r="C3" s="1552"/>
      <c r="D3" s="1552"/>
      <c r="E3" s="1552"/>
      <c r="F3" s="1552"/>
      <c r="G3" s="155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1">
        <v>26439</v>
      </c>
      <c r="I8" s="822">
        <v>2.8975113766304088</v>
      </c>
      <c r="J8" s="606"/>
      <c r="K8" s="689" t="s">
        <v>156</v>
      </c>
      <c r="L8" s="564">
        <v>10807.004999999999</v>
      </c>
      <c r="M8" s="564">
        <v>3637.0129999999999</v>
      </c>
      <c r="N8" s="678">
        <v>2.9713957580025148</v>
      </c>
      <c r="O8" s="606"/>
      <c r="P8" s="689" t="s">
        <v>477</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477</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477</v>
      </c>
      <c r="B11" s="566">
        <v>6995.2089999999998</v>
      </c>
      <c r="C11" s="566">
        <v>17580</v>
      </c>
      <c r="D11" s="598">
        <v>3.1061379359342114</v>
      </c>
      <c r="E11" s="771"/>
      <c r="F11" s="567" t="s">
        <v>477</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1"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480</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8" t="s">
        <v>164</v>
      </c>
      <c r="Q17" s="871">
        <v>388.61500000000001</v>
      </c>
      <c r="R17" s="871">
        <v>97.712999999999994</v>
      </c>
      <c r="S17" s="959">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1"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2" t="s">
        <v>270</v>
      </c>
      <c r="L20" s="569">
        <v>62332.813000000002</v>
      </c>
      <c r="M20" s="569">
        <v>19137.920999999998</v>
      </c>
      <c r="N20" s="677">
        <v>3.2570315762093491</v>
      </c>
      <c r="O20" s="606"/>
      <c r="P20" s="872"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7" zoomScale="80" zoomScaleNormal="80" workbookViewId="0">
      <selection activeCell="O726" sqref="O7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35" t="s">
        <v>211</v>
      </c>
      <c r="C5" s="1635"/>
      <c r="D5" s="1635"/>
      <c r="E5" s="1635"/>
      <c r="F5" s="1635"/>
      <c r="G5" s="1635"/>
      <c r="H5" s="1635"/>
      <c r="I5" s="1635"/>
      <c r="J5" s="1635"/>
      <c r="K5" s="1635"/>
      <c r="L5" s="1635"/>
    </row>
    <row r="6" spans="2:13" ht="18">
      <c r="B6" s="611"/>
      <c r="C6" s="611"/>
      <c r="D6" s="611"/>
      <c r="E6" s="611"/>
      <c r="F6" s="401" t="s">
        <v>212</v>
      </c>
      <c r="G6" s="611"/>
      <c r="H6" s="611"/>
      <c r="I6" s="611"/>
      <c r="J6" s="611"/>
      <c r="K6" s="611"/>
      <c r="L6" s="611"/>
    </row>
    <row r="7" spans="2:13" s="402" customFormat="1" ht="15">
      <c r="B7" s="1636" t="s">
        <v>213</v>
      </c>
      <c r="C7" s="1628" t="s">
        <v>22</v>
      </c>
      <c r="D7" s="1628" t="s">
        <v>214</v>
      </c>
      <c r="E7" s="1639" t="s">
        <v>215</v>
      </c>
      <c r="F7" s="1640"/>
      <c r="G7" s="1641"/>
      <c r="H7" s="1642" t="s">
        <v>216</v>
      </c>
      <c r="I7" s="1644" t="s">
        <v>217</v>
      </c>
      <c r="J7" s="1645"/>
      <c r="K7" s="1645"/>
      <c r="L7" s="1636"/>
    </row>
    <row r="8" spans="2:13">
      <c r="B8" s="1637"/>
      <c r="C8" s="1638"/>
      <c r="D8" s="1638"/>
      <c r="E8" s="1630" t="s">
        <v>218</v>
      </c>
      <c r="F8" s="1628" t="s">
        <v>219</v>
      </c>
      <c r="G8" s="1628" t="s">
        <v>220</v>
      </c>
      <c r="H8" s="1643"/>
      <c r="I8" s="1630" t="s">
        <v>221</v>
      </c>
      <c r="J8" s="1630" t="s">
        <v>24</v>
      </c>
      <c r="K8" s="1628" t="s">
        <v>222</v>
      </c>
      <c r="L8" s="1630" t="s">
        <v>223</v>
      </c>
    </row>
    <row r="9" spans="2:13">
      <c r="B9" s="1637"/>
      <c r="C9" s="1638"/>
      <c r="D9" s="1638"/>
      <c r="E9" s="1631"/>
      <c r="F9" s="1638"/>
      <c r="G9" s="1638"/>
      <c r="H9" s="1643"/>
      <c r="I9" s="1631"/>
      <c r="J9" s="1631"/>
      <c r="K9" s="1629"/>
      <c r="L9" s="1631"/>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634"/>
      <c r="O105" s="1634"/>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634"/>
      <c r="O121" s="1634"/>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634"/>
      <c r="O145" s="1634"/>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634"/>
      <c r="O171" s="1634"/>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97" t="s">
        <v>249</v>
      </c>
      <c r="D177" s="1597"/>
      <c r="E177" s="1597"/>
      <c r="F177" s="1597"/>
      <c r="G177" s="1597"/>
      <c r="H177" s="1597"/>
      <c r="I177" s="1597"/>
      <c r="J177" s="1597"/>
      <c r="K177" s="1597"/>
      <c r="L177" s="1626"/>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46" t="s">
        <v>213</v>
      </c>
      <c r="C194" s="1601" t="s">
        <v>22</v>
      </c>
      <c r="D194" s="1601" t="s">
        <v>214</v>
      </c>
      <c r="E194" s="1603" t="s">
        <v>215</v>
      </c>
      <c r="F194" s="1604"/>
      <c r="G194" s="1605"/>
      <c r="H194" s="1606" t="s">
        <v>216</v>
      </c>
      <c r="I194" s="1608" t="s">
        <v>217</v>
      </c>
      <c r="J194" s="1609"/>
      <c r="K194" s="1609"/>
      <c r="L194" s="1648"/>
    </row>
    <row r="195" spans="2:12" ht="12.75" customHeight="1">
      <c r="B195" s="1647"/>
      <c r="C195" s="1602"/>
      <c r="D195" s="1602"/>
      <c r="E195" s="1616" t="s">
        <v>218</v>
      </c>
      <c r="F195" s="1601" t="s">
        <v>219</v>
      </c>
      <c r="G195" s="1601" t="s">
        <v>220</v>
      </c>
      <c r="H195" s="1607"/>
      <c r="I195" s="1616" t="s">
        <v>221</v>
      </c>
      <c r="J195" s="1616" t="s">
        <v>24</v>
      </c>
      <c r="K195" s="1601" t="s">
        <v>222</v>
      </c>
      <c r="L195" s="1632" t="s">
        <v>223</v>
      </c>
    </row>
    <row r="196" spans="2:12" ht="12.75" customHeight="1">
      <c r="B196" s="1647"/>
      <c r="C196" s="1602"/>
      <c r="D196" s="1602"/>
      <c r="E196" s="1623"/>
      <c r="F196" s="1602"/>
      <c r="G196" s="1602"/>
      <c r="H196" s="1607"/>
      <c r="I196" s="1617"/>
      <c r="J196" s="1617"/>
      <c r="K196" s="1618"/>
      <c r="L196" s="1633"/>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97" t="s">
        <v>250</v>
      </c>
      <c r="D199" s="1597"/>
      <c r="E199" s="1597"/>
      <c r="F199" s="1597"/>
      <c r="G199" s="1597"/>
      <c r="H199" s="1597"/>
      <c r="I199" s="1597"/>
      <c r="J199" s="1597"/>
      <c r="K199" s="1597"/>
      <c r="L199" s="1626"/>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610" t="s">
        <v>213</v>
      </c>
      <c r="C234" s="1601" t="s">
        <v>22</v>
      </c>
      <c r="D234" s="1601" t="s">
        <v>214</v>
      </c>
      <c r="E234" s="1603" t="s">
        <v>215</v>
      </c>
      <c r="F234" s="1604"/>
      <c r="G234" s="1605"/>
      <c r="H234" s="1606" t="s">
        <v>216</v>
      </c>
      <c r="I234" s="1603" t="s">
        <v>217</v>
      </c>
      <c r="J234" s="1604"/>
      <c r="K234" s="1604"/>
      <c r="L234" s="1604"/>
    </row>
    <row r="235" spans="2:12">
      <c r="B235" s="1627"/>
      <c r="C235" s="1602"/>
      <c r="D235" s="1602"/>
      <c r="E235" s="1616" t="s">
        <v>218</v>
      </c>
      <c r="F235" s="1601" t="s">
        <v>219</v>
      </c>
      <c r="G235" s="1601" t="s">
        <v>220</v>
      </c>
      <c r="H235" s="1607"/>
      <c r="I235" s="1616" t="s">
        <v>221</v>
      </c>
      <c r="J235" s="1616" t="s">
        <v>24</v>
      </c>
      <c r="K235" s="1601" t="s">
        <v>222</v>
      </c>
      <c r="L235" s="1608" t="s">
        <v>223</v>
      </c>
    </row>
    <row r="236" spans="2:12">
      <c r="B236" s="1627"/>
      <c r="C236" s="1602"/>
      <c r="D236" s="1602"/>
      <c r="E236" s="1623"/>
      <c r="F236" s="1602"/>
      <c r="G236" s="1602"/>
      <c r="H236" s="1607"/>
      <c r="I236" s="1623"/>
      <c r="J236" s="1623"/>
      <c r="K236" s="1602"/>
      <c r="L236" s="1622"/>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620" t="s">
        <v>224</v>
      </c>
      <c r="D239" s="1620"/>
      <c r="E239" s="1620"/>
      <c r="F239" s="1620"/>
      <c r="G239" s="1620"/>
      <c r="H239" s="1620"/>
      <c r="I239" s="1620"/>
      <c r="J239" s="1620"/>
      <c r="K239" s="1620"/>
      <c r="L239" s="1620"/>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97" t="s">
        <v>249</v>
      </c>
      <c r="D256" s="1597"/>
      <c r="E256" s="1597"/>
      <c r="F256" s="1597"/>
      <c r="G256" s="1597"/>
      <c r="H256" s="1597"/>
      <c r="I256" s="1597"/>
      <c r="J256" s="1597"/>
      <c r="K256" s="1597"/>
      <c r="L256" s="1597"/>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24" t="s">
        <v>213</v>
      </c>
      <c r="C273" s="1601" t="s">
        <v>22</v>
      </c>
      <c r="D273" s="1601" t="s">
        <v>214</v>
      </c>
      <c r="E273" s="1603" t="s">
        <v>215</v>
      </c>
      <c r="F273" s="1604"/>
      <c r="G273" s="1605"/>
      <c r="H273" s="1606" t="s">
        <v>216</v>
      </c>
      <c r="I273" s="1608" t="s">
        <v>217</v>
      </c>
      <c r="J273" s="1609"/>
      <c r="K273" s="1609"/>
      <c r="L273" s="1609"/>
    </row>
    <row r="274" spans="2:12" ht="11.25" customHeight="1">
      <c r="B274" s="1625"/>
      <c r="C274" s="1602"/>
      <c r="D274" s="1602"/>
      <c r="E274" s="1616" t="s">
        <v>218</v>
      </c>
      <c r="F274" s="1601" t="s">
        <v>219</v>
      </c>
      <c r="G274" s="1601" t="s">
        <v>220</v>
      </c>
      <c r="H274" s="1607"/>
      <c r="I274" s="1616" t="s">
        <v>221</v>
      </c>
      <c r="J274" s="1616" t="s">
        <v>24</v>
      </c>
      <c r="K274" s="1601" t="s">
        <v>222</v>
      </c>
      <c r="L274" s="1608" t="s">
        <v>223</v>
      </c>
    </row>
    <row r="275" spans="2:12" ht="11.25" customHeight="1">
      <c r="B275" s="1625"/>
      <c r="C275" s="1602"/>
      <c r="D275" s="1602"/>
      <c r="E275" s="1623"/>
      <c r="F275" s="1602"/>
      <c r="G275" s="1602"/>
      <c r="H275" s="1607"/>
      <c r="I275" s="1617"/>
      <c r="J275" s="1617"/>
      <c r="K275" s="1618"/>
      <c r="L275" s="1622"/>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97" t="s">
        <v>250</v>
      </c>
      <c r="D278" s="1597"/>
      <c r="E278" s="1597"/>
      <c r="F278" s="1597"/>
      <c r="G278" s="1597"/>
      <c r="H278" s="1597"/>
      <c r="I278" s="1597"/>
      <c r="J278" s="1597"/>
      <c r="K278" s="1597"/>
      <c r="L278" s="1597"/>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616" t="s">
        <v>213</v>
      </c>
      <c r="C313" s="1601" t="s">
        <v>22</v>
      </c>
      <c r="D313" s="1601" t="s">
        <v>214</v>
      </c>
      <c r="E313" s="1603" t="s">
        <v>215</v>
      </c>
      <c r="F313" s="1604"/>
      <c r="G313" s="1605"/>
      <c r="H313" s="1601" t="s">
        <v>216</v>
      </c>
      <c r="I313" s="1603" t="s">
        <v>217</v>
      </c>
      <c r="J313" s="1604"/>
      <c r="K313" s="1604"/>
      <c r="L313" s="1605"/>
    </row>
    <row r="314" spans="2:12" ht="11.25" customHeight="1">
      <c r="B314" s="1623"/>
      <c r="C314" s="1602"/>
      <c r="D314" s="1602"/>
      <c r="E314" s="1611" t="s">
        <v>254</v>
      </c>
      <c r="F314" s="1614" t="s">
        <v>255</v>
      </c>
      <c r="G314" s="1614" t="s">
        <v>256</v>
      </c>
      <c r="H314" s="1602"/>
      <c r="I314" s="1616" t="s">
        <v>221</v>
      </c>
      <c r="J314" s="1616" t="s">
        <v>24</v>
      </c>
      <c r="K314" s="1601" t="s">
        <v>222</v>
      </c>
      <c r="L314" s="1616" t="s">
        <v>223</v>
      </c>
    </row>
    <row r="315" spans="2:12" ht="11.25" customHeight="1">
      <c r="B315" s="1617"/>
      <c r="C315" s="1618"/>
      <c r="D315" s="1618"/>
      <c r="E315" s="1613"/>
      <c r="F315" s="1615"/>
      <c r="G315" s="1615"/>
      <c r="H315" s="1618"/>
      <c r="I315" s="1617"/>
      <c r="J315" s="1617"/>
      <c r="K315" s="1618"/>
      <c r="L315" s="1617"/>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620" t="s">
        <v>224</v>
      </c>
      <c r="D318" s="1620"/>
      <c r="E318" s="1620"/>
      <c r="F318" s="1620"/>
      <c r="G318" s="1620"/>
      <c r="H318" s="1620"/>
      <c r="I318" s="1620"/>
      <c r="J318" s="1620"/>
      <c r="K318" s="1620"/>
      <c r="L318" s="1621"/>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97" t="s">
        <v>249</v>
      </c>
      <c r="D335" s="1597"/>
      <c r="E335" s="1597"/>
      <c r="F335" s="1597"/>
      <c r="G335" s="1597"/>
      <c r="H335" s="1597"/>
      <c r="I335" s="1597"/>
      <c r="J335" s="1597"/>
      <c r="K335" s="1597"/>
      <c r="L335" s="1598"/>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99" t="s">
        <v>213</v>
      </c>
      <c r="C352" s="1601" t="s">
        <v>22</v>
      </c>
      <c r="D352" s="1601" t="s">
        <v>214</v>
      </c>
      <c r="E352" s="1603" t="s">
        <v>215</v>
      </c>
      <c r="F352" s="1604"/>
      <c r="G352" s="1605"/>
      <c r="H352" s="1606" t="s">
        <v>216</v>
      </c>
      <c r="I352" s="1608" t="s">
        <v>217</v>
      </c>
      <c r="J352" s="1609"/>
      <c r="K352" s="1609"/>
      <c r="L352" s="1610"/>
    </row>
    <row r="353" spans="2:12" ht="11.25" customHeight="1">
      <c r="B353" s="1600"/>
      <c r="C353" s="1602"/>
      <c r="D353" s="1602"/>
      <c r="E353" s="1611" t="s">
        <v>254</v>
      </c>
      <c r="F353" s="1614" t="s">
        <v>255</v>
      </c>
      <c r="G353" s="1614" t="s">
        <v>256</v>
      </c>
      <c r="H353" s="1607"/>
      <c r="I353" s="1616" t="s">
        <v>221</v>
      </c>
      <c r="J353" s="1616" t="s">
        <v>24</v>
      </c>
      <c r="K353" s="1601" t="s">
        <v>222</v>
      </c>
      <c r="L353" s="1616" t="s">
        <v>223</v>
      </c>
    </row>
    <row r="354" spans="2:12" ht="11.25" customHeight="1">
      <c r="B354" s="1600"/>
      <c r="C354" s="1602"/>
      <c r="D354" s="1602"/>
      <c r="E354" s="1612"/>
      <c r="F354" s="1619"/>
      <c r="G354" s="1619"/>
      <c r="H354" s="1607"/>
      <c r="I354" s="1617"/>
      <c r="J354" s="1617"/>
      <c r="K354" s="1618"/>
      <c r="L354" s="1617"/>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97" t="s">
        <v>250</v>
      </c>
      <c r="D357" s="1597"/>
      <c r="E357" s="1597"/>
      <c r="F357" s="1597"/>
      <c r="G357" s="1597"/>
      <c r="H357" s="1597"/>
      <c r="I357" s="1597"/>
      <c r="J357" s="1597"/>
      <c r="K357" s="1597"/>
      <c r="L357" s="1598"/>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69" t="s">
        <v>213</v>
      </c>
      <c r="C393" s="1559" t="s">
        <v>22</v>
      </c>
      <c r="D393" s="1559" t="s">
        <v>214</v>
      </c>
      <c r="E393" s="1561" t="s">
        <v>215</v>
      </c>
      <c r="F393" s="1562"/>
      <c r="G393" s="1563"/>
      <c r="H393" s="1564" t="s">
        <v>216</v>
      </c>
      <c r="I393" s="1561" t="s">
        <v>217</v>
      </c>
      <c r="J393" s="1562"/>
      <c r="K393" s="1562"/>
      <c r="L393" s="1563"/>
    </row>
    <row r="394" spans="2:12" ht="11.25" customHeight="1">
      <c r="B394" s="1570"/>
      <c r="C394" s="1560"/>
      <c r="D394" s="1560"/>
      <c r="E394" s="1593" t="s">
        <v>254</v>
      </c>
      <c r="F394" s="1595" t="s">
        <v>255</v>
      </c>
      <c r="G394" s="1595" t="s">
        <v>256</v>
      </c>
      <c r="H394" s="1565"/>
      <c r="I394" s="1569" t="s">
        <v>221</v>
      </c>
      <c r="J394" s="1569" t="s">
        <v>24</v>
      </c>
      <c r="K394" s="1559" t="s">
        <v>222</v>
      </c>
      <c r="L394" s="1569" t="s">
        <v>223</v>
      </c>
    </row>
    <row r="395" spans="2:12" ht="11.25" customHeight="1">
      <c r="B395" s="1570"/>
      <c r="C395" s="1560"/>
      <c r="D395" s="1560"/>
      <c r="E395" s="1594"/>
      <c r="F395" s="1596"/>
      <c r="G395" s="1596"/>
      <c r="H395" s="1565"/>
      <c r="I395" s="1570"/>
      <c r="J395" s="1570"/>
      <c r="K395" s="1560"/>
      <c r="L395" s="1571"/>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55" t="s">
        <v>224</v>
      </c>
      <c r="D398" s="1555"/>
      <c r="E398" s="1555"/>
      <c r="F398" s="1555"/>
      <c r="G398" s="1555"/>
      <c r="H398" s="1555"/>
      <c r="I398" s="1555"/>
      <c r="J398" s="1555"/>
      <c r="K398" s="1555"/>
      <c r="L398" s="1590"/>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53" t="s">
        <v>249</v>
      </c>
      <c r="D415" s="1553"/>
      <c r="E415" s="1553"/>
      <c r="F415" s="1553"/>
      <c r="G415" s="1553"/>
      <c r="H415" s="1553"/>
      <c r="I415" s="1553"/>
      <c r="J415" s="1553"/>
      <c r="K415" s="1553"/>
      <c r="L415" s="1589"/>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91" t="s">
        <v>213</v>
      </c>
      <c r="C432" s="1559" t="s">
        <v>22</v>
      </c>
      <c r="D432" s="1559" t="s">
        <v>214</v>
      </c>
      <c r="E432" s="1561" t="s">
        <v>215</v>
      </c>
      <c r="F432" s="1562"/>
      <c r="G432" s="1563"/>
      <c r="H432" s="1564" t="s">
        <v>216</v>
      </c>
      <c r="I432" s="1566" t="s">
        <v>217</v>
      </c>
      <c r="J432" s="1567"/>
      <c r="K432" s="1567"/>
      <c r="L432" s="1587"/>
    </row>
    <row r="433" spans="2:12" ht="11.25" customHeight="1">
      <c r="B433" s="1592"/>
      <c r="C433" s="1560"/>
      <c r="D433" s="1560"/>
      <c r="E433" s="1593" t="s">
        <v>254</v>
      </c>
      <c r="F433" s="1595" t="s">
        <v>255</v>
      </c>
      <c r="G433" s="1595" t="s">
        <v>256</v>
      </c>
      <c r="H433" s="1565"/>
      <c r="I433" s="1569" t="s">
        <v>221</v>
      </c>
      <c r="J433" s="1569" t="s">
        <v>24</v>
      </c>
      <c r="K433" s="1559" t="s">
        <v>222</v>
      </c>
      <c r="L433" s="1569" t="s">
        <v>223</v>
      </c>
    </row>
    <row r="434" spans="2:12" ht="11.25" customHeight="1">
      <c r="B434" s="1592"/>
      <c r="C434" s="1560"/>
      <c r="D434" s="1560"/>
      <c r="E434" s="1594"/>
      <c r="F434" s="1596"/>
      <c r="G434" s="1596"/>
      <c r="H434" s="1565"/>
      <c r="I434" s="1571"/>
      <c r="J434" s="1571"/>
      <c r="K434" s="1586"/>
      <c r="L434" s="1571"/>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53" t="s">
        <v>250</v>
      </c>
      <c r="D437" s="1553"/>
      <c r="E437" s="1553"/>
      <c r="F437" s="1553"/>
      <c r="G437" s="1553"/>
      <c r="H437" s="1553"/>
      <c r="I437" s="1553"/>
      <c r="J437" s="1553"/>
      <c r="K437" s="1553"/>
      <c r="L437" s="1589"/>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69" t="s">
        <v>213</v>
      </c>
      <c r="C475" s="1559" t="s">
        <v>22</v>
      </c>
      <c r="D475" s="1559" t="s">
        <v>214</v>
      </c>
      <c r="E475" s="1561" t="s">
        <v>215</v>
      </c>
      <c r="F475" s="1562"/>
      <c r="G475" s="1563"/>
      <c r="H475" s="1564" t="s">
        <v>216</v>
      </c>
      <c r="I475" s="1561" t="s">
        <v>217</v>
      </c>
      <c r="J475" s="1562"/>
      <c r="K475" s="1562"/>
      <c r="L475" s="1563"/>
    </row>
    <row r="476" spans="2:12" ht="11.25" customHeight="1">
      <c r="B476" s="1570"/>
      <c r="C476" s="1560"/>
      <c r="D476" s="1560"/>
      <c r="E476" s="1593" t="s">
        <v>254</v>
      </c>
      <c r="F476" s="1595" t="s">
        <v>255</v>
      </c>
      <c r="G476" s="1595" t="s">
        <v>256</v>
      </c>
      <c r="H476" s="1565"/>
      <c r="I476" s="1569" t="s">
        <v>221</v>
      </c>
      <c r="J476" s="1569" t="s">
        <v>24</v>
      </c>
      <c r="K476" s="1559" t="s">
        <v>222</v>
      </c>
      <c r="L476" s="1569" t="s">
        <v>223</v>
      </c>
    </row>
    <row r="477" spans="2:12" ht="11.25" customHeight="1">
      <c r="B477" s="1570"/>
      <c r="C477" s="1560"/>
      <c r="D477" s="1560"/>
      <c r="E477" s="1594"/>
      <c r="F477" s="1596"/>
      <c r="G477" s="1596"/>
      <c r="H477" s="1565"/>
      <c r="I477" s="1570"/>
      <c r="J477" s="1570"/>
      <c r="K477" s="1560"/>
      <c r="L477" s="1571"/>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55" t="s">
        <v>224</v>
      </c>
      <c r="D480" s="1555"/>
      <c r="E480" s="1555"/>
      <c r="F480" s="1555"/>
      <c r="G480" s="1555"/>
      <c r="H480" s="1555"/>
      <c r="I480" s="1555"/>
      <c r="J480" s="1555"/>
      <c r="K480" s="1555"/>
      <c r="L480" s="1590"/>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4">
        <v>176881</v>
      </c>
      <c r="D491" s="826">
        <v>4941</v>
      </c>
      <c r="E491" s="827">
        <v>1899</v>
      </c>
      <c r="F491" s="827">
        <v>2767</v>
      </c>
      <c r="G491" s="827">
        <v>275</v>
      </c>
      <c r="H491" s="825">
        <v>171940</v>
      </c>
      <c r="I491" s="827">
        <v>28983</v>
      </c>
      <c r="J491" s="827">
        <v>60425</v>
      </c>
      <c r="K491" s="827">
        <v>82532</v>
      </c>
      <c r="L491" s="633"/>
    </row>
    <row r="492" spans="2:12" ht="15">
      <c r="B492" s="759" t="s">
        <v>235</v>
      </c>
      <c r="C492" s="824">
        <v>157650</v>
      </c>
      <c r="D492" s="827">
        <v>4336</v>
      </c>
      <c r="E492" s="827">
        <v>1814</v>
      </c>
      <c r="F492" s="827">
        <v>2017</v>
      </c>
      <c r="G492" s="827">
        <v>505</v>
      </c>
      <c r="H492" s="827">
        <v>153314</v>
      </c>
      <c r="I492" s="827">
        <v>26176</v>
      </c>
      <c r="J492" s="827">
        <v>53316</v>
      </c>
      <c r="K492" s="827">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53" t="s">
        <v>249</v>
      </c>
      <c r="D497" s="1553"/>
      <c r="E497" s="1553"/>
      <c r="F497" s="1553"/>
      <c r="G497" s="1553"/>
      <c r="H497" s="1553"/>
      <c r="I497" s="1553"/>
      <c r="J497" s="1553"/>
      <c r="K497" s="1553"/>
      <c r="L497" s="1589"/>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235</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591" t="s">
        <v>213</v>
      </c>
      <c r="C514" s="1559" t="s">
        <v>22</v>
      </c>
      <c r="D514" s="1559" t="s">
        <v>214</v>
      </c>
      <c r="E514" s="1561" t="s">
        <v>215</v>
      </c>
      <c r="F514" s="1562"/>
      <c r="G514" s="1563"/>
      <c r="H514" s="1564" t="s">
        <v>216</v>
      </c>
      <c r="I514" s="1566" t="s">
        <v>217</v>
      </c>
      <c r="J514" s="1567"/>
      <c r="K514" s="1567"/>
      <c r="L514" s="1587"/>
    </row>
    <row r="515" spans="2:12" ht="11.25" customHeight="1">
      <c r="B515" s="1592"/>
      <c r="C515" s="1560"/>
      <c r="D515" s="1560"/>
      <c r="E515" s="1593" t="s">
        <v>254</v>
      </c>
      <c r="F515" s="1595" t="s">
        <v>255</v>
      </c>
      <c r="G515" s="1595" t="s">
        <v>256</v>
      </c>
      <c r="H515" s="1565"/>
      <c r="I515" s="1569" t="s">
        <v>221</v>
      </c>
      <c r="J515" s="1569" t="s">
        <v>24</v>
      </c>
      <c r="K515" s="1559" t="s">
        <v>222</v>
      </c>
      <c r="L515" s="1569" t="s">
        <v>223</v>
      </c>
    </row>
    <row r="516" spans="2:12" ht="11.25" customHeight="1">
      <c r="B516" s="1592"/>
      <c r="C516" s="1560"/>
      <c r="D516" s="1560"/>
      <c r="E516" s="1594"/>
      <c r="F516" s="1596"/>
      <c r="G516" s="1596"/>
      <c r="H516" s="1565"/>
      <c r="I516" s="1571"/>
      <c r="J516" s="1571"/>
      <c r="K516" s="1586"/>
      <c r="L516" s="1571"/>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53" t="s">
        <v>250</v>
      </c>
      <c r="D519" s="1553"/>
      <c r="E519" s="1553"/>
      <c r="F519" s="1553"/>
      <c r="G519" s="1553"/>
      <c r="H519" s="1553"/>
      <c r="I519" s="1553"/>
      <c r="J519" s="1553"/>
      <c r="K519" s="1553"/>
      <c r="L519" s="1589"/>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235</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87" t="s">
        <v>213</v>
      </c>
      <c r="C558" s="1559" t="s">
        <v>22</v>
      </c>
      <c r="D558" s="1559" t="s">
        <v>214</v>
      </c>
      <c r="E558" s="1561" t="s">
        <v>215</v>
      </c>
      <c r="F558" s="1562"/>
      <c r="G558" s="1563"/>
      <c r="H558" s="1564" t="s">
        <v>216</v>
      </c>
      <c r="I558" s="1561" t="s">
        <v>217</v>
      </c>
      <c r="J558" s="1562"/>
      <c r="K558" s="1562"/>
      <c r="L558"/>
    </row>
    <row r="559" spans="2:12" ht="12.75" customHeight="1">
      <c r="B559" s="1588"/>
      <c r="C559" s="1560"/>
      <c r="D559" s="1560"/>
      <c r="E559" s="1569" t="s">
        <v>254</v>
      </c>
      <c r="F559" s="1559" t="s">
        <v>255</v>
      </c>
      <c r="G559" s="1559" t="s">
        <v>256</v>
      </c>
      <c r="H559" s="1565"/>
      <c r="I559" s="1569" t="s">
        <v>221</v>
      </c>
      <c r="J559" s="1569" t="s">
        <v>24</v>
      </c>
      <c r="K559" s="1559" t="s">
        <v>295</v>
      </c>
      <c r="L559"/>
    </row>
    <row r="560" spans="2:12" ht="12.75">
      <c r="B560" s="1588"/>
      <c r="C560" s="1560"/>
      <c r="D560" s="1560"/>
      <c r="E560" s="1570"/>
      <c r="F560" s="1560"/>
      <c r="G560" s="1560"/>
      <c r="H560" s="1565"/>
      <c r="I560" s="1570"/>
      <c r="J560" s="1570"/>
      <c r="K560" s="1560"/>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55" t="s">
        <v>224</v>
      </c>
      <c r="D563" s="1555"/>
      <c r="E563" s="1555"/>
      <c r="F563" s="1555"/>
      <c r="G563" s="1555"/>
      <c r="H563" s="1555"/>
      <c r="I563" s="1555"/>
      <c r="J563" s="1555"/>
      <c r="K563" s="1555"/>
      <c r="L563"/>
    </row>
    <row r="564" spans="2:12" ht="12.75">
      <c r="B564" s="630"/>
      <c r="C564" s="630"/>
      <c r="D564" s="630"/>
      <c r="E564" s="630"/>
      <c r="F564" s="630"/>
      <c r="G564" s="630"/>
      <c r="H564" s="630"/>
      <c r="I564" s="630"/>
      <c r="J564" s="630"/>
      <c r="K564" s="630"/>
      <c r="L564"/>
    </row>
    <row r="565" spans="2:12" ht="15">
      <c r="B565" s="952" t="s">
        <v>225</v>
      </c>
      <c r="C565" s="831">
        <v>160405</v>
      </c>
      <c r="D565" s="831">
        <v>4252</v>
      </c>
      <c r="E565" s="831">
        <v>1993</v>
      </c>
      <c r="F565" s="831">
        <v>1899</v>
      </c>
      <c r="G565" s="831">
        <v>360</v>
      </c>
      <c r="H565" s="831">
        <v>156153</v>
      </c>
      <c r="I565" s="831">
        <v>25576</v>
      </c>
      <c r="J565" s="831">
        <v>49577</v>
      </c>
      <c r="K565" s="831">
        <v>81000</v>
      </c>
      <c r="L565"/>
    </row>
    <row r="566" spans="2:12" ht="15">
      <c r="B566" s="952" t="s">
        <v>226</v>
      </c>
      <c r="C566" s="831">
        <v>118397</v>
      </c>
      <c r="D566" s="831">
        <v>3761</v>
      </c>
      <c r="E566" s="831">
        <v>1965</v>
      </c>
      <c r="F566" s="831">
        <v>1503</v>
      </c>
      <c r="G566" s="831">
        <v>293</v>
      </c>
      <c r="H566" s="831">
        <v>114636</v>
      </c>
      <c r="I566" s="831">
        <v>20407</v>
      </c>
      <c r="J566" s="831">
        <v>32761</v>
      </c>
      <c r="K566" s="831">
        <v>61468</v>
      </c>
      <c r="L566"/>
    </row>
    <row r="567" spans="2:12" ht="15">
      <c r="B567" s="952" t="s">
        <v>227</v>
      </c>
      <c r="C567" s="831">
        <v>154468</v>
      </c>
      <c r="D567" s="833">
        <v>4195</v>
      </c>
      <c r="E567" s="833">
        <v>2254</v>
      </c>
      <c r="F567" s="833">
        <v>1618</v>
      </c>
      <c r="G567" s="834">
        <v>323</v>
      </c>
      <c r="H567" s="831">
        <v>150273</v>
      </c>
      <c r="I567" s="833">
        <v>25918</v>
      </c>
      <c r="J567" s="833">
        <v>43821</v>
      </c>
      <c r="K567" s="833">
        <v>80534</v>
      </c>
      <c r="L567"/>
    </row>
    <row r="568" spans="2:12" ht="15">
      <c r="B568" s="952" t="s">
        <v>228</v>
      </c>
      <c r="C568" s="831">
        <v>147058</v>
      </c>
      <c r="D568" s="831">
        <v>4501</v>
      </c>
      <c r="E568" s="832">
        <v>2298</v>
      </c>
      <c r="F568" s="832">
        <v>1927</v>
      </c>
      <c r="G568" s="831">
        <v>276</v>
      </c>
      <c r="H568" s="831">
        <v>142557</v>
      </c>
      <c r="I568" s="831">
        <v>23715</v>
      </c>
      <c r="J568" s="831">
        <v>40827</v>
      </c>
      <c r="K568" s="831">
        <v>78015</v>
      </c>
      <c r="L568"/>
    </row>
    <row r="569" spans="2:12" ht="15">
      <c r="B569" s="952" t="s">
        <v>229</v>
      </c>
      <c r="C569" s="831">
        <v>161636</v>
      </c>
      <c r="D569" s="953">
        <v>4146</v>
      </c>
      <c r="E569" s="607">
        <v>2119</v>
      </c>
      <c r="F569" s="609">
        <v>1793</v>
      </c>
      <c r="G569" s="609">
        <v>234</v>
      </c>
      <c r="H569" s="953">
        <v>157490</v>
      </c>
      <c r="I569" s="607">
        <v>27516</v>
      </c>
      <c r="J569" s="607">
        <v>43584</v>
      </c>
      <c r="K569" s="609">
        <v>86390</v>
      </c>
      <c r="L569"/>
    </row>
    <row r="570" spans="2:12" ht="15">
      <c r="B570" s="952" t="s">
        <v>230</v>
      </c>
      <c r="C570" s="831">
        <v>148239</v>
      </c>
      <c r="D570" s="831">
        <v>3808</v>
      </c>
      <c r="E570" s="832">
        <v>1579</v>
      </c>
      <c r="F570" s="832">
        <v>1924</v>
      </c>
      <c r="G570" s="831">
        <v>305</v>
      </c>
      <c r="H570" s="831">
        <v>144431</v>
      </c>
      <c r="I570" s="831">
        <v>25807</v>
      </c>
      <c r="J570" s="831">
        <v>41213</v>
      </c>
      <c r="K570" s="831">
        <v>77411</v>
      </c>
      <c r="L570"/>
    </row>
    <row r="571" spans="2:12" ht="15">
      <c r="B571" s="952" t="s">
        <v>231</v>
      </c>
      <c r="C571" s="831">
        <v>164233</v>
      </c>
      <c r="D571" s="826">
        <v>4006</v>
      </c>
      <c r="E571" s="833">
        <v>1618</v>
      </c>
      <c r="F571" s="834">
        <v>2184</v>
      </c>
      <c r="G571" s="834">
        <v>204</v>
      </c>
      <c r="H571" s="831">
        <v>160227</v>
      </c>
      <c r="I571" s="833">
        <v>29167</v>
      </c>
      <c r="J571" s="833">
        <v>48974</v>
      </c>
      <c r="K571" s="833">
        <v>82086</v>
      </c>
      <c r="L571"/>
    </row>
    <row r="572" spans="2:12" ht="15">
      <c r="B572" s="952" t="s">
        <v>232</v>
      </c>
      <c r="C572" s="831">
        <v>158429</v>
      </c>
      <c r="D572" s="826">
        <v>4264</v>
      </c>
      <c r="E572" s="833">
        <v>1814</v>
      </c>
      <c r="F572" s="833">
        <v>2211</v>
      </c>
      <c r="G572" s="834">
        <v>239</v>
      </c>
      <c r="H572" s="831">
        <v>154165</v>
      </c>
      <c r="I572" s="833">
        <v>23293</v>
      </c>
      <c r="J572" s="833">
        <v>45921</v>
      </c>
      <c r="K572" s="833">
        <v>84951</v>
      </c>
      <c r="L572"/>
    </row>
    <row r="573" spans="2:12" ht="15">
      <c r="B573" s="952" t="s">
        <v>233</v>
      </c>
      <c r="C573" s="831">
        <v>165011</v>
      </c>
      <c r="D573" s="831">
        <v>4401</v>
      </c>
      <c r="E573" s="832">
        <v>1788</v>
      </c>
      <c r="F573" s="832">
        <v>2285</v>
      </c>
      <c r="G573" s="831">
        <v>328</v>
      </c>
      <c r="H573" s="831">
        <v>160610</v>
      </c>
      <c r="I573" s="831">
        <v>25702</v>
      </c>
      <c r="J573" s="831">
        <v>48609</v>
      </c>
      <c r="K573" s="831">
        <v>86299</v>
      </c>
      <c r="L573"/>
    </row>
    <row r="574" spans="2:12" ht="15">
      <c r="B574" s="952" t="s">
        <v>234</v>
      </c>
      <c r="C574" s="831">
        <v>175970</v>
      </c>
      <c r="D574" s="826">
        <v>4827</v>
      </c>
      <c r="E574" s="833">
        <v>1922</v>
      </c>
      <c r="F574" s="833">
        <v>2405</v>
      </c>
      <c r="G574" s="833">
        <v>500</v>
      </c>
      <c r="H574" s="832">
        <v>171143</v>
      </c>
      <c r="I574" s="833">
        <v>28318</v>
      </c>
      <c r="J574" s="833">
        <v>60364</v>
      </c>
      <c r="K574" s="833">
        <v>82461</v>
      </c>
      <c r="L574"/>
    </row>
    <row r="575" spans="2:12" ht="15">
      <c r="B575" s="954" t="s">
        <v>235</v>
      </c>
      <c r="C575" s="831">
        <v>158698</v>
      </c>
      <c r="D575" s="833">
        <v>4572</v>
      </c>
      <c r="E575" s="833">
        <v>1754</v>
      </c>
      <c r="F575" s="833">
        <v>2398</v>
      </c>
      <c r="G575" s="833">
        <v>420</v>
      </c>
      <c r="H575" s="833">
        <v>154126</v>
      </c>
      <c r="I575" s="833">
        <v>24642</v>
      </c>
      <c r="J575" s="833">
        <v>50394</v>
      </c>
      <c r="K575" s="833">
        <v>79090</v>
      </c>
      <c r="L575"/>
    </row>
    <row r="576" spans="2:12" ht="15">
      <c r="B576" s="954" t="s">
        <v>236</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53" t="s">
        <v>249</v>
      </c>
      <c r="D580" s="1553"/>
      <c r="E580" s="1553"/>
      <c r="F580" s="1553"/>
      <c r="G580" s="1553"/>
      <c r="H580" s="1553"/>
      <c r="I580" s="1553"/>
      <c r="J580" s="1553"/>
      <c r="K580" s="1553"/>
      <c r="L580"/>
    </row>
    <row r="581" spans="2:12" ht="12.75">
      <c r="B581" s="630"/>
      <c r="C581" s="636"/>
      <c r="D581" s="636"/>
      <c r="E581" s="636"/>
      <c r="F581" s="636"/>
      <c r="G581" s="636"/>
      <c r="H581" s="636"/>
      <c r="I581" s="636"/>
      <c r="J581" s="636"/>
      <c r="K581" s="636"/>
      <c r="L581"/>
    </row>
    <row r="582" spans="2:12" ht="12.75">
      <c r="B582" s="957" t="s">
        <v>225</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226</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227</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228</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229</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230</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231</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232</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233</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234</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235</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236</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84" t="s">
        <v>213</v>
      </c>
      <c r="C597" s="1559" t="s">
        <v>22</v>
      </c>
      <c r="D597" s="1559" t="s">
        <v>214</v>
      </c>
      <c r="E597" s="1561" t="s">
        <v>215</v>
      </c>
      <c r="F597" s="1562"/>
      <c r="G597" s="1563"/>
      <c r="H597" s="1564" t="s">
        <v>216</v>
      </c>
      <c r="I597" s="1566" t="s">
        <v>217</v>
      </c>
      <c r="J597" s="1567"/>
      <c r="K597" s="1567"/>
      <c r="L597"/>
    </row>
    <row r="598" spans="2:12" ht="12.75" customHeight="1">
      <c r="B598" s="1585"/>
      <c r="C598" s="1560"/>
      <c r="D598" s="1560"/>
      <c r="E598" s="1569" t="s">
        <v>254</v>
      </c>
      <c r="F598" s="1559" t="s">
        <v>255</v>
      </c>
      <c r="G598" s="1559" t="s">
        <v>256</v>
      </c>
      <c r="H598" s="1565"/>
      <c r="I598" s="1569" t="s">
        <v>221</v>
      </c>
      <c r="J598" s="1569" t="s">
        <v>24</v>
      </c>
      <c r="K598" s="1559" t="s">
        <v>222</v>
      </c>
      <c r="L598"/>
    </row>
    <row r="599" spans="2:12" ht="12.75" customHeight="1">
      <c r="B599" s="1585"/>
      <c r="C599" s="1560"/>
      <c r="D599" s="1560"/>
      <c r="E599" s="1570"/>
      <c r="F599" s="1560"/>
      <c r="G599" s="1560"/>
      <c r="H599" s="1565"/>
      <c r="I599" s="1571"/>
      <c r="J599" s="1571"/>
      <c r="K599" s="1586"/>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53" t="s">
        <v>250</v>
      </c>
      <c r="D602" s="1553"/>
      <c r="E602" s="1553"/>
      <c r="F602" s="1553"/>
      <c r="G602" s="1553"/>
      <c r="H602" s="1553"/>
      <c r="I602" s="1553"/>
      <c r="J602" s="1553"/>
      <c r="K602" s="1553"/>
      <c r="L602"/>
    </row>
    <row r="603" spans="2:12" ht="12.75">
      <c r="B603" s="81"/>
      <c r="C603" s="641"/>
      <c r="D603" s="641"/>
      <c r="E603" s="641"/>
      <c r="F603" s="641"/>
      <c r="G603" s="641"/>
      <c r="H603" s="641"/>
      <c r="I603" s="641"/>
      <c r="J603" s="641"/>
      <c r="K603" s="641"/>
      <c r="L603"/>
    </row>
    <row r="604" spans="2:12" ht="12.75">
      <c r="B604" s="957" t="s">
        <v>225</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226</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227</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228</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229</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230</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231</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232</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233</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234</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235</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236</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1"/>
      <c r="G619" s="981"/>
      <c r="H619" s="981"/>
      <c r="I619" s="981"/>
      <c r="J619"/>
      <c r="K619"/>
      <c r="L619"/>
    </row>
    <row r="620" spans="2:12" ht="20.25" thickBot="1">
      <c r="B620"/>
      <c r="C620"/>
      <c r="D620"/>
      <c r="E620" s="982"/>
      <c r="F620" s="983" t="s">
        <v>251</v>
      </c>
      <c r="G620" s="983"/>
      <c r="H620" s="983"/>
      <c r="I620" s="983"/>
      <c r="J620" s="984"/>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74" t="s">
        <v>383</v>
      </c>
      <c r="C636" s="1574"/>
      <c r="D636" s="1574"/>
      <c r="E636" s="1574"/>
      <c r="F636" s="1574"/>
      <c r="G636" s="1574"/>
      <c r="H636" s="1574"/>
      <c r="I636" s="1574"/>
      <c r="J636" s="1574"/>
      <c r="K636" s="1574"/>
    </row>
    <row r="637" spans="2:12" ht="18.75" thickBot="1">
      <c r="B637" s="756"/>
      <c r="C637" s="756"/>
      <c r="D637" s="756"/>
      <c r="E637" s="756"/>
      <c r="F637" s="757" t="s">
        <v>212</v>
      </c>
      <c r="G637" s="756"/>
      <c r="H637" s="756"/>
      <c r="I637" s="756"/>
      <c r="J637" s="756"/>
      <c r="K637" s="756"/>
    </row>
    <row r="638" spans="2:12" ht="12.75" customHeight="1">
      <c r="B638" s="1575" t="s">
        <v>213</v>
      </c>
      <c r="C638" s="1577" t="s">
        <v>22</v>
      </c>
      <c r="D638" s="1577" t="s">
        <v>214</v>
      </c>
      <c r="E638" s="1578" t="s">
        <v>215</v>
      </c>
      <c r="F638" s="1579"/>
      <c r="G638" s="1580"/>
      <c r="H638" s="1581" t="s">
        <v>216</v>
      </c>
      <c r="I638" s="1578" t="s">
        <v>217</v>
      </c>
      <c r="J638" s="1579"/>
      <c r="K638" s="1582"/>
    </row>
    <row r="639" spans="2:12" ht="11.25" customHeight="1">
      <c r="B639" s="1576"/>
      <c r="C639" s="1560"/>
      <c r="D639" s="1560"/>
      <c r="E639" s="1569" t="s">
        <v>254</v>
      </c>
      <c r="F639" s="1559" t="s">
        <v>255</v>
      </c>
      <c r="G639" s="1559" t="s">
        <v>256</v>
      </c>
      <c r="H639" s="1565"/>
      <c r="I639" s="1569" t="s">
        <v>221</v>
      </c>
      <c r="J639" s="1569" t="s">
        <v>24</v>
      </c>
      <c r="K639" s="1572" t="s">
        <v>295</v>
      </c>
    </row>
    <row r="640" spans="2:12" ht="11.25" customHeight="1">
      <c r="B640" s="1576"/>
      <c r="C640" s="1560"/>
      <c r="D640" s="1560"/>
      <c r="E640" s="1570"/>
      <c r="F640" s="1560"/>
      <c r="G640" s="1560"/>
      <c r="H640" s="1565"/>
      <c r="I640" s="1570"/>
      <c r="J640" s="1570"/>
      <c r="K640" s="1583"/>
    </row>
    <row r="641" spans="2:11" ht="12.75">
      <c r="B641" s="1070">
        <v>0</v>
      </c>
      <c r="C641" s="627">
        <v>1</v>
      </c>
      <c r="D641" s="627">
        <v>2</v>
      </c>
      <c r="E641" s="628">
        <v>3</v>
      </c>
      <c r="F641" s="628">
        <v>4</v>
      </c>
      <c r="G641" s="627">
        <v>5</v>
      </c>
      <c r="H641" s="627">
        <v>6</v>
      </c>
      <c r="I641" s="627">
        <v>7</v>
      </c>
      <c r="J641" s="627">
        <v>8</v>
      </c>
      <c r="K641" s="1071">
        <v>9</v>
      </c>
    </row>
    <row r="642" spans="2:11" ht="12.75">
      <c r="B642" s="1072"/>
      <c r="C642" s="630"/>
      <c r="D642" s="630"/>
      <c r="E642" s="630"/>
      <c r="F642" s="630"/>
      <c r="G642" s="630"/>
      <c r="H642" s="630"/>
      <c r="I642" s="630"/>
      <c r="J642" s="630"/>
      <c r="K642" s="1073"/>
    </row>
    <row r="643" spans="2:11" ht="14.25">
      <c r="B643" s="1074"/>
      <c r="C643" s="1555" t="s">
        <v>224</v>
      </c>
      <c r="D643" s="1555"/>
      <c r="E643" s="1555"/>
      <c r="F643" s="1555"/>
      <c r="G643" s="1555"/>
      <c r="H643" s="1555"/>
      <c r="I643" s="1555"/>
      <c r="J643" s="1555"/>
      <c r="K643" s="1556"/>
    </row>
    <row r="644" spans="2:11" ht="12.75">
      <c r="B644" s="1072"/>
      <c r="C644" s="630"/>
      <c r="D644" s="630"/>
      <c r="E644" s="630"/>
      <c r="F644" s="630"/>
      <c r="G644" s="630"/>
      <c r="H644" s="630"/>
      <c r="I644" s="630"/>
      <c r="J644" s="630"/>
      <c r="K644" s="1073"/>
    </row>
    <row r="645" spans="2:11" ht="12.75">
      <c r="B645" s="1123" t="s">
        <v>225</v>
      </c>
      <c r="C645" s="1097">
        <f>SUM(D645+H645)</f>
        <v>163247</v>
      </c>
      <c r="D645" s="1097">
        <v>4183</v>
      </c>
      <c r="E645" s="1097">
        <v>1936</v>
      </c>
      <c r="F645" s="1097">
        <v>1878</v>
      </c>
      <c r="G645" s="1097">
        <v>369</v>
      </c>
      <c r="H645" s="1097">
        <v>159064</v>
      </c>
      <c r="I645" s="1097">
        <v>25823</v>
      </c>
      <c r="J645" s="1097">
        <v>47119</v>
      </c>
      <c r="K645" s="1124">
        <v>86122</v>
      </c>
    </row>
    <row r="646" spans="2:11" ht="12.75">
      <c r="B646" s="1123" t="s">
        <v>226</v>
      </c>
      <c r="C646" s="1097">
        <f t="shared" ref="C646:C656" si="48">SUM(D646+H646)</f>
        <v>154797</v>
      </c>
      <c r="D646" s="1097">
        <v>3855</v>
      </c>
      <c r="E646" s="1097">
        <v>1652</v>
      </c>
      <c r="F646" s="1097">
        <v>1884</v>
      </c>
      <c r="G646" s="1097">
        <v>319</v>
      </c>
      <c r="H646" s="1097">
        <v>150942</v>
      </c>
      <c r="I646" s="1097">
        <v>24820</v>
      </c>
      <c r="J646" s="1097">
        <v>41251</v>
      </c>
      <c r="K646" s="1124">
        <v>84871</v>
      </c>
    </row>
    <row r="647" spans="2:11" ht="12.75">
      <c r="B647" s="1123" t="s">
        <v>227</v>
      </c>
      <c r="C647" s="1097">
        <f t="shared" si="48"/>
        <v>151453</v>
      </c>
      <c r="D647" s="1099">
        <v>3672</v>
      </c>
      <c r="E647" s="1099">
        <v>1511</v>
      </c>
      <c r="F647" s="1099">
        <v>1781</v>
      </c>
      <c r="G647" s="1100">
        <v>380</v>
      </c>
      <c r="H647" s="1097">
        <v>147781</v>
      </c>
      <c r="I647" s="1099">
        <v>22185</v>
      </c>
      <c r="J647" s="1099">
        <v>39306</v>
      </c>
      <c r="K647" s="1125">
        <v>86290</v>
      </c>
    </row>
    <row r="648" spans="2:11" ht="12.75">
      <c r="B648" s="1123" t="s">
        <v>228</v>
      </c>
      <c r="C648" s="1097">
        <f>SUM(D648+H648)</f>
        <v>123387</v>
      </c>
      <c r="D648" s="1097">
        <v>2579</v>
      </c>
      <c r="E648" s="1098">
        <v>1048</v>
      </c>
      <c r="F648" s="1098">
        <v>1175</v>
      </c>
      <c r="G648" s="1097">
        <v>356</v>
      </c>
      <c r="H648" s="1097">
        <v>120808</v>
      </c>
      <c r="I648" s="1097">
        <v>18805</v>
      </c>
      <c r="J648" s="1097">
        <v>35098</v>
      </c>
      <c r="K648" s="1124">
        <v>66905</v>
      </c>
    </row>
    <row r="649" spans="2:11" ht="12.75">
      <c r="B649" s="1123" t="s">
        <v>229</v>
      </c>
      <c r="C649" s="1097">
        <f>SUM(D649+H649)</f>
        <v>141955</v>
      </c>
      <c r="D649" s="656">
        <v>3254</v>
      </c>
      <c r="E649" s="1102">
        <v>1374</v>
      </c>
      <c r="F649" s="1092">
        <v>1580</v>
      </c>
      <c r="G649" s="1092">
        <v>300</v>
      </c>
      <c r="H649" s="656">
        <v>138701</v>
      </c>
      <c r="I649" s="1102">
        <v>23058</v>
      </c>
      <c r="J649" s="1102">
        <v>36148</v>
      </c>
      <c r="K649" s="1126">
        <v>79495</v>
      </c>
    </row>
    <row r="650" spans="2:11" ht="12.75">
      <c r="B650" s="1123" t="s">
        <v>230</v>
      </c>
      <c r="C650" s="1097">
        <f t="shared" si="48"/>
        <v>166759</v>
      </c>
      <c r="D650" s="1097">
        <v>3740</v>
      </c>
      <c r="E650" s="1098">
        <v>1503</v>
      </c>
      <c r="F650" s="1098">
        <v>2000</v>
      </c>
      <c r="G650" s="1097">
        <v>237</v>
      </c>
      <c r="H650" s="1097">
        <v>163019</v>
      </c>
      <c r="I650" s="1097">
        <v>27394</v>
      </c>
      <c r="J650" s="1097">
        <v>41041</v>
      </c>
      <c r="K650" s="1124">
        <v>94584</v>
      </c>
    </row>
    <row r="651" spans="2:11" ht="12.75">
      <c r="B651" s="1123" t="s">
        <v>231</v>
      </c>
      <c r="C651" s="1097">
        <f>SUM(D651+H651)</f>
        <v>176233</v>
      </c>
      <c r="D651" s="657">
        <v>4202</v>
      </c>
      <c r="E651" s="1099">
        <v>1869</v>
      </c>
      <c r="F651" s="1100">
        <v>2029</v>
      </c>
      <c r="G651" s="1100">
        <v>304</v>
      </c>
      <c r="H651" s="1097">
        <v>172031</v>
      </c>
      <c r="I651" s="1099">
        <v>31264</v>
      </c>
      <c r="J651" s="1099">
        <v>50784</v>
      </c>
      <c r="K651" s="1125">
        <v>89983</v>
      </c>
    </row>
    <row r="652" spans="2:11" ht="12.75">
      <c r="B652" s="1123" t="s">
        <v>232</v>
      </c>
      <c r="C652" s="1097">
        <f t="shared" si="48"/>
        <v>151920</v>
      </c>
      <c r="D652" s="657">
        <v>4257</v>
      </c>
      <c r="E652" s="1099">
        <v>1568</v>
      </c>
      <c r="F652" s="1099">
        <v>2117</v>
      </c>
      <c r="G652" s="1100">
        <v>572</v>
      </c>
      <c r="H652" s="1097">
        <v>147663</v>
      </c>
      <c r="I652" s="1099">
        <v>24922</v>
      </c>
      <c r="J652" s="1099">
        <v>43850</v>
      </c>
      <c r="K652" s="1125">
        <v>78891</v>
      </c>
    </row>
    <row r="653" spans="2:11" ht="12.75">
      <c r="B653" s="1123" t="s">
        <v>233</v>
      </c>
      <c r="C653" s="1097">
        <f t="shared" si="48"/>
        <v>168873</v>
      </c>
      <c r="D653" s="1097">
        <v>4787</v>
      </c>
      <c r="E653" s="1098">
        <v>2244</v>
      </c>
      <c r="F653" s="1098">
        <v>2284</v>
      </c>
      <c r="G653" s="1097">
        <v>259</v>
      </c>
      <c r="H653" s="1097">
        <v>164086</v>
      </c>
      <c r="I653" s="1097">
        <v>25977</v>
      </c>
      <c r="J653" s="1097">
        <v>49066</v>
      </c>
      <c r="K653" s="1124">
        <v>89043</v>
      </c>
    </row>
    <row r="654" spans="2:11" ht="12.75">
      <c r="B654" s="1127" t="s">
        <v>234</v>
      </c>
      <c r="C654" s="1097">
        <f>SUM(D654+H654)</f>
        <v>167227</v>
      </c>
      <c r="D654" s="657">
        <v>4810</v>
      </c>
      <c r="E654" s="1099">
        <v>2454</v>
      </c>
      <c r="F654" s="1099">
        <v>1999</v>
      </c>
      <c r="G654" s="1099">
        <v>357</v>
      </c>
      <c r="H654" s="1098">
        <v>162417</v>
      </c>
      <c r="I654" s="1099">
        <v>27314</v>
      </c>
      <c r="J654" s="1099">
        <v>55182</v>
      </c>
      <c r="K654" s="1125">
        <v>79921</v>
      </c>
    </row>
    <row r="655" spans="2:11" ht="12.75">
      <c r="B655" s="1128" t="s">
        <v>235</v>
      </c>
      <c r="C655" s="1097">
        <f>SUM(D655+H655)</f>
        <v>137617</v>
      </c>
      <c r="D655" s="1099">
        <v>3779</v>
      </c>
      <c r="E655" s="1099">
        <v>1461</v>
      </c>
      <c r="F655" s="1099">
        <v>1884</v>
      </c>
      <c r="G655" s="1099">
        <v>434</v>
      </c>
      <c r="H655" s="1099">
        <v>133838</v>
      </c>
      <c r="I655" s="1099">
        <v>22269</v>
      </c>
      <c r="J655" s="1099">
        <v>45841</v>
      </c>
      <c r="K655" s="1125">
        <v>65728</v>
      </c>
    </row>
    <row r="656" spans="2:11" ht="12.75">
      <c r="B656" s="1128" t="s">
        <v>236</v>
      </c>
      <c r="C656" s="1097">
        <f t="shared" si="48"/>
        <v>149450</v>
      </c>
      <c r="D656" s="1099">
        <v>4271</v>
      </c>
      <c r="E656" s="1099">
        <v>1935</v>
      </c>
      <c r="F656" s="1099">
        <v>1913</v>
      </c>
      <c r="G656" s="1099">
        <v>423</v>
      </c>
      <c r="H656" s="1099">
        <v>145179</v>
      </c>
      <c r="I656" s="1099">
        <v>23304</v>
      </c>
      <c r="J656" s="1099">
        <v>47671</v>
      </c>
      <c r="K656" s="1125">
        <v>74204</v>
      </c>
    </row>
    <row r="657" spans="2:11" ht="15">
      <c r="B657" s="1129"/>
      <c r="C657" s="1098"/>
      <c r="D657" s="1098"/>
      <c r="E657" s="1098"/>
      <c r="F657" s="1098"/>
      <c r="G657" s="1098"/>
      <c r="H657" s="1098"/>
      <c r="I657" s="1098"/>
      <c r="J657" s="1098"/>
      <c r="K657" s="1130"/>
    </row>
    <row r="658" spans="2:11" ht="12.75">
      <c r="B658" s="1131">
        <v>2020</v>
      </c>
      <c r="C658" s="1091">
        <f t="shared" ref="C658:K658" si="49">SUM(C645:C656)</f>
        <v>1852918</v>
      </c>
      <c r="D658" s="1091">
        <f>SUM(D645:D656)</f>
        <v>47389</v>
      </c>
      <c r="E658" s="1091">
        <f t="shared" si="49"/>
        <v>20555</v>
      </c>
      <c r="F658" s="1091">
        <f t="shared" si="49"/>
        <v>22524</v>
      </c>
      <c r="G658" s="1091">
        <f>SUM(G645:G656)</f>
        <v>4310</v>
      </c>
      <c r="H658" s="1091">
        <f t="shared" si="49"/>
        <v>1805529</v>
      </c>
      <c r="I658" s="1091">
        <f t="shared" si="49"/>
        <v>297135</v>
      </c>
      <c r="J658" s="1091">
        <f t="shared" si="49"/>
        <v>532357</v>
      </c>
      <c r="K658" s="1132">
        <f t="shared" si="49"/>
        <v>976037</v>
      </c>
    </row>
    <row r="659" spans="2:11" ht="12.75">
      <c r="B659" s="1074"/>
      <c r="C659" s="1078"/>
      <c r="D659" s="1078"/>
      <c r="E659" s="1078"/>
      <c r="F659" s="1078"/>
      <c r="G659" s="1078"/>
      <c r="H659" s="1078"/>
      <c r="I659" s="1078"/>
      <c r="J659" s="1078"/>
      <c r="K659" s="1133"/>
    </row>
    <row r="660" spans="2:11" ht="12.75">
      <c r="B660" s="1074"/>
      <c r="C660" s="1553" t="s">
        <v>249</v>
      </c>
      <c r="D660" s="1553"/>
      <c r="E660" s="1553"/>
      <c r="F660" s="1553"/>
      <c r="G660" s="1553"/>
      <c r="H660" s="1553"/>
      <c r="I660" s="1553"/>
      <c r="J660" s="1553"/>
      <c r="K660" s="1554"/>
    </row>
    <row r="661" spans="2:11" ht="12.75">
      <c r="B661" s="1072"/>
      <c r="C661" s="1078"/>
      <c r="D661" s="1078"/>
      <c r="E661" s="1078"/>
      <c r="F661" s="1078"/>
      <c r="G661" s="1078"/>
      <c r="H661" s="1078"/>
      <c r="I661" s="1078"/>
      <c r="J661" s="1078"/>
      <c r="K661" s="1133"/>
    </row>
    <row r="662" spans="2:11" ht="12.75">
      <c r="B662" s="1134" t="s">
        <v>225</v>
      </c>
      <c r="C662" s="1097">
        <f t="shared" ref="C662:C673" si="50">SUM(D662+H662)</f>
        <v>49960551</v>
      </c>
      <c r="D662" s="1097">
        <v>235967</v>
      </c>
      <c r="E662" s="1097">
        <v>69271</v>
      </c>
      <c r="F662" s="1097">
        <v>111895</v>
      </c>
      <c r="G662" s="1097">
        <v>54801</v>
      </c>
      <c r="H662" s="1097">
        <v>49724584</v>
      </c>
      <c r="I662" s="1097">
        <v>7150936</v>
      </c>
      <c r="J662" s="1097">
        <v>13108259</v>
      </c>
      <c r="K662" s="1124">
        <v>29465389</v>
      </c>
    </row>
    <row r="663" spans="2:11" ht="12.75">
      <c r="B663" s="1134" t="s">
        <v>226</v>
      </c>
      <c r="C663" s="1097">
        <f t="shared" si="50"/>
        <v>47617324</v>
      </c>
      <c r="D663" s="1097">
        <v>208840</v>
      </c>
      <c r="E663" s="1097">
        <v>57340</v>
      </c>
      <c r="F663" s="1097">
        <v>107364</v>
      </c>
      <c r="G663" s="1097">
        <v>44136</v>
      </c>
      <c r="H663" s="1097">
        <v>47408484</v>
      </c>
      <c r="I663" s="1097">
        <v>6893452</v>
      </c>
      <c r="J663" s="1097">
        <v>11453223</v>
      </c>
      <c r="K663" s="1124">
        <v>29061809</v>
      </c>
    </row>
    <row r="664" spans="2:11" ht="12.75">
      <c r="B664" s="1134" t="s">
        <v>227</v>
      </c>
      <c r="C664" s="1097">
        <f t="shared" si="50"/>
        <v>45810921</v>
      </c>
      <c r="D664" s="1099">
        <v>212047</v>
      </c>
      <c r="E664" s="1099">
        <v>52722</v>
      </c>
      <c r="F664" s="1099">
        <v>104528</v>
      </c>
      <c r="G664" s="1100">
        <v>54797</v>
      </c>
      <c r="H664" s="1097">
        <v>45598874</v>
      </c>
      <c r="I664" s="1099">
        <v>6206047</v>
      </c>
      <c r="J664" s="1099">
        <v>10978459</v>
      </c>
      <c r="K664" s="1125">
        <v>28414368</v>
      </c>
    </row>
    <row r="665" spans="2:11" ht="12.75">
      <c r="B665" s="1134" t="s">
        <v>228</v>
      </c>
      <c r="C665" s="1097">
        <f t="shared" si="50"/>
        <v>37947488</v>
      </c>
      <c r="D665" s="1097">
        <v>152361</v>
      </c>
      <c r="E665" s="1098">
        <v>38008</v>
      </c>
      <c r="F665" s="1098">
        <v>67675</v>
      </c>
      <c r="G665" s="1097">
        <v>46678</v>
      </c>
      <c r="H665" s="1097">
        <v>37795127</v>
      </c>
      <c r="I665" s="1097">
        <v>5250323</v>
      </c>
      <c r="J665" s="1097">
        <v>9742524</v>
      </c>
      <c r="K665" s="1124">
        <v>22802280</v>
      </c>
    </row>
    <row r="666" spans="2:11" ht="12.75">
      <c r="B666" s="1134" t="s">
        <v>229</v>
      </c>
      <c r="C666" s="1097">
        <f t="shared" si="50"/>
        <v>43850100</v>
      </c>
      <c r="D666" s="1102">
        <v>182406</v>
      </c>
      <c r="E666" s="1102">
        <v>49999</v>
      </c>
      <c r="F666" s="1102">
        <v>89839</v>
      </c>
      <c r="G666" s="1102">
        <v>42568</v>
      </c>
      <c r="H666" s="1102">
        <v>43667694</v>
      </c>
      <c r="I666" s="1102">
        <v>6427358</v>
      </c>
      <c r="J666" s="1102">
        <v>9965046</v>
      </c>
      <c r="K666" s="1126">
        <v>27275290</v>
      </c>
    </row>
    <row r="667" spans="2:11" ht="12.75">
      <c r="B667" s="1134" t="s">
        <v>230</v>
      </c>
      <c r="C667" s="1097">
        <f t="shared" si="50"/>
        <v>52025091</v>
      </c>
      <c r="D667" s="1097">
        <v>205453</v>
      </c>
      <c r="E667" s="1098">
        <v>52679</v>
      </c>
      <c r="F667" s="1098">
        <v>121156</v>
      </c>
      <c r="G667" s="1097">
        <v>31618</v>
      </c>
      <c r="H667" s="1097">
        <v>51819638</v>
      </c>
      <c r="I667" s="1097">
        <v>7514997</v>
      </c>
      <c r="J667" s="1097">
        <v>11510571</v>
      </c>
      <c r="K667" s="1124">
        <v>32794070</v>
      </c>
    </row>
    <row r="668" spans="2:11" ht="12.75">
      <c r="B668" s="1134" t="s">
        <v>231</v>
      </c>
      <c r="C668" s="1097">
        <f t="shared" si="50"/>
        <v>54051147</v>
      </c>
      <c r="D668" s="1099">
        <v>228220</v>
      </c>
      <c r="E668" s="1099">
        <v>67664</v>
      </c>
      <c r="F668" s="1099">
        <v>124553</v>
      </c>
      <c r="G668" s="1100">
        <v>36003</v>
      </c>
      <c r="H668" s="1097">
        <v>53822927</v>
      </c>
      <c r="I668" s="1099">
        <v>8725344</v>
      </c>
      <c r="J668" s="1099">
        <v>14051630</v>
      </c>
      <c r="K668" s="1125">
        <v>31045953</v>
      </c>
    </row>
    <row r="669" spans="2:11" ht="12.75">
      <c r="B669" s="1134" t="s">
        <v>232</v>
      </c>
      <c r="C669" s="1097">
        <f t="shared" si="50"/>
        <v>45879866</v>
      </c>
      <c r="D669" s="1099">
        <v>235692</v>
      </c>
      <c r="E669" s="1099">
        <v>57242</v>
      </c>
      <c r="F669" s="1099">
        <v>115636</v>
      </c>
      <c r="G669" s="1100">
        <v>62814</v>
      </c>
      <c r="H669" s="1097">
        <v>45644174</v>
      </c>
      <c r="I669" s="1099">
        <v>6814064</v>
      </c>
      <c r="J669" s="1099">
        <v>12095543</v>
      </c>
      <c r="K669" s="1125">
        <v>26734567</v>
      </c>
    </row>
    <row r="670" spans="2:11" ht="12.75">
      <c r="B670" s="1134" t="s">
        <v>233</v>
      </c>
      <c r="C670" s="1097">
        <f t="shared" si="50"/>
        <v>50006709</v>
      </c>
      <c r="D670" s="1099">
        <v>255535</v>
      </c>
      <c r="E670" s="1099">
        <v>81414</v>
      </c>
      <c r="F670" s="1099">
        <v>142799</v>
      </c>
      <c r="G670" s="1100">
        <v>31322</v>
      </c>
      <c r="H670" s="1097">
        <v>49751174</v>
      </c>
      <c r="I670" s="1099">
        <v>7098072</v>
      </c>
      <c r="J670" s="1099">
        <v>13203179</v>
      </c>
      <c r="K670" s="1125">
        <v>29449923</v>
      </c>
    </row>
    <row r="671" spans="2:11" ht="12.75">
      <c r="B671" s="1134" t="s">
        <v>234</v>
      </c>
      <c r="C671" s="1097">
        <f>SUM(D671+H671)</f>
        <v>49388258</v>
      </c>
      <c r="D671" s="1099">
        <v>269010</v>
      </c>
      <c r="E671" s="1099">
        <v>93543</v>
      </c>
      <c r="F671" s="1099">
        <v>130959</v>
      </c>
      <c r="G671" s="1099">
        <v>44508</v>
      </c>
      <c r="H671" s="1098">
        <v>49119248</v>
      </c>
      <c r="I671" s="1099">
        <v>7503226</v>
      </c>
      <c r="J671" s="1099">
        <v>14927985</v>
      </c>
      <c r="K671" s="1125">
        <v>26688037</v>
      </c>
    </row>
    <row r="672" spans="2:11" ht="12.75">
      <c r="B672" s="1134" t="s">
        <v>235</v>
      </c>
      <c r="C672" s="1097">
        <f>SUM(D672+H672)</f>
        <v>38901473</v>
      </c>
      <c r="D672" s="1099">
        <v>222167</v>
      </c>
      <c r="E672" s="1099">
        <v>52668</v>
      </c>
      <c r="F672" s="1099">
        <v>117595</v>
      </c>
      <c r="G672" s="1099">
        <v>51904</v>
      </c>
      <c r="H672" s="1098">
        <v>38679306</v>
      </c>
      <c r="I672" s="1099">
        <v>6116907</v>
      </c>
      <c r="J672" s="1099">
        <v>12771724</v>
      </c>
      <c r="K672" s="1125">
        <v>19790675</v>
      </c>
    </row>
    <row r="673" spans="2:14" ht="12.75">
      <c r="B673" s="1134" t="s">
        <v>236</v>
      </c>
      <c r="C673" s="1097">
        <f t="shared" si="50"/>
        <v>44379143</v>
      </c>
      <c r="D673" s="1099">
        <v>235538</v>
      </c>
      <c r="E673" s="1099">
        <v>68088</v>
      </c>
      <c r="F673" s="1099">
        <v>114816</v>
      </c>
      <c r="G673" s="1099">
        <v>52634</v>
      </c>
      <c r="H673" s="1099">
        <v>44143605</v>
      </c>
      <c r="I673" s="1099">
        <v>6396462</v>
      </c>
      <c r="J673" s="1099">
        <v>13181865</v>
      </c>
      <c r="K673" s="1125">
        <v>24565278</v>
      </c>
    </row>
    <row r="674" spans="2:14" ht="12.75">
      <c r="B674" s="1074"/>
      <c r="C674" s="1098"/>
      <c r="D674" s="1098"/>
      <c r="E674" s="1098"/>
      <c r="F674" s="1098"/>
      <c r="G674" s="1098"/>
      <c r="H674" s="1098"/>
      <c r="I674" s="1098"/>
      <c r="J674" s="1098"/>
      <c r="K674" s="1130"/>
    </row>
    <row r="675" spans="2:14" ht="12.75">
      <c r="B675" s="1131">
        <v>2020</v>
      </c>
      <c r="C675" s="1091">
        <f t="shared" ref="C675:K675" si="51">SUM(C662:C673)</f>
        <v>559818071</v>
      </c>
      <c r="D675" s="1091">
        <f t="shared" si="51"/>
        <v>2643236</v>
      </c>
      <c r="E675" s="1091">
        <f t="shared" si="51"/>
        <v>740638</v>
      </c>
      <c r="F675" s="1091">
        <f t="shared" si="51"/>
        <v>1348815</v>
      </c>
      <c r="G675" s="1091">
        <f t="shared" si="51"/>
        <v>553783</v>
      </c>
      <c r="H675" s="1091">
        <f t="shared" si="51"/>
        <v>557174835</v>
      </c>
      <c r="I675" s="1091">
        <f t="shared" si="51"/>
        <v>82097188</v>
      </c>
      <c r="J675" s="1091">
        <f t="shared" si="51"/>
        <v>146990008</v>
      </c>
      <c r="K675" s="1132">
        <f t="shared" si="51"/>
        <v>328087639</v>
      </c>
      <c r="N675" s="400" t="s">
        <v>446</v>
      </c>
    </row>
    <row r="676" spans="2:14" ht="12.75">
      <c r="B676" s="1135"/>
      <c r="C676" s="1079"/>
      <c r="D676" s="1079"/>
      <c r="E676" s="1079"/>
      <c r="F676" s="1079"/>
      <c r="G676" s="1079"/>
      <c r="H676" s="1079"/>
      <c r="I676" s="1079"/>
      <c r="J676" s="1079"/>
      <c r="K676" s="1136"/>
    </row>
    <row r="677" spans="2:14" ht="12.75" customHeight="1">
      <c r="B677" s="1557" t="s">
        <v>213</v>
      </c>
      <c r="C677" s="1559" t="s">
        <v>22</v>
      </c>
      <c r="D677" s="1559" t="s">
        <v>214</v>
      </c>
      <c r="E677" s="1561" t="s">
        <v>215</v>
      </c>
      <c r="F677" s="1562"/>
      <c r="G677" s="1563"/>
      <c r="H677" s="1564" t="s">
        <v>216</v>
      </c>
      <c r="I677" s="1566" t="s">
        <v>217</v>
      </c>
      <c r="J677" s="1567"/>
      <c r="K677" s="1568"/>
    </row>
    <row r="678" spans="2:14" ht="11.25" customHeight="1">
      <c r="B678" s="1558"/>
      <c r="C678" s="1560"/>
      <c r="D678" s="1560"/>
      <c r="E678" s="1569" t="s">
        <v>254</v>
      </c>
      <c r="F678" s="1559" t="s">
        <v>255</v>
      </c>
      <c r="G678" s="1559" t="s">
        <v>256</v>
      </c>
      <c r="H678" s="1565"/>
      <c r="I678" s="1569" t="s">
        <v>221</v>
      </c>
      <c r="J678" s="1569" t="s">
        <v>24</v>
      </c>
      <c r="K678" s="1572" t="s">
        <v>222</v>
      </c>
    </row>
    <row r="679" spans="2:14" ht="11.25" customHeight="1">
      <c r="B679" s="1558"/>
      <c r="C679" s="1560"/>
      <c r="D679" s="1560"/>
      <c r="E679" s="1570"/>
      <c r="F679" s="1560"/>
      <c r="G679" s="1560"/>
      <c r="H679" s="1565"/>
      <c r="I679" s="1571"/>
      <c r="J679" s="1571"/>
      <c r="K679" s="1573"/>
    </row>
    <row r="680" spans="2:14" ht="12.75">
      <c r="B680" s="1070">
        <v>0</v>
      </c>
      <c r="C680" s="1080">
        <v>1</v>
      </c>
      <c r="D680" s="1080">
        <v>2</v>
      </c>
      <c r="E680" s="1081">
        <v>3</v>
      </c>
      <c r="F680" s="1081">
        <v>4</v>
      </c>
      <c r="G680" s="1080">
        <v>5</v>
      </c>
      <c r="H680" s="1080">
        <v>6</v>
      </c>
      <c r="I680" s="1080">
        <v>7</v>
      </c>
      <c r="J680" s="1080">
        <v>8</v>
      </c>
      <c r="K680" s="1137">
        <v>9</v>
      </c>
    </row>
    <row r="681" spans="2:14" ht="12.75">
      <c r="B681" s="1072"/>
      <c r="C681" s="1078"/>
      <c r="D681" s="1078"/>
      <c r="E681" s="1078"/>
      <c r="F681" s="1078"/>
      <c r="G681" s="1078"/>
      <c r="H681" s="1078"/>
      <c r="I681" s="1078"/>
      <c r="J681" s="1078"/>
      <c r="K681" s="1133"/>
    </row>
    <row r="682" spans="2:14" ht="12.75">
      <c r="B682" s="1074"/>
      <c r="C682" s="1553" t="s">
        <v>250</v>
      </c>
      <c r="D682" s="1553"/>
      <c r="E682" s="1553"/>
      <c r="F682" s="1553"/>
      <c r="G682" s="1553"/>
      <c r="H682" s="1553"/>
      <c r="I682" s="1553"/>
      <c r="J682" s="1553"/>
      <c r="K682" s="1554"/>
    </row>
    <row r="683" spans="2:14" ht="12.75">
      <c r="B683" s="1074"/>
      <c r="C683" s="1082"/>
      <c r="D683" s="1082"/>
      <c r="E683" s="1082"/>
      <c r="F683" s="1082"/>
      <c r="G683" s="1082"/>
      <c r="H683" s="1082"/>
      <c r="I683" s="1082"/>
      <c r="J683" s="1082"/>
      <c r="K683" s="1138"/>
    </row>
    <row r="684" spans="2:14" ht="12.75">
      <c r="B684" s="1134" t="s">
        <v>225</v>
      </c>
      <c r="C684" s="1097">
        <f>SUM(D684+H684)</f>
        <v>98406751</v>
      </c>
      <c r="D684" s="1097">
        <v>415255</v>
      </c>
      <c r="E684" s="1097">
        <v>121753</v>
      </c>
      <c r="F684" s="1097">
        <v>197678</v>
      </c>
      <c r="G684" s="1097">
        <v>95824</v>
      </c>
      <c r="H684" s="1097">
        <v>97991496</v>
      </c>
      <c r="I684" s="1097">
        <v>14011279</v>
      </c>
      <c r="J684" s="1097">
        <v>27307209</v>
      </c>
      <c r="K684" s="1124">
        <v>56673008</v>
      </c>
    </row>
    <row r="685" spans="2:14" ht="12.75">
      <c r="B685" s="1134" t="s">
        <v>226</v>
      </c>
      <c r="C685" s="1097">
        <f t="shared" ref="C685:C695" si="52">SUM(D685+H685)</f>
        <v>94273400</v>
      </c>
      <c r="D685" s="1097">
        <v>371528</v>
      </c>
      <c r="E685" s="1097">
        <v>101380</v>
      </c>
      <c r="F685" s="1097">
        <v>190031</v>
      </c>
      <c r="G685" s="1097">
        <v>80117</v>
      </c>
      <c r="H685" s="1097">
        <v>93901872</v>
      </c>
      <c r="I685" s="1097">
        <v>13706847</v>
      </c>
      <c r="J685" s="1097">
        <v>24084327</v>
      </c>
      <c r="K685" s="1124">
        <v>56110698</v>
      </c>
    </row>
    <row r="686" spans="2:14" ht="12.75">
      <c r="B686" s="1134" t="s">
        <v>227</v>
      </c>
      <c r="C686" s="1097">
        <f t="shared" si="52"/>
        <v>89717346</v>
      </c>
      <c r="D686" s="1099">
        <v>372120</v>
      </c>
      <c r="E686" s="1099">
        <v>93526</v>
      </c>
      <c r="F686" s="1099">
        <v>183035</v>
      </c>
      <c r="G686" s="1100">
        <v>95559</v>
      </c>
      <c r="H686" s="1097">
        <v>89345226</v>
      </c>
      <c r="I686" s="1099">
        <v>12115715</v>
      </c>
      <c r="J686" s="1099">
        <v>22514649</v>
      </c>
      <c r="K686" s="1125">
        <v>54714862</v>
      </c>
    </row>
    <row r="687" spans="2:14" ht="12.75">
      <c r="B687" s="1134" t="s">
        <v>228</v>
      </c>
      <c r="C687" s="1097">
        <f t="shared" si="52"/>
        <v>74393739</v>
      </c>
      <c r="D687" s="1097">
        <v>265878</v>
      </c>
      <c r="E687" s="1098">
        <v>66178</v>
      </c>
      <c r="F687" s="1098">
        <v>117616</v>
      </c>
      <c r="G687" s="1098">
        <v>82084</v>
      </c>
      <c r="H687" s="1097">
        <v>74127861</v>
      </c>
      <c r="I687" s="1098">
        <v>10308616</v>
      </c>
      <c r="J687" s="1098">
        <v>20143556</v>
      </c>
      <c r="K687" s="1130">
        <v>43675689</v>
      </c>
    </row>
    <row r="688" spans="2:14" ht="12.75">
      <c r="B688" s="1134" t="s">
        <v>229</v>
      </c>
      <c r="C688" s="1097">
        <f t="shared" si="52"/>
        <v>86208498</v>
      </c>
      <c r="D688" s="1102">
        <v>319898</v>
      </c>
      <c r="E688" s="1102">
        <v>87279</v>
      </c>
      <c r="F688" s="1102">
        <v>156470</v>
      </c>
      <c r="G688" s="1102">
        <v>76149</v>
      </c>
      <c r="H688" s="1102">
        <v>85888600</v>
      </c>
      <c r="I688" s="1102">
        <v>12659354</v>
      </c>
      <c r="J688" s="1102">
        <v>20656790</v>
      </c>
      <c r="K688" s="1126">
        <v>52572456</v>
      </c>
    </row>
    <row r="689" spans="2:12" ht="12.75">
      <c r="B689" s="1134" t="s">
        <v>230</v>
      </c>
      <c r="C689" s="1097">
        <f t="shared" si="52"/>
        <v>101889130</v>
      </c>
      <c r="D689" s="1097">
        <v>360681</v>
      </c>
      <c r="E689" s="1098">
        <v>93221</v>
      </c>
      <c r="F689" s="1098">
        <v>211996</v>
      </c>
      <c r="G689" s="1098">
        <v>55464</v>
      </c>
      <c r="H689" s="1097">
        <v>101528449</v>
      </c>
      <c r="I689" s="1098">
        <v>15174672</v>
      </c>
      <c r="J689" s="1098">
        <v>23731496</v>
      </c>
      <c r="K689" s="1130">
        <v>62622281</v>
      </c>
    </row>
    <row r="690" spans="2:12" ht="12.75">
      <c r="B690" s="1134" t="s">
        <v>231</v>
      </c>
      <c r="C690" s="1097">
        <f>SUM(D690+H690)</f>
        <v>105672362</v>
      </c>
      <c r="D690" s="1099">
        <v>403511</v>
      </c>
      <c r="E690" s="1099">
        <v>119182</v>
      </c>
      <c r="F690" s="1099">
        <v>221232</v>
      </c>
      <c r="G690" s="1100">
        <v>63097</v>
      </c>
      <c r="H690" s="1097">
        <v>105268851</v>
      </c>
      <c r="I690" s="1099">
        <v>17023118</v>
      </c>
      <c r="J690" s="1099">
        <v>28928872</v>
      </c>
      <c r="K690" s="1125">
        <v>59316861</v>
      </c>
    </row>
    <row r="691" spans="2:12" ht="12.75">
      <c r="B691" s="1134" t="s">
        <v>232</v>
      </c>
      <c r="C691" s="1097">
        <f>SUM(D691+H691)</f>
        <v>89888573</v>
      </c>
      <c r="D691" s="1099">
        <v>413288</v>
      </c>
      <c r="E691" s="1099">
        <v>100914</v>
      </c>
      <c r="F691" s="1099">
        <v>202818</v>
      </c>
      <c r="G691" s="1100">
        <v>109556</v>
      </c>
      <c r="H691" s="1097">
        <v>89475285</v>
      </c>
      <c r="I691" s="1099">
        <v>13419764</v>
      </c>
      <c r="J691" s="1099">
        <v>24879574</v>
      </c>
      <c r="K691" s="1125">
        <v>51175947</v>
      </c>
    </row>
    <row r="692" spans="2:12" ht="12.75">
      <c r="B692" s="1134" t="s">
        <v>233</v>
      </c>
      <c r="C692" s="1097">
        <f t="shared" si="52"/>
        <v>98776814</v>
      </c>
      <c r="D692" s="1097">
        <v>449742</v>
      </c>
      <c r="E692" s="1098">
        <v>142399</v>
      </c>
      <c r="F692" s="1098">
        <v>252641</v>
      </c>
      <c r="G692" s="1098">
        <v>54702</v>
      </c>
      <c r="H692" s="1097">
        <v>98327072</v>
      </c>
      <c r="I692" s="1098">
        <v>13985215</v>
      </c>
      <c r="J692" s="1098">
        <v>27586425</v>
      </c>
      <c r="K692" s="1130">
        <v>56755432</v>
      </c>
    </row>
    <row r="693" spans="2:12" ht="12.75">
      <c r="B693" s="1134" t="s">
        <v>234</v>
      </c>
      <c r="C693" s="1097">
        <f t="shared" si="52"/>
        <v>97774164</v>
      </c>
      <c r="D693" s="1099">
        <v>478145</v>
      </c>
      <c r="E693" s="1099">
        <v>164762</v>
      </c>
      <c r="F693" s="1099">
        <v>235023</v>
      </c>
      <c r="G693" s="1099">
        <v>78360</v>
      </c>
      <c r="H693" s="1098">
        <v>97296019</v>
      </c>
      <c r="I693" s="1099">
        <v>14828737</v>
      </c>
      <c r="J693" s="1099">
        <v>31240799</v>
      </c>
      <c r="K693" s="1125">
        <v>51226483</v>
      </c>
    </row>
    <row r="694" spans="2:12" ht="12.75">
      <c r="B694" s="1134" t="s">
        <v>235</v>
      </c>
      <c r="C694" s="1097">
        <f t="shared" si="52"/>
        <v>81593253</v>
      </c>
      <c r="D694" s="1099">
        <v>392463</v>
      </c>
      <c r="E694" s="1099">
        <v>92244</v>
      </c>
      <c r="F694" s="1099">
        <v>209689</v>
      </c>
      <c r="G694" s="1099">
        <v>90530</v>
      </c>
      <c r="H694" s="1098">
        <v>81200790</v>
      </c>
      <c r="I694" s="1099">
        <v>12068851</v>
      </c>
      <c r="J694" s="1099">
        <v>26605968</v>
      </c>
      <c r="K694" s="1125">
        <v>42525971</v>
      </c>
    </row>
    <row r="695" spans="2:12" ht="12.75">
      <c r="B695" s="1134" t="s">
        <v>236</v>
      </c>
      <c r="C695" s="1097">
        <f t="shared" si="52"/>
        <v>87937614</v>
      </c>
      <c r="D695" s="1099">
        <v>416595</v>
      </c>
      <c r="E695" s="1099">
        <v>118762</v>
      </c>
      <c r="F695" s="1099">
        <v>204236</v>
      </c>
      <c r="G695" s="1100">
        <v>93597</v>
      </c>
      <c r="H695" s="1101">
        <v>87521019</v>
      </c>
      <c r="I695" s="1099">
        <v>12604337</v>
      </c>
      <c r="J695" s="1099">
        <v>27520655</v>
      </c>
      <c r="K695" s="1125">
        <v>47396027</v>
      </c>
    </row>
    <row r="696" spans="2:12" ht="12.75">
      <c r="B696" s="1134"/>
      <c r="C696" s="1096"/>
      <c r="D696" s="1093"/>
      <c r="E696" s="1094"/>
      <c r="F696" s="1094"/>
      <c r="G696" s="1094"/>
      <c r="H696" s="1093"/>
      <c r="I696" s="1094"/>
      <c r="J696" s="1094"/>
      <c r="K696" s="1139"/>
    </row>
    <row r="697" spans="2:12" ht="12.75">
      <c r="B697" s="1131">
        <v>2020</v>
      </c>
      <c r="C697" s="1095">
        <f t="shared" ref="C697:K697" si="53">SUM(C684:C695)</f>
        <v>1106531644</v>
      </c>
      <c r="D697" s="1095">
        <f t="shared" si="53"/>
        <v>4659104</v>
      </c>
      <c r="E697" s="1095">
        <f t="shared" si="53"/>
        <v>1301600</v>
      </c>
      <c r="F697" s="1095">
        <f t="shared" si="53"/>
        <v>2382465</v>
      </c>
      <c r="G697" s="1095">
        <f t="shared" si="53"/>
        <v>975039</v>
      </c>
      <c r="H697" s="1095">
        <f t="shared" si="53"/>
        <v>1101872540</v>
      </c>
      <c r="I697" s="1095">
        <f t="shared" si="53"/>
        <v>161906505</v>
      </c>
      <c r="J697" s="1095">
        <f t="shared" si="53"/>
        <v>305200320</v>
      </c>
      <c r="K697" s="1140">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4"/>
      <c r="C700" s="1090"/>
      <c r="D700" s="1090"/>
      <c r="E700" s="1141"/>
      <c r="F700" s="1142" t="s">
        <v>251</v>
      </c>
      <c r="G700" s="1142"/>
      <c r="H700" s="1142"/>
      <c r="I700" s="1142"/>
      <c r="J700" s="1143"/>
      <c r="K700" s="1144"/>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26">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27">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27">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27">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27">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27">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27">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27">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27">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27">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27">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74" t="s">
        <v>447</v>
      </c>
      <c r="C715" s="1574"/>
      <c r="D715" s="1574"/>
      <c r="E715" s="1574"/>
      <c r="F715" s="1574"/>
      <c r="G715" s="1574"/>
      <c r="H715" s="1574"/>
      <c r="I715" s="1574"/>
      <c r="J715" s="1574"/>
      <c r="K715" s="1574"/>
      <c r="L715"/>
    </row>
    <row r="716" spans="2:12" ht="18.75" thickBot="1">
      <c r="B716" s="1113"/>
      <c r="C716" s="1113"/>
      <c r="D716" s="1113"/>
      <c r="E716" s="1113"/>
      <c r="F716" s="757" t="s">
        <v>212</v>
      </c>
      <c r="G716" s="1113"/>
      <c r="H716" s="1113"/>
      <c r="I716" s="1113"/>
      <c r="J716" s="1113"/>
      <c r="K716" s="1113"/>
    </row>
    <row r="717" spans="2:12" ht="12.75">
      <c r="B717" s="1575" t="s">
        <v>213</v>
      </c>
      <c r="C717" s="1577" t="s">
        <v>22</v>
      </c>
      <c r="D717" s="1577" t="s">
        <v>214</v>
      </c>
      <c r="E717" s="1578" t="s">
        <v>215</v>
      </c>
      <c r="F717" s="1579"/>
      <c r="G717" s="1580"/>
      <c r="H717" s="1581" t="s">
        <v>216</v>
      </c>
      <c r="I717" s="1578" t="s">
        <v>217</v>
      </c>
      <c r="J717" s="1579"/>
      <c r="K717" s="1582"/>
    </row>
    <row r="718" spans="2:12">
      <c r="B718" s="1576"/>
      <c r="C718" s="1560"/>
      <c r="D718" s="1560"/>
      <c r="E718" s="1569" t="s">
        <v>254</v>
      </c>
      <c r="F718" s="1559" t="s">
        <v>255</v>
      </c>
      <c r="G718" s="1559" t="s">
        <v>256</v>
      </c>
      <c r="H718" s="1565"/>
      <c r="I718" s="1569" t="s">
        <v>221</v>
      </c>
      <c r="J718" s="1569" t="s">
        <v>24</v>
      </c>
      <c r="K718" s="1572" t="s">
        <v>295</v>
      </c>
    </row>
    <row r="719" spans="2:12" ht="17.25" customHeight="1">
      <c r="B719" s="1576"/>
      <c r="C719" s="1560"/>
      <c r="D719" s="1560"/>
      <c r="E719" s="1570"/>
      <c r="F719" s="1560"/>
      <c r="G719" s="1560"/>
      <c r="H719" s="1565"/>
      <c r="I719" s="1570"/>
      <c r="J719" s="1570"/>
      <c r="K719" s="1583"/>
    </row>
    <row r="720" spans="2:12" ht="12.75">
      <c r="B720" s="1070">
        <v>0</v>
      </c>
      <c r="C720" s="627">
        <v>1</v>
      </c>
      <c r="D720" s="627">
        <v>2</v>
      </c>
      <c r="E720" s="628">
        <v>3</v>
      </c>
      <c r="F720" s="628">
        <v>4</v>
      </c>
      <c r="G720" s="627">
        <v>5</v>
      </c>
      <c r="H720" s="627">
        <v>6</v>
      </c>
      <c r="I720" s="627">
        <v>7</v>
      </c>
      <c r="J720" s="627">
        <v>8</v>
      </c>
      <c r="K720" s="1071">
        <v>9</v>
      </c>
    </row>
    <row r="721" spans="2:11" ht="12.75">
      <c r="B721" s="1072"/>
      <c r="C721" s="630"/>
      <c r="D721" s="630"/>
      <c r="E721" s="630"/>
      <c r="F721" s="630"/>
      <c r="G721" s="630"/>
      <c r="H721" s="630"/>
      <c r="I721" s="630"/>
      <c r="J721" s="630"/>
      <c r="K721" s="1073"/>
    </row>
    <row r="722" spans="2:11" ht="14.25">
      <c r="B722" s="1074"/>
      <c r="C722" s="1555" t="s">
        <v>224</v>
      </c>
      <c r="D722" s="1555"/>
      <c r="E722" s="1555"/>
      <c r="F722" s="1555"/>
      <c r="G722" s="1555"/>
      <c r="H722" s="1555"/>
      <c r="I722" s="1555"/>
      <c r="J722" s="1555"/>
      <c r="K722" s="1556"/>
    </row>
    <row r="723" spans="2:11" ht="12.75">
      <c r="B723" s="1072"/>
      <c r="C723" s="630"/>
      <c r="D723" s="630"/>
      <c r="E723" s="630"/>
      <c r="F723" s="630"/>
      <c r="G723" s="630"/>
      <c r="H723" s="630"/>
      <c r="I723" s="630"/>
      <c r="J723" s="630"/>
      <c r="K723" s="1073"/>
    </row>
    <row r="724" spans="2:11" ht="12.75">
      <c r="B724" s="1123" t="s">
        <v>225</v>
      </c>
      <c r="C724" s="1097">
        <f>SUM(D724+H724)</f>
        <v>131487</v>
      </c>
      <c r="D724" s="1097">
        <v>4212</v>
      </c>
      <c r="E724" s="1097">
        <v>1884</v>
      </c>
      <c r="F724" s="1097">
        <v>1881</v>
      </c>
      <c r="G724" s="1097">
        <v>447</v>
      </c>
      <c r="H724" s="1097">
        <v>127275</v>
      </c>
      <c r="I724" s="1097">
        <v>20665</v>
      </c>
      <c r="J724" s="1097">
        <v>40603</v>
      </c>
      <c r="K724" s="1124">
        <v>66007</v>
      </c>
    </row>
    <row r="725" spans="2:11" ht="12.75">
      <c r="B725" s="1123" t="s">
        <v>226</v>
      </c>
      <c r="C725" s="1097">
        <f t="shared" ref="C725:C735" si="64">SUM(D725+H725)</f>
        <v>139761</v>
      </c>
      <c r="D725" s="1097">
        <v>4061</v>
      </c>
      <c r="E725" s="1097">
        <v>2090</v>
      </c>
      <c r="F725" s="1097">
        <v>1541</v>
      </c>
      <c r="G725" s="1097">
        <v>430</v>
      </c>
      <c r="H725" s="1097">
        <v>135700</v>
      </c>
      <c r="I725" s="1097">
        <v>22172</v>
      </c>
      <c r="J725" s="1097">
        <v>39787</v>
      </c>
      <c r="K725" s="1124">
        <v>73741</v>
      </c>
    </row>
    <row r="726" spans="2:11" ht="12.75">
      <c r="B726" s="1123" t="s">
        <v>227</v>
      </c>
      <c r="C726" s="1097">
        <f t="shared" si="64"/>
        <v>169682</v>
      </c>
      <c r="D726" s="1099">
        <v>5140</v>
      </c>
      <c r="E726" s="1099">
        <v>2472</v>
      </c>
      <c r="F726" s="1099">
        <v>2072</v>
      </c>
      <c r="G726" s="1100">
        <v>596</v>
      </c>
      <c r="H726" s="1097">
        <v>164542</v>
      </c>
      <c r="I726" s="1099">
        <v>28740</v>
      </c>
      <c r="J726" s="1099">
        <v>46840</v>
      </c>
      <c r="K726" s="1125">
        <v>88962</v>
      </c>
    </row>
    <row r="727" spans="2:11" ht="12.75">
      <c r="B727" s="1123" t="s">
        <v>228</v>
      </c>
      <c r="C727" s="1097">
        <f>SUM(D727+H727)</f>
        <v>147812</v>
      </c>
      <c r="D727" s="1097">
        <v>3534</v>
      </c>
      <c r="E727" s="1098">
        <v>1611</v>
      </c>
      <c r="F727" s="1098">
        <v>1644</v>
      </c>
      <c r="G727" s="1097">
        <v>279</v>
      </c>
      <c r="H727" s="1097">
        <v>144278</v>
      </c>
      <c r="I727" s="1097">
        <v>24602</v>
      </c>
      <c r="J727" s="1097">
        <v>37994</v>
      </c>
      <c r="K727" s="1124">
        <v>81682</v>
      </c>
    </row>
    <row r="728" spans="2:11" ht="12.75">
      <c r="B728" s="1123" t="s">
        <v>229</v>
      </c>
      <c r="C728" s="1097">
        <f>SUM(D728+H728)</f>
        <v>152123</v>
      </c>
      <c r="D728" s="656">
        <v>3693</v>
      </c>
      <c r="E728" s="1102">
        <v>1713</v>
      </c>
      <c r="F728" s="1092">
        <v>1740</v>
      </c>
      <c r="G728" s="1092">
        <v>240</v>
      </c>
      <c r="H728" s="656">
        <v>148430</v>
      </c>
      <c r="I728" s="1102">
        <v>26209</v>
      </c>
      <c r="J728" s="1102">
        <v>40210</v>
      </c>
      <c r="K728" s="1126">
        <v>82011</v>
      </c>
    </row>
    <row r="729" spans="2:11" ht="12.75">
      <c r="B729" s="1123" t="s">
        <v>230</v>
      </c>
      <c r="C729" s="1097">
        <f t="shared" si="64"/>
        <v>166014</v>
      </c>
      <c r="D729" s="1097">
        <v>4176</v>
      </c>
      <c r="E729" s="1098">
        <v>1863</v>
      </c>
      <c r="F729" s="1098">
        <v>1929</v>
      </c>
      <c r="G729" s="1097">
        <v>384</v>
      </c>
      <c r="H729" s="1097">
        <v>161838</v>
      </c>
      <c r="I729" s="1097">
        <v>29003</v>
      </c>
      <c r="J729" s="1097">
        <v>42927</v>
      </c>
      <c r="K729" s="1124">
        <v>89908</v>
      </c>
    </row>
    <row r="730" spans="2:11" ht="12.75">
      <c r="B730" s="1123" t="s">
        <v>231</v>
      </c>
      <c r="C730" s="1097">
        <f>SUM(D730+H730)</f>
        <v>185533</v>
      </c>
      <c r="D730" s="657">
        <v>4807</v>
      </c>
      <c r="E730" s="1099">
        <v>2536</v>
      </c>
      <c r="F730" s="1100">
        <v>1934</v>
      </c>
      <c r="G730" s="1100">
        <v>337</v>
      </c>
      <c r="H730" s="1097">
        <v>180726</v>
      </c>
      <c r="I730" s="1099">
        <v>29597</v>
      </c>
      <c r="J730" s="1099">
        <v>50983</v>
      </c>
      <c r="K730" s="1125">
        <v>100146</v>
      </c>
    </row>
    <row r="731" spans="2:11" ht="12.75">
      <c r="B731" s="1123" t="s">
        <v>232</v>
      </c>
      <c r="C731" s="1097">
        <f t="shared" si="64"/>
        <v>154946</v>
      </c>
      <c r="D731" s="657">
        <v>5163</v>
      </c>
      <c r="E731" s="1099">
        <v>2773</v>
      </c>
      <c r="F731" s="1099">
        <v>1809</v>
      </c>
      <c r="G731" s="1100">
        <v>581</v>
      </c>
      <c r="H731" s="1097">
        <v>149783</v>
      </c>
      <c r="I731" s="1099">
        <v>24934</v>
      </c>
      <c r="J731" s="1099">
        <v>46560</v>
      </c>
      <c r="K731" s="1125">
        <v>78289</v>
      </c>
    </row>
    <row r="732" spans="2:11" ht="12.75">
      <c r="B732" s="1123" t="s">
        <v>233</v>
      </c>
      <c r="C732" s="1097">
        <f t="shared" si="64"/>
        <v>159994</v>
      </c>
      <c r="D732" s="1097">
        <v>5157</v>
      </c>
      <c r="E732" s="1098">
        <v>2557</v>
      </c>
      <c r="F732" s="1098">
        <v>2220</v>
      </c>
      <c r="G732" s="1097">
        <v>380</v>
      </c>
      <c r="H732" s="1097">
        <v>154837</v>
      </c>
      <c r="I732" s="1097">
        <v>27153</v>
      </c>
      <c r="J732" s="1097">
        <v>50573</v>
      </c>
      <c r="K732" s="1124">
        <v>77111</v>
      </c>
    </row>
    <row r="733" spans="2:11" ht="12.75">
      <c r="B733" s="1123" t="s">
        <v>234</v>
      </c>
      <c r="C733" s="1097">
        <f>SUM(D733+H733)</f>
        <v>157624</v>
      </c>
      <c r="D733" s="657">
        <v>4946</v>
      </c>
      <c r="E733" s="1099">
        <v>2081</v>
      </c>
      <c r="F733" s="1099">
        <v>2172</v>
      </c>
      <c r="G733" s="1099">
        <v>693</v>
      </c>
      <c r="H733" s="1098">
        <v>152678</v>
      </c>
      <c r="I733" s="1099">
        <v>27404</v>
      </c>
      <c r="J733" s="1099">
        <v>53995</v>
      </c>
      <c r="K733" s="1125">
        <v>71279</v>
      </c>
    </row>
    <row r="734" spans="2:11" ht="12.75">
      <c r="B734" s="1128" t="s">
        <v>235</v>
      </c>
      <c r="C734" s="1097">
        <f>SUM(D734+H734)</f>
        <v>0</v>
      </c>
      <c r="D734" s="1099"/>
      <c r="E734" s="1099"/>
      <c r="F734" s="1099"/>
      <c r="G734" s="1099"/>
      <c r="H734" s="1099"/>
      <c r="I734" s="1099"/>
      <c r="J734" s="1099"/>
      <c r="K734" s="1125"/>
    </row>
    <row r="735" spans="2:11" ht="12.75">
      <c r="B735" s="1128" t="s">
        <v>236</v>
      </c>
      <c r="C735" s="1097">
        <f t="shared" si="64"/>
        <v>0</v>
      </c>
      <c r="D735" s="1099"/>
      <c r="E735" s="1099"/>
      <c r="F735" s="1099"/>
      <c r="G735" s="1099"/>
      <c r="H735" s="1099"/>
      <c r="I735" s="1099"/>
      <c r="J735" s="1099"/>
      <c r="K735" s="1125"/>
    </row>
    <row r="736" spans="2:11" ht="15">
      <c r="B736" s="1129"/>
      <c r="C736" s="1098"/>
      <c r="D736" s="1098"/>
      <c r="E736" s="1098"/>
      <c r="F736" s="1098"/>
      <c r="G736" s="1098"/>
      <c r="H736" s="1098"/>
      <c r="I736" s="1098"/>
      <c r="J736" s="1098"/>
      <c r="K736" s="1130"/>
    </row>
    <row r="737" spans="2:11" ht="12.75">
      <c r="B737" s="1131">
        <v>2021</v>
      </c>
      <c r="C737" s="1091">
        <f t="shared" ref="C737:K737" si="65">SUM(C724:C735)</f>
        <v>1564976</v>
      </c>
      <c r="D737" s="1091">
        <f>SUM(D724:D735)</f>
        <v>44889</v>
      </c>
      <c r="E737" s="1091">
        <f t="shared" si="65"/>
        <v>21580</v>
      </c>
      <c r="F737" s="1091">
        <f t="shared" si="65"/>
        <v>18942</v>
      </c>
      <c r="G737" s="1091">
        <f>SUM(G724:G735)</f>
        <v>4367</v>
      </c>
      <c r="H737" s="1091">
        <f t="shared" si="65"/>
        <v>1520087</v>
      </c>
      <c r="I737" s="1091">
        <f t="shared" si="65"/>
        <v>260479</v>
      </c>
      <c r="J737" s="1091">
        <f t="shared" si="65"/>
        <v>450472</v>
      </c>
      <c r="K737" s="1132">
        <f t="shared" si="65"/>
        <v>809136</v>
      </c>
    </row>
    <row r="738" spans="2:11" ht="12.75">
      <c r="B738" s="1074"/>
      <c r="C738" s="1078"/>
      <c r="D738" s="1078"/>
      <c r="E738" s="1078"/>
      <c r="F738" s="1078"/>
      <c r="G738" s="1078"/>
      <c r="H738" s="1078"/>
      <c r="I738" s="1078"/>
      <c r="J738" s="1078"/>
      <c r="K738" s="1133"/>
    </row>
    <row r="739" spans="2:11" ht="12.75">
      <c r="B739" s="1074"/>
      <c r="C739" s="1553" t="s">
        <v>249</v>
      </c>
      <c r="D739" s="1553"/>
      <c r="E739" s="1553"/>
      <c r="F739" s="1553"/>
      <c r="G739" s="1553"/>
      <c r="H739" s="1553"/>
      <c r="I739" s="1553"/>
      <c r="J739" s="1553"/>
      <c r="K739" s="1554"/>
    </row>
    <row r="740" spans="2:11" ht="12.75">
      <c r="B740" s="1072"/>
      <c r="C740" s="1078"/>
      <c r="D740" s="1078"/>
      <c r="E740" s="1078"/>
      <c r="F740" s="1078"/>
      <c r="G740" s="1078"/>
      <c r="H740" s="1078"/>
      <c r="I740" s="1078"/>
      <c r="J740" s="1078"/>
      <c r="K740" s="1133"/>
    </row>
    <row r="741" spans="2:11" ht="12.75">
      <c r="B741" s="1134" t="s">
        <v>225</v>
      </c>
      <c r="C741" s="1097">
        <f t="shared" ref="C741:C752" si="66">SUM(D741+H741)</f>
        <v>39741341</v>
      </c>
      <c r="D741" s="1097">
        <v>237362</v>
      </c>
      <c r="E741" s="1097">
        <v>66223</v>
      </c>
      <c r="F741" s="1097">
        <v>109472</v>
      </c>
      <c r="G741" s="1097">
        <v>61667</v>
      </c>
      <c r="H741" s="1097">
        <v>39503979</v>
      </c>
      <c r="I741" s="1097">
        <v>5747629</v>
      </c>
      <c r="J741" s="1097">
        <v>11340717</v>
      </c>
      <c r="K741" s="1124">
        <v>22415633</v>
      </c>
    </row>
    <row r="742" spans="2:11" ht="12.75">
      <c r="B742" s="1134" t="s">
        <v>226</v>
      </c>
      <c r="C742" s="1097">
        <f t="shared" si="66"/>
        <v>42585604</v>
      </c>
      <c r="D742" s="1097">
        <v>225646</v>
      </c>
      <c r="E742" s="1097">
        <v>74893</v>
      </c>
      <c r="F742" s="1097">
        <v>91386</v>
      </c>
      <c r="G742" s="1097">
        <v>59367</v>
      </c>
      <c r="H742" s="1097">
        <v>42359958</v>
      </c>
      <c r="I742" s="1097">
        <v>6173809</v>
      </c>
      <c r="J742" s="1097">
        <v>11233624</v>
      </c>
      <c r="K742" s="1124">
        <v>24952525</v>
      </c>
    </row>
    <row r="743" spans="2:11" ht="12.75">
      <c r="B743" s="1134" t="s">
        <v>227</v>
      </c>
      <c r="C743" s="1097">
        <f t="shared" si="66"/>
        <v>51669516</v>
      </c>
      <c r="D743" s="1099">
        <v>269170</v>
      </c>
      <c r="E743" s="1099">
        <v>75705</v>
      </c>
      <c r="F743" s="1099">
        <v>120949</v>
      </c>
      <c r="G743" s="1100">
        <v>72516</v>
      </c>
      <c r="H743" s="1097">
        <v>51400346</v>
      </c>
      <c r="I743" s="1099">
        <v>8040952</v>
      </c>
      <c r="J743" s="1099">
        <v>13263981</v>
      </c>
      <c r="K743" s="1125">
        <v>30095413</v>
      </c>
    </row>
    <row r="744" spans="2:11" ht="12.75">
      <c r="B744" s="1134" t="s">
        <v>228</v>
      </c>
      <c r="C744" s="1097">
        <f t="shared" si="66"/>
        <v>46021458</v>
      </c>
      <c r="D744" s="1097">
        <v>203453</v>
      </c>
      <c r="E744" s="1098">
        <v>56947</v>
      </c>
      <c r="F744" s="1098">
        <v>106856</v>
      </c>
      <c r="G744" s="1097">
        <v>39650</v>
      </c>
      <c r="H744" s="1097">
        <v>45818005</v>
      </c>
      <c r="I744" s="1097">
        <v>6937605</v>
      </c>
      <c r="J744" s="1097">
        <v>10743705</v>
      </c>
      <c r="K744" s="1124">
        <v>28136695</v>
      </c>
    </row>
    <row r="745" spans="2:11" ht="12.75">
      <c r="B745" s="1134" t="s">
        <v>229</v>
      </c>
      <c r="C745" s="1097">
        <f t="shared" si="66"/>
        <v>46571427</v>
      </c>
      <c r="D745" s="1102">
        <v>212169</v>
      </c>
      <c r="E745" s="1102">
        <v>64706</v>
      </c>
      <c r="F745" s="1102">
        <v>114698</v>
      </c>
      <c r="G745" s="1102">
        <v>32765</v>
      </c>
      <c r="H745" s="1102">
        <v>46359258</v>
      </c>
      <c r="I745" s="1102">
        <v>7426484</v>
      </c>
      <c r="J745" s="1102">
        <v>11153429</v>
      </c>
      <c r="K745" s="1126">
        <v>27779345</v>
      </c>
    </row>
    <row r="746" spans="2:11" ht="12.75">
      <c r="B746" s="1134" t="s">
        <v>230</v>
      </c>
      <c r="C746" s="1097">
        <f t="shared" si="66"/>
        <v>50546758</v>
      </c>
      <c r="D746" s="1097">
        <v>230190</v>
      </c>
      <c r="E746" s="1098">
        <v>64238</v>
      </c>
      <c r="F746" s="1098">
        <v>119347</v>
      </c>
      <c r="G746" s="1097">
        <v>46605</v>
      </c>
      <c r="H746" s="1097">
        <v>50316568</v>
      </c>
      <c r="I746" s="1097">
        <v>8234522</v>
      </c>
      <c r="J746" s="1097">
        <v>11657127</v>
      </c>
      <c r="K746" s="1124">
        <v>30424919</v>
      </c>
    </row>
    <row r="747" spans="2:11" ht="12.75">
      <c r="B747" s="1134" t="s">
        <v>231</v>
      </c>
      <c r="C747" s="1097">
        <f t="shared" si="66"/>
        <v>49773277</v>
      </c>
      <c r="D747" s="1099">
        <v>259662</v>
      </c>
      <c r="E747" s="1099">
        <v>89587</v>
      </c>
      <c r="F747" s="1099">
        <v>122756</v>
      </c>
      <c r="G747" s="1100">
        <v>47319</v>
      </c>
      <c r="H747" s="1097">
        <v>49513615</v>
      </c>
      <c r="I747" s="1099">
        <v>8220789</v>
      </c>
      <c r="J747" s="1099">
        <v>13988860</v>
      </c>
      <c r="K747" s="1125">
        <v>27303966</v>
      </c>
    </row>
    <row r="748" spans="2:11" ht="12.75">
      <c r="B748" s="1134" t="s">
        <v>232</v>
      </c>
      <c r="C748" s="1097">
        <f t="shared" si="66"/>
        <v>46010365</v>
      </c>
      <c r="D748" s="1099">
        <v>287087</v>
      </c>
      <c r="E748" s="1099">
        <v>98165</v>
      </c>
      <c r="F748" s="1099">
        <v>115259</v>
      </c>
      <c r="G748" s="1100">
        <v>73663</v>
      </c>
      <c r="H748" s="1097">
        <v>45723278</v>
      </c>
      <c r="I748" s="1099">
        <v>6832506</v>
      </c>
      <c r="J748" s="1099">
        <v>12656962</v>
      </c>
      <c r="K748" s="1125">
        <v>26233810</v>
      </c>
    </row>
    <row r="749" spans="2:11" ht="12.75">
      <c r="B749" s="1134" t="s">
        <v>233</v>
      </c>
      <c r="C749" s="1097">
        <f t="shared" si="66"/>
        <v>47074285</v>
      </c>
      <c r="D749" s="1099">
        <v>280407</v>
      </c>
      <c r="E749" s="1099">
        <v>87972</v>
      </c>
      <c r="F749" s="1099">
        <v>143839</v>
      </c>
      <c r="G749" s="1100">
        <v>48596</v>
      </c>
      <c r="H749" s="1097">
        <v>46793878</v>
      </c>
      <c r="I749" s="1099">
        <v>7338139</v>
      </c>
      <c r="J749" s="1099">
        <v>14008821</v>
      </c>
      <c r="K749" s="1125">
        <v>25446918</v>
      </c>
    </row>
    <row r="750" spans="2:11" ht="12.75">
      <c r="B750" s="1134" t="s">
        <v>234</v>
      </c>
      <c r="C750" s="1097">
        <f>SUM(D750+H750)</f>
        <v>46072566</v>
      </c>
      <c r="D750" s="1099">
        <v>285761</v>
      </c>
      <c r="E750" s="1099">
        <v>72051</v>
      </c>
      <c r="F750" s="1099">
        <v>119761</v>
      </c>
      <c r="G750" s="1099">
        <v>93949</v>
      </c>
      <c r="H750" s="1098">
        <v>45786805</v>
      </c>
      <c r="I750" s="1099">
        <v>7425733</v>
      </c>
      <c r="J750" s="1099">
        <v>15007067</v>
      </c>
      <c r="K750" s="1125">
        <v>23354005</v>
      </c>
    </row>
    <row r="751" spans="2:11" ht="12.75">
      <c r="B751" s="1134" t="s">
        <v>235</v>
      </c>
      <c r="C751" s="1097">
        <f>SUM(D751+H751)</f>
        <v>0</v>
      </c>
      <c r="D751" s="1099"/>
      <c r="E751" s="1099"/>
      <c r="F751" s="1099"/>
      <c r="G751" s="1099"/>
      <c r="H751" s="1098"/>
      <c r="I751" s="1099"/>
      <c r="J751" s="1099"/>
      <c r="K751" s="1125"/>
    </row>
    <row r="752" spans="2:11" ht="12.75">
      <c r="B752" s="1134" t="s">
        <v>236</v>
      </c>
      <c r="C752" s="1097">
        <f t="shared" si="66"/>
        <v>0</v>
      </c>
      <c r="D752" s="1099"/>
      <c r="E752" s="1099"/>
      <c r="F752" s="1099"/>
      <c r="G752" s="1099"/>
      <c r="H752" s="1099"/>
      <c r="I752" s="1099"/>
      <c r="J752" s="1099"/>
      <c r="K752" s="1125"/>
    </row>
    <row r="753" spans="2:11" ht="12.75">
      <c r="B753" s="1074"/>
      <c r="C753" s="1098"/>
      <c r="D753" s="1098"/>
      <c r="E753" s="1098"/>
      <c r="F753" s="1098"/>
      <c r="G753" s="1098"/>
      <c r="H753" s="1098"/>
      <c r="I753" s="1098"/>
      <c r="J753" s="1098"/>
      <c r="K753" s="1130"/>
    </row>
    <row r="754" spans="2:11" ht="12.75">
      <c r="B754" s="1131">
        <v>2021</v>
      </c>
      <c r="C754" s="1091">
        <f t="shared" ref="C754:K754" si="67">SUM(C741:C752)</f>
        <v>466066597</v>
      </c>
      <c r="D754" s="1091">
        <f t="shared" si="67"/>
        <v>2490907</v>
      </c>
      <c r="E754" s="1091">
        <f t="shared" si="67"/>
        <v>750487</v>
      </c>
      <c r="F754" s="1091">
        <f t="shared" si="67"/>
        <v>1164323</v>
      </c>
      <c r="G754" s="1091">
        <f t="shared" si="67"/>
        <v>576097</v>
      </c>
      <c r="H754" s="1091">
        <f t="shared" si="67"/>
        <v>463575690</v>
      </c>
      <c r="I754" s="1091">
        <f t="shared" si="67"/>
        <v>72378168</v>
      </c>
      <c r="J754" s="1091">
        <f t="shared" si="67"/>
        <v>125054293</v>
      </c>
      <c r="K754" s="1132">
        <f t="shared" si="67"/>
        <v>266143229</v>
      </c>
    </row>
    <row r="755" spans="2:11" ht="12.75">
      <c r="B755" s="1135"/>
      <c r="C755" s="1079"/>
      <c r="D755" s="1079"/>
      <c r="E755" s="1079"/>
      <c r="F755" s="1079"/>
      <c r="G755" s="1079"/>
      <c r="H755" s="1079"/>
      <c r="I755" s="1079"/>
      <c r="J755" s="1079"/>
      <c r="K755" s="1136"/>
    </row>
    <row r="756" spans="2:11" ht="12.75" customHeight="1">
      <c r="B756" s="1557" t="s">
        <v>213</v>
      </c>
      <c r="C756" s="1559" t="s">
        <v>22</v>
      </c>
      <c r="D756" s="1559" t="s">
        <v>214</v>
      </c>
      <c r="E756" s="1561" t="s">
        <v>215</v>
      </c>
      <c r="F756" s="1562"/>
      <c r="G756" s="1563"/>
      <c r="H756" s="1564" t="s">
        <v>216</v>
      </c>
      <c r="I756" s="1566" t="s">
        <v>217</v>
      </c>
      <c r="J756" s="1567"/>
      <c r="K756" s="1568"/>
    </row>
    <row r="757" spans="2:11" ht="11.25" customHeight="1">
      <c r="B757" s="1558"/>
      <c r="C757" s="1560"/>
      <c r="D757" s="1560"/>
      <c r="E757" s="1569" t="s">
        <v>254</v>
      </c>
      <c r="F757" s="1559" t="s">
        <v>255</v>
      </c>
      <c r="G757" s="1559" t="s">
        <v>256</v>
      </c>
      <c r="H757" s="1565"/>
      <c r="I757" s="1569" t="s">
        <v>221</v>
      </c>
      <c r="J757" s="1569" t="s">
        <v>24</v>
      </c>
      <c r="K757" s="1572" t="s">
        <v>222</v>
      </c>
    </row>
    <row r="758" spans="2:11" ht="11.25" customHeight="1">
      <c r="B758" s="1558"/>
      <c r="C758" s="1560"/>
      <c r="D758" s="1560"/>
      <c r="E758" s="1570"/>
      <c r="F758" s="1560"/>
      <c r="G758" s="1560"/>
      <c r="H758" s="1565"/>
      <c r="I758" s="1571"/>
      <c r="J758" s="1571"/>
      <c r="K758" s="1573"/>
    </row>
    <row r="759" spans="2:11" ht="12.75">
      <c r="B759" s="1070">
        <v>0</v>
      </c>
      <c r="C759" s="1080">
        <v>1</v>
      </c>
      <c r="D759" s="1080">
        <v>2</v>
      </c>
      <c r="E759" s="1081">
        <v>3</v>
      </c>
      <c r="F759" s="1081">
        <v>4</v>
      </c>
      <c r="G759" s="1080">
        <v>5</v>
      </c>
      <c r="H759" s="1080">
        <v>6</v>
      </c>
      <c r="I759" s="1080">
        <v>7</v>
      </c>
      <c r="J759" s="1080">
        <v>8</v>
      </c>
      <c r="K759" s="1137">
        <v>9</v>
      </c>
    </row>
    <row r="760" spans="2:11" ht="12.75">
      <c r="B760" s="1072"/>
      <c r="C760" s="1078"/>
      <c r="D760" s="1078"/>
      <c r="E760" s="1078"/>
      <c r="F760" s="1078"/>
      <c r="G760" s="1078"/>
      <c r="H760" s="1078"/>
      <c r="I760" s="1078"/>
      <c r="J760" s="1078"/>
      <c r="K760" s="1133"/>
    </row>
    <row r="761" spans="2:11" ht="12.75">
      <c r="B761" s="1074"/>
      <c r="C761" s="1553" t="s">
        <v>250</v>
      </c>
      <c r="D761" s="1553"/>
      <c r="E761" s="1553"/>
      <c r="F761" s="1553"/>
      <c r="G761" s="1553"/>
      <c r="H761" s="1553"/>
      <c r="I761" s="1553"/>
      <c r="J761" s="1553"/>
      <c r="K761" s="1554"/>
    </row>
    <row r="762" spans="2:11" ht="12.75">
      <c r="B762" s="1074"/>
      <c r="C762" s="1082"/>
      <c r="D762" s="1082"/>
      <c r="E762" s="1082"/>
      <c r="F762" s="1082"/>
      <c r="G762" s="1082"/>
      <c r="H762" s="1082"/>
      <c r="I762" s="1082"/>
      <c r="J762" s="1082"/>
      <c r="K762" s="1138"/>
    </row>
    <row r="763" spans="2:11" ht="12.75">
      <c r="B763" s="1134" t="s">
        <v>225</v>
      </c>
      <c r="C763" s="1097">
        <f>SUM(D763+H763)</f>
        <v>78109600</v>
      </c>
      <c r="D763" s="1097">
        <v>415757</v>
      </c>
      <c r="E763" s="1097">
        <v>115249</v>
      </c>
      <c r="F763" s="1097">
        <v>192404</v>
      </c>
      <c r="G763" s="1097">
        <v>108104</v>
      </c>
      <c r="H763" s="1097">
        <v>77693843</v>
      </c>
      <c r="I763" s="1097">
        <v>11243403</v>
      </c>
      <c r="J763" s="1097">
        <v>23582450</v>
      </c>
      <c r="K763" s="1124">
        <v>42867990</v>
      </c>
    </row>
    <row r="764" spans="2:11" ht="12.75">
      <c r="B764" s="1134" t="s">
        <v>226</v>
      </c>
      <c r="C764" s="1097">
        <f t="shared" ref="C764:C774" si="68">SUM(D764+H764)</f>
        <v>84091107</v>
      </c>
      <c r="D764" s="1097">
        <v>393972</v>
      </c>
      <c r="E764" s="1097">
        <v>130879</v>
      </c>
      <c r="F764" s="1097">
        <v>159588</v>
      </c>
      <c r="G764" s="1097">
        <v>103505</v>
      </c>
      <c r="H764" s="1097">
        <v>83697135</v>
      </c>
      <c r="I764" s="1097">
        <v>12177076</v>
      </c>
      <c r="J764" s="1097">
        <v>23317616</v>
      </c>
      <c r="K764" s="1124">
        <v>48202443</v>
      </c>
    </row>
    <row r="765" spans="2:11" ht="12.75">
      <c r="B765" s="1134" t="s">
        <v>227</v>
      </c>
      <c r="C765" s="1097">
        <f t="shared" si="68"/>
        <v>102461148</v>
      </c>
      <c r="D765" s="1099">
        <v>472364</v>
      </c>
      <c r="E765" s="1099">
        <v>133618</v>
      </c>
      <c r="F765" s="1099">
        <v>212699</v>
      </c>
      <c r="G765" s="1100">
        <v>126047</v>
      </c>
      <c r="H765" s="1097">
        <v>101988784</v>
      </c>
      <c r="I765" s="1099">
        <v>15849028</v>
      </c>
      <c r="J765" s="1099">
        <v>27673719</v>
      </c>
      <c r="K765" s="1125">
        <v>58466037</v>
      </c>
    </row>
    <row r="766" spans="2:11" ht="12.75">
      <c r="B766" s="1134" t="s">
        <v>228</v>
      </c>
      <c r="C766" s="1097">
        <f t="shared" si="68"/>
        <v>89783783</v>
      </c>
      <c r="D766" s="1097">
        <v>360230</v>
      </c>
      <c r="E766" s="1098">
        <v>100047</v>
      </c>
      <c r="F766" s="1098">
        <v>192268</v>
      </c>
      <c r="G766" s="1098">
        <v>67915</v>
      </c>
      <c r="H766" s="1097">
        <v>89423553</v>
      </c>
      <c r="I766" s="1098">
        <v>13563784</v>
      </c>
      <c r="J766" s="1098">
        <v>22215821</v>
      </c>
      <c r="K766" s="1130">
        <v>53643948</v>
      </c>
    </row>
    <row r="767" spans="2:11" ht="12.75">
      <c r="B767" s="1134" t="s">
        <v>229</v>
      </c>
      <c r="C767" s="1097">
        <f t="shared" si="68"/>
        <v>91368131</v>
      </c>
      <c r="D767" s="1102">
        <v>376395</v>
      </c>
      <c r="E767" s="1102">
        <v>114763</v>
      </c>
      <c r="F767" s="1102">
        <v>205460</v>
      </c>
      <c r="G767" s="1102">
        <v>56172</v>
      </c>
      <c r="H767" s="1102">
        <v>90991736</v>
      </c>
      <c r="I767" s="1102">
        <v>14560960</v>
      </c>
      <c r="J767" s="1102">
        <v>23348822</v>
      </c>
      <c r="K767" s="1126">
        <v>53081954</v>
      </c>
    </row>
    <row r="768" spans="2:11" ht="12.75">
      <c r="B768" s="1134" t="s">
        <v>230</v>
      </c>
      <c r="C768" s="1097">
        <f t="shared" si="68"/>
        <v>99584261</v>
      </c>
      <c r="D768" s="1097">
        <v>409711</v>
      </c>
      <c r="E768" s="1098">
        <v>113176</v>
      </c>
      <c r="F768" s="1098">
        <v>212213</v>
      </c>
      <c r="G768" s="1098">
        <v>84322</v>
      </c>
      <c r="H768" s="1097">
        <v>99174550</v>
      </c>
      <c r="I768" s="1098">
        <v>16143401</v>
      </c>
      <c r="J768" s="1098">
        <v>24372903</v>
      </c>
      <c r="K768" s="1130">
        <v>58658246</v>
      </c>
    </row>
    <row r="769" spans="2:11" ht="12.75">
      <c r="B769" s="1134" t="s">
        <v>231</v>
      </c>
      <c r="C769" s="1097">
        <f>SUM(D769+H769)</f>
        <v>97936639</v>
      </c>
      <c r="D769" s="1099">
        <v>463172</v>
      </c>
      <c r="E769" s="1099">
        <v>157219</v>
      </c>
      <c r="F769" s="1099">
        <v>221210</v>
      </c>
      <c r="G769" s="1100">
        <v>84743</v>
      </c>
      <c r="H769" s="1097">
        <v>97473467</v>
      </c>
      <c r="I769" s="1099">
        <v>16134948</v>
      </c>
      <c r="J769" s="1099">
        <v>29010696</v>
      </c>
      <c r="K769" s="1125">
        <v>52327823</v>
      </c>
    </row>
    <row r="770" spans="2:11" ht="12.75">
      <c r="B770" s="1134" t="s">
        <v>232</v>
      </c>
      <c r="C770" s="1097">
        <f>SUM(D770+H770)</f>
        <v>90347661</v>
      </c>
      <c r="D770" s="1099">
        <v>506165</v>
      </c>
      <c r="E770" s="1099">
        <v>172138</v>
      </c>
      <c r="F770" s="1099">
        <v>205839</v>
      </c>
      <c r="G770" s="1100">
        <v>128188</v>
      </c>
      <c r="H770" s="1097">
        <v>89841496</v>
      </c>
      <c r="I770" s="1099">
        <v>13379420</v>
      </c>
      <c r="J770" s="1099">
        <v>26379670</v>
      </c>
      <c r="K770" s="1125">
        <v>50082406</v>
      </c>
    </row>
    <row r="771" spans="2:11" ht="12.75">
      <c r="B771" s="1134" t="s">
        <v>233</v>
      </c>
      <c r="C771" s="1097">
        <f t="shared" si="68"/>
        <v>92736838</v>
      </c>
      <c r="D771" s="1097">
        <v>498464</v>
      </c>
      <c r="E771" s="1098">
        <v>155328</v>
      </c>
      <c r="F771" s="1098">
        <v>258397</v>
      </c>
      <c r="G771" s="1098">
        <v>84739</v>
      </c>
      <c r="H771" s="1097">
        <v>92238374</v>
      </c>
      <c r="I771" s="1098">
        <v>14500535</v>
      </c>
      <c r="J771" s="1098">
        <v>28611254</v>
      </c>
      <c r="K771" s="1130">
        <v>49126585</v>
      </c>
    </row>
    <row r="772" spans="2:11" ht="12.75">
      <c r="B772" s="1134" t="s">
        <v>234</v>
      </c>
      <c r="C772" s="1097">
        <f t="shared" si="68"/>
        <v>91063370</v>
      </c>
      <c r="D772" s="1099">
        <v>499340</v>
      </c>
      <c r="E772" s="1099">
        <v>126691</v>
      </c>
      <c r="F772" s="1099">
        <v>209408</v>
      </c>
      <c r="G772" s="1099">
        <v>163241</v>
      </c>
      <c r="H772" s="1098">
        <v>90564030</v>
      </c>
      <c r="I772" s="1099">
        <v>14582999</v>
      </c>
      <c r="J772" s="1099">
        <v>30907506</v>
      </c>
      <c r="K772" s="1125">
        <v>45073525</v>
      </c>
    </row>
    <row r="773" spans="2:11" ht="12.75">
      <c r="B773" s="1134" t="s">
        <v>235</v>
      </c>
      <c r="C773" s="1097">
        <f t="shared" si="68"/>
        <v>0</v>
      </c>
      <c r="D773" s="1099"/>
      <c r="E773" s="1099"/>
      <c r="F773" s="1099"/>
      <c r="G773" s="1099"/>
      <c r="H773" s="1098"/>
      <c r="I773" s="1099"/>
      <c r="J773" s="1099"/>
      <c r="K773" s="1125"/>
    </row>
    <row r="774" spans="2:11" ht="12.75">
      <c r="B774" s="1134" t="s">
        <v>236</v>
      </c>
      <c r="C774" s="1097">
        <f t="shared" si="68"/>
        <v>0</v>
      </c>
      <c r="D774" s="1099"/>
      <c r="E774" s="1099"/>
      <c r="F774" s="1099"/>
      <c r="G774" s="1100"/>
      <c r="H774" s="1101"/>
      <c r="I774" s="1099"/>
      <c r="J774" s="1099"/>
      <c r="K774" s="1125"/>
    </row>
    <row r="775" spans="2:11" ht="12.75">
      <c r="B775" s="1134"/>
      <c r="C775" s="1096"/>
      <c r="D775" s="1093"/>
      <c r="E775" s="1094"/>
      <c r="F775" s="1094"/>
      <c r="G775" s="1094"/>
      <c r="H775" s="1093"/>
      <c r="I775" s="1094"/>
      <c r="J775" s="1094"/>
      <c r="K775" s="1139"/>
    </row>
    <row r="776" spans="2:11" ht="12.75">
      <c r="B776" s="1131">
        <v>2021</v>
      </c>
      <c r="C776" s="1095">
        <f t="shared" ref="C776:K776" si="69">SUM(C763:C774)</f>
        <v>917482538</v>
      </c>
      <c r="D776" s="1095">
        <f t="shared" si="69"/>
        <v>4395570</v>
      </c>
      <c r="E776" s="1095">
        <f t="shared" si="69"/>
        <v>1319108</v>
      </c>
      <c r="F776" s="1095">
        <f t="shared" si="69"/>
        <v>2069486</v>
      </c>
      <c r="G776" s="1095">
        <f t="shared" si="69"/>
        <v>1006976</v>
      </c>
      <c r="H776" s="1095">
        <f t="shared" si="69"/>
        <v>913086968</v>
      </c>
      <c r="I776" s="1095">
        <f t="shared" si="69"/>
        <v>142135554</v>
      </c>
      <c r="J776" s="1095">
        <f t="shared" si="69"/>
        <v>259420457</v>
      </c>
      <c r="K776" s="1140">
        <f t="shared" si="69"/>
        <v>511530957</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4"/>
      <c r="C779" s="1090"/>
      <c r="D779" s="1090"/>
      <c r="E779" s="1141"/>
      <c r="F779" s="1142" t="s">
        <v>251</v>
      </c>
      <c r="G779" s="1142"/>
      <c r="H779" s="1142"/>
      <c r="I779" s="1142"/>
      <c r="J779" s="1143"/>
      <c r="K779" s="1144"/>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26">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27">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27">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27">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27">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27">
        <f t="shared" si="72"/>
        <v>652.42521243938245</v>
      </c>
    </row>
    <row r="786" spans="2:11" ht="15.75">
      <c r="B786" s="496" t="s">
        <v>231</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27">
        <f t="shared" si="73"/>
        <v>522.51535757793624</v>
      </c>
    </row>
    <row r="787" spans="2:11" ht="15.75">
      <c r="B787" s="496" t="s">
        <v>232</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27">
        <f t="shared" si="74"/>
        <v>639.71191355107362</v>
      </c>
    </row>
    <row r="788" spans="2:11" ht="15.75">
      <c r="B788" s="496" t="s">
        <v>233</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27">
        <f t="shared" si="75"/>
        <v>637.08919609394252</v>
      </c>
    </row>
    <row r="789" spans="2:11" ht="15.75">
      <c r="B789" s="496" t="s">
        <v>234</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27">
        <f t="shared" si="76"/>
        <v>632.35349822528372</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27"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69"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R35" sqref="R35"/>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49" t="s">
        <v>390</v>
      </c>
      <c r="B1" s="1649"/>
      <c r="C1" s="1649"/>
      <c r="D1" s="1649"/>
      <c r="E1" s="1649"/>
      <c r="F1" s="1649"/>
      <c r="G1" s="1649"/>
      <c r="H1" s="1649"/>
      <c r="I1" s="1649"/>
      <c r="J1" s="1649"/>
      <c r="K1" s="1649"/>
      <c r="L1" s="1649"/>
      <c r="M1" s="1649"/>
      <c r="N1" s="1649"/>
    </row>
    <row r="2" spans="1:20" ht="13.5" thickBot="1">
      <c r="B2" s="845"/>
      <c r="C2" s="845"/>
      <c r="D2" s="845"/>
      <c r="E2" s="845"/>
      <c r="F2" s="845"/>
      <c r="G2" s="846" t="s">
        <v>290</v>
      </c>
      <c r="H2" s="845"/>
      <c r="I2" s="845"/>
      <c r="J2" s="845"/>
      <c r="K2" s="845"/>
      <c r="L2" s="845"/>
      <c r="M2" s="845"/>
      <c r="N2" s="845"/>
    </row>
    <row r="3" spans="1:20" ht="14.25" thickBot="1">
      <c r="A3" s="847" t="s">
        <v>291</v>
      </c>
      <c r="B3" s="848" t="s">
        <v>175</v>
      </c>
      <c r="C3" s="848" t="s">
        <v>176</v>
      </c>
      <c r="D3" s="848" t="s">
        <v>177</v>
      </c>
      <c r="E3" s="848" t="s">
        <v>178</v>
      </c>
      <c r="F3" s="848" t="s">
        <v>179</v>
      </c>
      <c r="G3" s="848" t="s">
        <v>180</v>
      </c>
      <c r="H3" s="848" t="s">
        <v>181</v>
      </c>
      <c r="I3" s="848" t="s">
        <v>182</v>
      </c>
      <c r="J3" s="848" t="s">
        <v>183</v>
      </c>
      <c r="K3" s="848" t="s">
        <v>184</v>
      </c>
      <c r="L3" s="848" t="s">
        <v>185</v>
      </c>
      <c r="M3" s="848" t="s">
        <v>186</v>
      </c>
      <c r="N3" s="848" t="s">
        <v>193</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v>345</v>
      </c>
      <c r="L19" s="993">
        <v>349.6</v>
      </c>
      <c r="M19" s="993">
        <v>354.4</v>
      </c>
      <c r="N19" s="994">
        <v>354.2</v>
      </c>
    </row>
    <row r="20" spans="1:20" ht="13.5">
      <c r="A20" s="992">
        <v>2020</v>
      </c>
      <c r="B20" s="993">
        <v>354.8</v>
      </c>
      <c r="C20" s="993">
        <v>355</v>
      </c>
      <c r="D20" s="993">
        <v>356.13</v>
      </c>
      <c r="E20" s="993">
        <v>354.02</v>
      </c>
      <c r="F20" s="993">
        <v>356.2</v>
      </c>
      <c r="G20" s="993">
        <v>358.1</v>
      </c>
      <c r="H20" s="993">
        <v>352.8</v>
      </c>
      <c r="I20" s="993">
        <v>350.8</v>
      </c>
      <c r="J20" s="993">
        <v>346.7</v>
      </c>
      <c r="K20" s="993">
        <v>345</v>
      </c>
      <c r="L20" s="993">
        <v>347.8</v>
      </c>
      <c r="M20" s="993">
        <v>347.4</v>
      </c>
      <c r="N20" s="994">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c r="M21" s="863"/>
      <c r="N21" s="864"/>
    </row>
    <row r="22" spans="1:20">
      <c r="Q22"/>
      <c r="R22"/>
      <c r="S22"/>
      <c r="T22"/>
    </row>
    <row r="23" spans="1:20" ht="13.5" thickBot="1">
      <c r="B23" s="845"/>
      <c r="C23" s="845"/>
      <c r="D23" s="845"/>
      <c r="E23" s="845"/>
      <c r="F23" s="845"/>
      <c r="G23" s="865" t="s">
        <v>292</v>
      </c>
      <c r="H23" s="845"/>
      <c r="I23" s="845"/>
      <c r="J23" s="845"/>
      <c r="K23" s="845"/>
      <c r="L23" s="845"/>
      <c r="M23" s="845"/>
      <c r="N23" s="866"/>
      <c r="Q23"/>
      <c r="R23"/>
      <c r="S23"/>
      <c r="T23"/>
    </row>
    <row r="24" spans="1:20" ht="14.25" thickBot="1">
      <c r="A24" s="847" t="s">
        <v>291</v>
      </c>
      <c r="B24" s="848" t="s">
        <v>175</v>
      </c>
      <c r="C24" s="848" t="s">
        <v>176</v>
      </c>
      <c r="D24" s="848" t="s">
        <v>177</v>
      </c>
      <c r="E24" s="848" t="s">
        <v>178</v>
      </c>
      <c r="F24" s="848" t="s">
        <v>179</v>
      </c>
      <c r="G24" s="848" t="s">
        <v>180</v>
      </c>
      <c r="H24" s="848" t="s">
        <v>181</v>
      </c>
      <c r="I24" s="848" t="s">
        <v>182</v>
      </c>
      <c r="J24" s="848" t="s">
        <v>183</v>
      </c>
      <c r="K24" s="848" t="s">
        <v>184</v>
      </c>
      <c r="L24" s="848" t="s">
        <v>185</v>
      </c>
      <c r="M24" s="848" t="s">
        <v>186</v>
      </c>
      <c r="N24" s="848" t="s">
        <v>193</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2">
        <v>2019</v>
      </c>
      <c r="B40" s="993">
        <v>281.27826336739287</v>
      </c>
      <c r="C40" s="993">
        <v>284.30536717690359</v>
      </c>
      <c r="D40" s="993">
        <v>286.22046450702811</v>
      </c>
      <c r="E40" s="993">
        <v>290.8767352564733</v>
      </c>
      <c r="F40" s="993">
        <v>285.31500572737696</v>
      </c>
      <c r="G40" s="993">
        <v>281.29946839929153</v>
      </c>
      <c r="H40" s="993">
        <v>274.8623926185175</v>
      </c>
      <c r="I40" s="993">
        <v>271.9152332887009</v>
      </c>
      <c r="J40" s="993">
        <v>273.41321243523339</v>
      </c>
      <c r="K40" s="993">
        <v>276.3</v>
      </c>
      <c r="L40" s="993">
        <v>279.2</v>
      </c>
      <c r="M40" s="993">
        <v>286.5</v>
      </c>
      <c r="N40" s="994">
        <v>286.2</v>
      </c>
    </row>
    <row r="41" spans="1:20" ht="13.5">
      <c r="A41" s="992">
        <v>2020</v>
      </c>
      <c r="B41" s="993">
        <v>286.2</v>
      </c>
      <c r="C41" s="993">
        <v>288.2</v>
      </c>
      <c r="D41" s="993">
        <v>287.13</v>
      </c>
      <c r="E41" s="993">
        <v>286.24</v>
      </c>
      <c r="F41" s="993">
        <v>285.8</v>
      </c>
      <c r="G41" s="993">
        <v>286</v>
      </c>
      <c r="H41" s="993">
        <v>280.5</v>
      </c>
      <c r="I41" s="993">
        <v>277.2</v>
      </c>
      <c r="J41" s="993">
        <v>277.2</v>
      </c>
      <c r="K41" s="993">
        <v>277.7</v>
      </c>
      <c r="L41" s="993">
        <v>281.60000000000002</v>
      </c>
      <c r="M41" s="993">
        <v>284.8</v>
      </c>
      <c r="N41" s="994">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c r="M42" s="863"/>
      <c r="N42" s="864"/>
    </row>
    <row r="43" spans="1:20" ht="13.5" thickBot="1">
      <c r="B43" s="845"/>
      <c r="C43" s="845"/>
      <c r="D43" s="845"/>
      <c r="E43" s="845"/>
      <c r="F43" s="845"/>
      <c r="G43" s="865" t="s">
        <v>293</v>
      </c>
      <c r="H43" s="845"/>
      <c r="I43" s="845"/>
      <c r="J43" s="845"/>
      <c r="K43" s="845"/>
      <c r="L43" s="845"/>
      <c r="M43" s="845"/>
      <c r="N43" s="866"/>
    </row>
    <row r="44" spans="1:20" ht="14.25" thickBot="1">
      <c r="A44" s="847" t="s">
        <v>291</v>
      </c>
      <c r="B44" s="848" t="s">
        <v>175</v>
      </c>
      <c r="C44" s="848" t="s">
        <v>176</v>
      </c>
      <c r="D44" s="848" t="s">
        <v>177</v>
      </c>
      <c r="E44" s="848" t="s">
        <v>178</v>
      </c>
      <c r="F44" s="848" t="s">
        <v>179</v>
      </c>
      <c r="G44" s="848" t="s">
        <v>180</v>
      </c>
      <c r="H44" s="848" t="s">
        <v>181</v>
      </c>
      <c r="I44" s="848" t="s">
        <v>182</v>
      </c>
      <c r="J44" s="848" t="s">
        <v>183</v>
      </c>
      <c r="K44" s="848" t="s">
        <v>184</v>
      </c>
      <c r="L44" s="848" t="s">
        <v>185</v>
      </c>
      <c r="M44" s="848" t="s">
        <v>186</v>
      </c>
      <c r="N44" s="848" t="s">
        <v>193</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2">
        <v>2019</v>
      </c>
      <c r="B60" s="993">
        <v>287.03444832750858</v>
      </c>
      <c r="C60" s="993">
        <v>289.1459538749898</v>
      </c>
      <c r="D60" s="993">
        <v>288.5072199817875</v>
      </c>
      <c r="E60" s="993">
        <v>290.10412746204969</v>
      </c>
      <c r="F60" s="993">
        <v>292.71949231485786</v>
      </c>
      <c r="G60" s="993">
        <v>289.1722528130237</v>
      </c>
      <c r="H60" s="993">
        <v>284.60732456803191</v>
      </c>
      <c r="I60" s="993">
        <v>281.83476394849748</v>
      </c>
      <c r="J60" s="993">
        <v>281.74347936186393</v>
      </c>
      <c r="K60" s="993">
        <v>280</v>
      </c>
      <c r="L60" s="993">
        <v>283.39999999999998</v>
      </c>
      <c r="M60" s="993">
        <v>281.7</v>
      </c>
      <c r="N60" s="994">
        <v>280.2</v>
      </c>
    </row>
    <row r="61" spans="1:14" ht="13.5">
      <c r="A61" s="992">
        <v>2020</v>
      </c>
      <c r="B61" s="993">
        <v>288.10000000000002</v>
      </c>
      <c r="C61" s="993">
        <v>289.7</v>
      </c>
      <c r="D61" s="993">
        <v>291.47000000000003</v>
      </c>
      <c r="E61" s="993">
        <v>290.86</v>
      </c>
      <c r="F61" s="993">
        <v>294.3</v>
      </c>
      <c r="G61" s="993">
        <v>295</v>
      </c>
      <c r="H61" s="993">
        <v>291.7</v>
      </c>
      <c r="I61" s="993">
        <v>288</v>
      </c>
      <c r="J61" s="993">
        <v>285</v>
      </c>
      <c r="K61" s="993">
        <v>289.7</v>
      </c>
      <c r="L61" s="993">
        <v>286</v>
      </c>
      <c r="M61" s="993">
        <v>288.2</v>
      </c>
      <c r="N61" s="994">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c r="M62" s="863"/>
      <c r="N62" s="864"/>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5" zoomScale="75" workbookViewId="0">
      <selection activeCell="AD190" sqref="AD190"/>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51" t="s">
        <v>488</v>
      </c>
      <c r="B2" s="1651"/>
      <c r="C2" s="1651"/>
      <c r="D2" s="1651"/>
      <c r="E2" s="1651"/>
      <c r="F2" s="1651"/>
      <c r="G2" s="1651"/>
      <c r="H2" s="1651"/>
      <c r="I2" s="1651"/>
      <c r="J2" s="1651"/>
      <c r="K2" s="1651"/>
      <c r="L2" s="1651"/>
      <c r="M2" s="1651"/>
    </row>
    <row r="3" spans="1:29" ht="12.75" hidden="1" customHeight="1">
      <c r="A3" s="1651"/>
      <c r="B3" s="1651"/>
      <c r="C3" s="1651"/>
      <c r="D3" s="1651"/>
      <c r="E3" s="1651"/>
      <c r="F3" s="1651"/>
      <c r="G3" s="1651"/>
      <c r="H3" s="1651"/>
      <c r="I3" s="1651"/>
      <c r="J3" s="1651"/>
      <c r="K3" s="1651"/>
      <c r="L3" s="1651"/>
      <c r="M3" s="1651"/>
    </row>
    <row r="4" spans="1:29" ht="12.75" hidden="1" customHeight="1">
      <c r="A4" s="1651"/>
      <c r="B4" s="1651"/>
      <c r="C4" s="1651"/>
      <c r="D4" s="1651"/>
      <c r="E4" s="1651"/>
      <c r="F4" s="1651"/>
      <c r="G4" s="1651"/>
      <c r="H4" s="1651"/>
      <c r="I4" s="1651"/>
      <c r="J4" s="1651"/>
      <c r="K4" s="1651"/>
      <c r="L4" s="1651"/>
      <c r="M4" s="1651"/>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50" t="s">
        <v>172</v>
      </c>
      <c r="R7" s="1650"/>
      <c r="S7" s="1650"/>
      <c r="T7" s="996"/>
      <c r="U7" s="101">
        <v>2003</v>
      </c>
      <c r="V7" s="1650" t="s">
        <v>173</v>
      </c>
      <c r="W7" s="1652"/>
      <c r="X7" s="996"/>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50" t="s">
        <v>172</v>
      </c>
      <c r="Q16" s="1650"/>
      <c r="R16" s="1650"/>
      <c r="S16" s="1650"/>
      <c r="T16" s="102"/>
      <c r="U16" s="101">
        <v>2004</v>
      </c>
      <c r="V16" s="1650" t="s">
        <v>173</v>
      </c>
      <c r="W16" s="1650"/>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50" t="s">
        <v>172</v>
      </c>
      <c r="Q25" s="1650"/>
      <c r="R25" s="1650"/>
      <c r="S25" s="1650"/>
      <c r="T25" s="102"/>
      <c r="U25" s="101">
        <v>2005</v>
      </c>
      <c r="V25" s="1650" t="s">
        <v>173</v>
      </c>
      <c r="W25" s="1650"/>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50" t="s">
        <v>172</v>
      </c>
      <c r="Q34" s="1650"/>
      <c r="R34" s="1650"/>
      <c r="S34" s="1650"/>
      <c r="T34" s="102"/>
      <c r="U34" s="101">
        <v>2006</v>
      </c>
      <c r="V34" s="1650" t="s">
        <v>173</v>
      </c>
      <c r="W34" s="1650"/>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50" t="s">
        <v>172</v>
      </c>
      <c r="Q43" s="1650"/>
      <c r="R43" s="1650"/>
      <c r="S43" s="1650"/>
      <c r="T43" s="102"/>
      <c r="U43" s="101">
        <v>2007</v>
      </c>
      <c r="V43" s="1650" t="s">
        <v>173</v>
      </c>
      <c r="W43" s="1650"/>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50" t="s">
        <v>172</v>
      </c>
      <c r="Q52" s="1650"/>
      <c r="R52" s="1650"/>
      <c r="S52" s="1650"/>
      <c r="T52" s="102"/>
      <c r="U52" s="101">
        <v>2008</v>
      </c>
      <c r="V52" s="1650" t="s">
        <v>173</v>
      </c>
      <c r="W52" s="1650"/>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50" t="s">
        <v>172</v>
      </c>
      <c r="Q61" s="1650"/>
      <c r="R61" s="1650"/>
      <c r="S61" s="1650"/>
      <c r="T61" s="102"/>
      <c r="U61" s="101">
        <v>2009</v>
      </c>
      <c r="V61" s="1650" t="s">
        <v>173</v>
      </c>
      <c r="W61" s="1650"/>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50" t="s">
        <v>172</v>
      </c>
      <c r="Q70" s="1650"/>
      <c r="R70" s="1650"/>
      <c r="S70" s="1650"/>
      <c r="T70" s="102"/>
      <c r="U70" s="101">
        <v>2010</v>
      </c>
      <c r="V70" s="1650" t="s">
        <v>173</v>
      </c>
      <c r="W70" s="1650"/>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50" t="s">
        <v>172</v>
      </c>
      <c r="Q79" s="1650"/>
      <c r="R79" s="1650"/>
      <c r="S79" s="1650"/>
      <c r="T79" s="102"/>
      <c r="U79" s="101">
        <v>2011</v>
      </c>
      <c r="V79" s="1650" t="s">
        <v>173</v>
      </c>
      <c r="W79" s="1650"/>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50" t="s">
        <v>172</v>
      </c>
      <c r="Q88" s="1650"/>
      <c r="R88" s="1650"/>
      <c r="S88" s="1650"/>
      <c r="T88" s="102"/>
      <c r="U88" s="101">
        <v>2012</v>
      </c>
      <c r="V88" s="1650" t="s">
        <v>173</v>
      </c>
      <c r="W88" s="1650"/>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50" t="s">
        <v>172</v>
      </c>
      <c r="Q97" s="1650"/>
      <c r="R97" s="1650"/>
      <c r="S97" s="1650"/>
      <c r="T97" s="102"/>
      <c r="U97" s="101">
        <v>2013</v>
      </c>
      <c r="V97" s="1650" t="s">
        <v>173</v>
      </c>
      <c r="W97" s="1650"/>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50" t="s">
        <v>172</v>
      </c>
      <c r="Q106" s="1650"/>
      <c r="R106" s="1650"/>
      <c r="S106" s="1650"/>
      <c r="T106" s="102"/>
      <c r="U106" s="101">
        <v>2014</v>
      </c>
      <c r="V106" s="1650" t="s">
        <v>173</v>
      </c>
      <c r="W106" s="1650"/>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50" t="s">
        <v>172</v>
      </c>
      <c r="Q116" s="1650"/>
      <c r="R116" s="1650"/>
      <c r="S116" s="1650"/>
      <c r="T116" s="102"/>
      <c r="U116" s="101">
        <v>2015</v>
      </c>
      <c r="V116" s="1650" t="s">
        <v>173</v>
      </c>
      <c r="W116" s="1650"/>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50" t="s">
        <v>172</v>
      </c>
      <c r="Q126" s="1650"/>
      <c r="R126" s="1650"/>
      <c r="S126" s="1650"/>
      <c r="T126" s="102"/>
      <c r="U126" s="101">
        <v>2016</v>
      </c>
      <c r="V126" s="1650" t="s">
        <v>173</v>
      </c>
      <c r="W126" s="1650"/>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50" t="s">
        <v>172</v>
      </c>
      <c r="Q136" s="1650"/>
      <c r="R136" s="1650"/>
      <c r="S136" s="1650"/>
      <c r="T136" s="102"/>
      <c r="U136" s="101">
        <v>2017</v>
      </c>
      <c r="V136" s="1650" t="s">
        <v>173</v>
      </c>
      <c r="W136" s="1650"/>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171</v>
      </c>
      <c r="M146" s="102"/>
      <c r="N146" s="135"/>
      <c r="O146" s="101">
        <v>2018</v>
      </c>
      <c r="P146" s="1650" t="s">
        <v>172</v>
      </c>
      <c r="Q146" s="1650"/>
      <c r="R146" s="1650"/>
      <c r="S146" s="1650"/>
      <c r="T146" s="102"/>
      <c r="U146" s="101">
        <v>2018</v>
      </c>
      <c r="V146" s="1650" t="s">
        <v>173</v>
      </c>
      <c r="W146" s="1650"/>
      <c r="X146" s="102"/>
      <c r="Y146" s="187">
        <v>2018</v>
      </c>
      <c r="Z146" s="102"/>
      <c r="AA146" s="122"/>
      <c r="AB146" s="81"/>
      <c r="AC146"/>
      <c r="AD146" s="874"/>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50" t="s">
        <v>172</v>
      </c>
      <c r="Q156" s="1650"/>
      <c r="R156" s="1650"/>
      <c r="S156" s="1650"/>
      <c r="T156" s="102"/>
      <c r="U156" s="101">
        <v>2019</v>
      </c>
      <c r="V156" s="1650" t="s">
        <v>173</v>
      </c>
      <c r="W156" s="1650"/>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5">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4"/>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4"/>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4"/>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50" t="s">
        <v>172</v>
      </c>
      <c r="Q166" s="1650"/>
      <c r="R166" s="1650"/>
      <c r="S166" s="1650"/>
      <c r="T166" s="102"/>
      <c r="U166" s="101">
        <v>2020</v>
      </c>
      <c r="V166" s="1650" t="s">
        <v>173</v>
      </c>
      <c r="W166" s="1650"/>
      <c r="X166" s="102"/>
      <c r="Y166" s="187">
        <v>2021</v>
      </c>
      <c r="Z166" s="102"/>
      <c r="AA166" s="81"/>
      <c r="AB166"/>
      <c r="AC166"/>
      <c r="AD166" s="874"/>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1">
        <v>12293.668</v>
      </c>
      <c r="C168" s="1021">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5">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2">
        <v>12953.451999999999</v>
      </c>
      <c r="C170" s="1022">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2">
        <v>12820.403</v>
      </c>
      <c r="C171" s="1022">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2"/>
      <c r="C172" s="1023"/>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2">
        <v>10382.365</v>
      </c>
      <c r="C173" s="1022">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4">
        <v>13188.183000000001</v>
      </c>
      <c r="C174" s="1024">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50" t="s">
        <v>172</v>
      </c>
      <c r="Q176" s="1650"/>
      <c r="R176" s="1650"/>
      <c r="S176" s="1650"/>
      <c r="T176" s="102"/>
      <c r="U176" s="101">
        <v>2021</v>
      </c>
      <c r="V176" s="1650" t="s">
        <v>173</v>
      </c>
      <c r="W176" s="1650"/>
      <c r="X176" s="102"/>
      <c r="Y176" s="187">
        <v>2021</v>
      </c>
      <c r="Z176" s="102"/>
      <c r="AA176"/>
      <c r="AB176"/>
      <c r="AC176"/>
      <c r="AD176"/>
      <c r="AE176"/>
      <c r="AF176"/>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c r="AE177"/>
      <c r="AF177"/>
      <c r="AG177" s="81"/>
      <c r="AH177" s="81"/>
    </row>
    <row r="178" spans="1:34" ht="13.5" thickBot="1">
      <c r="A178" s="212" t="s">
        <v>194</v>
      </c>
      <c r="B178" s="1021">
        <v>13099.017951399237</v>
      </c>
      <c r="C178" s="1021">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5"/>
      <c r="AA178"/>
      <c r="AB178"/>
      <c r="AC178"/>
      <c r="AD178"/>
      <c r="AE178"/>
      <c r="AF178"/>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c r="AE179"/>
      <c r="AF179"/>
      <c r="AG179" s="81"/>
      <c r="AH179" s="81"/>
    </row>
    <row r="180" spans="1:34">
      <c r="A180" s="157" t="s">
        <v>195</v>
      </c>
      <c r="B180" s="1022">
        <v>14233.837381686944</v>
      </c>
      <c r="C180" s="1022">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2">
        <v>14226.385547626593</v>
      </c>
      <c r="C181" s="1022">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2"/>
      <c r="C182" s="1023"/>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2">
        <v>10785.338573682167</v>
      </c>
      <c r="C183" s="1022">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4">
        <v>13610.506172235782</v>
      </c>
      <c r="C184" s="1024">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S26" sqref="S2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49" t="s">
        <v>368</v>
      </c>
      <c r="B4" s="1649"/>
      <c r="C4" s="1649"/>
      <c r="D4" s="1649"/>
      <c r="E4" s="1649"/>
      <c r="F4" s="1649"/>
      <c r="G4" s="1649"/>
      <c r="H4" s="1649"/>
      <c r="I4" s="1649"/>
      <c r="J4" s="1649"/>
      <c r="K4" s="1649"/>
      <c r="L4" s="1649"/>
      <c r="M4" s="1649"/>
      <c r="N4" s="1649"/>
    </row>
    <row r="6" spans="1:14" ht="16.5" thickBot="1">
      <c r="C6" s="960"/>
      <c r="E6" s="961"/>
      <c r="F6" s="962"/>
    </row>
    <row r="7" spans="1:14" ht="15.75" thickBot="1">
      <c r="A7" s="963" t="s">
        <v>300</v>
      </c>
      <c r="B7" s="964" t="s">
        <v>301</v>
      </c>
      <c r="C7" s="965" t="s">
        <v>302</v>
      </c>
      <c r="D7" s="965" t="s">
        <v>303</v>
      </c>
      <c r="E7" s="965" t="s">
        <v>304</v>
      </c>
      <c r="F7" s="965" t="s">
        <v>305</v>
      </c>
      <c r="G7" s="965" t="s">
        <v>306</v>
      </c>
      <c r="H7" s="965" t="s">
        <v>307</v>
      </c>
      <c r="I7" s="965" t="s">
        <v>308</v>
      </c>
      <c r="J7" s="965" t="s">
        <v>309</v>
      </c>
      <c r="K7" s="965" t="s">
        <v>310</v>
      </c>
      <c r="L7" s="965" t="s">
        <v>311</v>
      </c>
      <c r="M7" s="966" t="s">
        <v>312</v>
      </c>
    </row>
    <row r="8" spans="1:14" ht="16.5" thickBot="1">
      <c r="A8" s="967" t="s">
        <v>313</v>
      </c>
      <c r="B8" s="968"/>
      <c r="C8" s="968"/>
      <c r="D8" s="968"/>
      <c r="E8" s="968"/>
      <c r="F8" s="968"/>
      <c r="G8" s="968"/>
      <c r="H8" s="968"/>
      <c r="I8" s="968"/>
      <c r="J8" s="968"/>
      <c r="K8" s="968"/>
      <c r="L8" s="968"/>
      <c r="M8" s="969"/>
    </row>
    <row r="9" spans="1:14" ht="15.75">
      <c r="A9" s="1109" t="s">
        <v>314</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970" t="s">
        <v>315</v>
      </c>
      <c r="B10" s="1010">
        <v>11132.805994345952</v>
      </c>
      <c r="C10" s="1011">
        <v>11233.336791819034</v>
      </c>
      <c r="D10" s="1011">
        <v>11549.323679081062</v>
      </c>
      <c r="E10" s="1011">
        <v>11779.076383839585</v>
      </c>
      <c r="F10" s="1011">
        <v>11597.36140191531</v>
      </c>
      <c r="G10" s="1011">
        <v>11706.808799822491</v>
      </c>
      <c r="H10" s="1011">
        <v>11199.573228816986</v>
      </c>
      <c r="I10" s="1011">
        <v>11073.620546924885</v>
      </c>
      <c r="J10" s="1011">
        <v>10919.998910676999</v>
      </c>
      <c r="K10" s="1011">
        <v>11083.771594849599</v>
      </c>
      <c r="L10" s="1011">
        <v>10697.446356089269</v>
      </c>
      <c r="M10" s="1012">
        <v>10922.845842494447</v>
      </c>
    </row>
    <row r="11" spans="1:14" ht="15.75">
      <c r="A11" s="995" t="s">
        <v>316</v>
      </c>
      <c r="B11" s="1013">
        <v>10779.101139240223</v>
      </c>
      <c r="C11" s="1014">
        <v>10525.243839466166</v>
      </c>
      <c r="D11" s="1014">
        <v>10838.862022210526</v>
      </c>
      <c r="E11" s="1014">
        <v>10900.833594134192</v>
      </c>
      <c r="F11" s="1014">
        <v>10972.865021548203</v>
      </c>
      <c r="G11" s="1014">
        <v>10778.598012388826</v>
      </c>
      <c r="H11" s="1014">
        <v>10178.357608292003</v>
      </c>
      <c r="I11" s="1014">
        <v>10258.950000000001</v>
      </c>
      <c r="J11" s="1014">
        <v>10307.35</v>
      </c>
      <c r="K11" s="1014">
        <v>10339.77</v>
      </c>
      <c r="L11" s="1014">
        <v>10345.82</v>
      </c>
      <c r="M11" s="1015">
        <v>10371.826999999999</v>
      </c>
    </row>
    <row r="12" spans="1:14" ht="15.75">
      <c r="A12" s="995">
        <v>2020</v>
      </c>
      <c r="B12" s="1013">
        <v>10388.681</v>
      </c>
      <c r="C12" s="1014">
        <v>10670.97</v>
      </c>
      <c r="D12" s="1014">
        <v>10665.460999999999</v>
      </c>
      <c r="E12" s="1014">
        <v>9957.9719999999998</v>
      </c>
      <c r="F12" s="1014">
        <v>9862.2099999999991</v>
      </c>
      <c r="G12" s="1014">
        <v>10291.19</v>
      </c>
      <c r="H12" s="1014">
        <v>10302.44</v>
      </c>
      <c r="I12" s="1014">
        <v>10213</v>
      </c>
      <c r="J12" s="1014">
        <v>10437</v>
      </c>
      <c r="K12" s="1014">
        <v>10396.290000000001</v>
      </c>
      <c r="L12" s="1014">
        <v>10067</v>
      </c>
      <c r="M12" s="1015">
        <v>10319.477999999999</v>
      </c>
    </row>
    <row r="13" spans="1:14" ht="16.5" thickBot="1">
      <c r="A13" s="971">
        <v>2021</v>
      </c>
      <c r="B13" s="1016">
        <v>10398</v>
      </c>
      <c r="C13" s="1017">
        <v>10453.127</v>
      </c>
      <c r="D13" s="1017">
        <v>10670.55</v>
      </c>
      <c r="E13" s="1017">
        <v>10847</v>
      </c>
      <c r="F13" s="1017">
        <v>11012</v>
      </c>
      <c r="G13" s="1017">
        <v>11287.946</v>
      </c>
      <c r="H13" s="1017">
        <v>11087.75</v>
      </c>
      <c r="I13" s="1017">
        <v>11002.56</v>
      </c>
      <c r="J13" s="1018">
        <v>11648.847</v>
      </c>
      <c r="K13" s="1017">
        <v>12527.683999999999</v>
      </c>
      <c r="L13" s="1017">
        <v>16637.236000000001</v>
      </c>
      <c r="M13" s="1019"/>
    </row>
    <row r="15" spans="1:14" ht="16.5" thickBot="1">
      <c r="A15" s="967" t="s">
        <v>317</v>
      </c>
      <c r="B15" s="968"/>
      <c r="C15" s="968"/>
      <c r="D15" s="968"/>
      <c r="E15" s="968"/>
      <c r="F15" s="968"/>
      <c r="G15" s="968"/>
      <c r="H15" s="968"/>
      <c r="I15" s="968"/>
      <c r="J15" s="968"/>
      <c r="K15" s="968"/>
      <c r="L15" s="968"/>
      <c r="M15" s="969"/>
    </row>
    <row r="16" spans="1:14" ht="15.75">
      <c r="A16" s="1109" t="s">
        <v>314</v>
      </c>
      <c r="B16" s="1110">
        <v>13077.710337994744</v>
      </c>
      <c r="C16" s="1111">
        <v>12903.073525758837</v>
      </c>
      <c r="D16" s="1111">
        <v>12698.931145933877</v>
      </c>
      <c r="E16" s="1111">
        <v>12657.588856436963</v>
      </c>
      <c r="F16" s="1111">
        <v>12717.112689021023</v>
      </c>
      <c r="G16" s="1111">
        <v>12734.575070390658</v>
      </c>
      <c r="H16" s="1111">
        <v>12584.73701594032</v>
      </c>
      <c r="I16" s="1111">
        <v>12999.206672696655</v>
      </c>
      <c r="J16" s="1111">
        <v>13326.129323653522</v>
      </c>
      <c r="K16" s="1111">
        <v>13558.078274143218</v>
      </c>
      <c r="L16" s="1111">
        <v>13767.296305638371</v>
      </c>
      <c r="M16" s="1112">
        <v>13967.765524559227</v>
      </c>
    </row>
    <row r="17" spans="1:18" ht="15.75">
      <c r="A17" s="970" t="s">
        <v>315</v>
      </c>
      <c r="B17" s="1010">
        <v>13863.291293383541</v>
      </c>
      <c r="C17" s="1011">
        <v>13743.276622380532</v>
      </c>
      <c r="D17" s="1011">
        <v>13723.137993721932</v>
      </c>
      <c r="E17" s="1011">
        <v>13676.483392698095</v>
      </c>
      <c r="F17" s="1011">
        <v>13897.183799781353</v>
      </c>
      <c r="G17" s="1011">
        <v>13819.293352302531</v>
      </c>
      <c r="H17" s="1011">
        <v>13646.185847959312</v>
      </c>
      <c r="I17" s="1011">
        <v>13665.272297680553</v>
      </c>
      <c r="J17" s="1011">
        <v>13574.108658165709</v>
      </c>
      <c r="K17" s="1011">
        <v>13788.120289112323</v>
      </c>
      <c r="L17" s="1011">
        <v>13662.087019707555</v>
      </c>
      <c r="M17" s="1012">
        <v>13626.144742652335</v>
      </c>
    </row>
    <row r="18" spans="1:18" ht="15.75">
      <c r="A18" s="995" t="s">
        <v>316</v>
      </c>
      <c r="B18" s="1013">
        <v>13645.090499529209</v>
      </c>
      <c r="C18" s="1014">
        <v>13282.733991297373</v>
      </c>
      <c r="D18" s="1014">
        <v>13143.170864206666</v>
      </c>
      <c r="E18" s="1014">
        <v>12928.022364758031</v>
      </c>
      <c r="F18" s="1014">
        <v>12944.684877391548</v>
      </c>
      <c r="G18" s="1014">
        <v>12448.358236205486</v>
      </c>
      <c r="H18" s="1014">
        <v>12124.260986050436</v>
      </c>
      <c r="I18" s="1014">
        <v>12505.99</v>
      </c>
      <c r="J18" s="1014">
        <v>12412.7</v>
      </c>
      <c r="K18" s="1014">
        <v>12447.57</v>
      </c>
      <c r="L18" s="1014">
        <v>12852.25</v>
      </c>
      <c r="M18" s="1015">
        <v>12965.558000000001</v>
      </c>
    </row>
    <row r="19" spans="1:18" ht="15.75">
      <c r="A19" s="995">
        <v>2020</v>
      </c>
      <c r="B19" s="1013">
        <v>12890.187</v>
      </c>
      <c r="C19" s="1014">
        <v>12798.79</v>
      </c>
      <c r="D19" s="1014">
        <v>12923.992</v>
      </c>
      <c r="E19" s="1014">
        <v>12783.698</v>
      </c>
      <c r="F19" s="1014">
        <v>12556.07</v>
      </c>
      <c r="G19" s="1014">
        <v>12505.63</v>
      </c>
      <c r="H19" s="1014">
        <v>12371</v>
      </c>
      <c r="I19" s="1014">
        <v>12752</v>
      </c>
      <c r="J19" s="1014">
        <v>13005</v>
      </c>
      <c r="K19" s="1014">
        <v>13157.57</v>
      </c>
      <c r="L19" s="1014">
        <v>13347.61</v>
      </c>
      <c r="M19" s="1015">
        <v>13744.629000000001</v>
      </c>
    </row>
    <row r="20" spans="1:18" ht="16.5" thickBot="1">
      <c r="A20" s="971">
        <v>2021</v>
      </c>
      <c r="B20" s="1016">
        <v>13694</v>
      </c>
      <c r="C20" s="1017">
        <v>13743.79</v>
      </c>
      <c r="D20" s="1017">
        <v>13486.798000000001</v>
      </c>
      <c r="E20" s="1017">
        <v>13623</v>
      </c>
      <c r="F20" s="1017">
        <v>13728</v>
      </c>
      <c r="G20" s="1017">
        <v>14111.507</v>
      </c>
      <c r="H20" s="1017">
        <v>14366.423000000001</v>
      </c>
      <c r="I20" s="1017">
        <v>14518.18</v>
      </c>
      <c r="J20" s="1018">
        <v>15241.027</v>
      </c>
      <c r="K20" s="1017">
        <v>16628.157999999999</v>
      </c>
      <c r="L20" s="1017">
        <v>19714.106</v>
      </c>
      <c r="M20" s="1019"/>
    </row>
    <row r="21" spans="1:18">
      <c r="P21"/>
      <c r="Q21"/>
      <c r="R21"/>
    </row>
    <row r="22" spans="1:18">
      <c r="P22"/>
      <c r="Q22"/>
      <c r="R22"/>
    </row>
    <row r="23" spans="1:18" ht="15.75">
      <c r="A23" s="1649" t="s">
        <v>369</v>
      </c>
      <c r="B23" s="1649"/>
      <c r="C23" s="1649"/>
      <c r="D23" s="1649"/>
      <c r="E23" s="1649"/>
      <c r="F23" s="1649"/>
      <c r="G23" s="1649"/>
      <c r="H23" s="1649"/>
      <c r="I23" s="1649"/>
      <c r="J23" s="1649"/>
      <c r="K23" s="1649"/>
      <c r="L23" s="1649"/>
      <c r="M23" s="1649"/>
      <c r="N23" s="1649"/>
      <c r="P23"/>
      <c r="Q23"/>
      <c r="R23"/>
    </row>
    <row r="24" spans="1:18" ht="13.5" thickBot="1">
      <c r="P24"/>
      <c r="Q24"/>
      <c r="R24"/>
    </row>
    <row r="25" spans="1:18" ht="15.75" thickBot="1">
      <c r="A25" s="963" t="s">
        <v>300</v>
      </c>
      <c r="B25" s="964" t="s">
        <v>301</v>
      </c>
      <c r="C25" s="965" t="s">
        <v>302</v>
      </c>
      <c r="D25" s="965" t="s">
        <v>303</v>
      </c>
      <c r="E25" s="965" t="s">
        <v>304</v>
      </c>
      <c r="F25" s="965" t="s">
        <v>305</v>
      </c>
      <c r="G25" s="965" t="s">
        <v>306</v>
      </c>
      <c r="H25" s="965" t="s">
        <v>307</v>
      </c>
      <c r="I25" s="965" t="s">
        <v>308</v>
      </c>
      <c r="J25" s="965" t="s">
        <v>309</v>
      </c>
      <c r="K25" s="965" t="s">
        <v>310</v>
      </c>
      <c r="L25" s="965" t="s">
        <v>311</v>
      </c>
      <c r="M25" s="966" t="s">
        <v>312</v>
      </c>
    </row>
    <row r="26" spans="1:18" ht="16.5" thickBot="1">
      <c r="A26" s="973" t="s">
        <v>318</v>
      </c>
      <c r="B26" s="974"/>
      <c r="C26" s="974"/>
      <c r="D26" s="974"/>
      <c r="E26" s="974"/>
      <c r="F26" s="974"/>
      <c r="G26" s="974"/>
      <c r="H26" s="974"/>
      <c r="I26" s="974"/>
      <c r="J26" s="974"/>
      <c r="K26" s="974"/>
      <c r="L26" s="974"/>
      <c r="M26" s="975"/>
    </row>
    <row r="27" spans="1:18" ht="15.75">
      <c r="A27" s="972" t="s">
        <v>314</v>
      </c>
      <c r="B27" s="1007">
        <v>27851.705456255884</v>
      </c>
      <c r="C27" s="1008">
        <v>27123.64730249999</v>
      </c>
      <c r="D27" s="1008">
        <v>26582.674622279141</v>
      </c>
      <c r="E27" s="1008">
        <v>27784.630848493467</v>
      </c>
      <c r="F27" s="1008">
        <v>29598.213320045077</v>
      </c>
      <c r="G27" s="1008">
        <v>28787.621133339711</v>
      </c>
      <c r="H27" s="1008">
        <v>29300.536472176766</v>
      </c>
      <c r="I27" s="1008">
        <v>30504.441266437731</v>
      </c>
      <c r="J27" s="1008">
        <v>30498.821648031102</v>
      </c>
      <c r="K27" s="1008">
        <v>28648.548081830173</v>
      </c>
      <c r="L27" s="1008">
        <v>27467.131642772347</v>
      </c>
      <c r="M27" s="1009">
        <v>27778.199839529283</v>
      </c>
    </row>
    <row r="28" spans="1:18" ht="15.75">
      <c r="A28" s="970" t="s">
        <v>315</v>
      </c>
      <c r="B28" s="1010">
        <v>25833.94075375775</v>
      </c>
      <c r="C28" s="1011">
        <v>25340.374581887783</v>
      </c>
      <c r="D28" s="1011">
        <v>26641.953903275295</v>
      </c>
      <c r="E28" s="1011">
        <v>26658.495362448899</v>
      </c>
      <c r="F28" s="1011">
        <v>28853.883794903919</v>
      </c>
      <c r="G28" s="1011">
        <v>29543.034993483714</v>
      </c>
      <c r="H28" s="1011">
        <v>28801.681986809574</v>
      </c>
      <c r="I28" s="1011">
        <v>28392.787205244891</v>
      </c>
      <c r="J28" s="1011">
        <v>28466.022011387158</v>
      </c>
      <c r="K28" s="1011">
        <v>27616.704977122507</v>
      </c>
      <c r="L28" s="1011">
        <v>26839.808929233062</v>
      </c>
      <c r="M28" s="1012">
        <v>27141.214844955597</v>
      </c>
    </row>
    <row r="29" spans="1:18" ht="15.75">
      <c r="A29" s="995" t="s">
        <v>316</v>
      </c>
      <c r="B29" s="1013">
        <v>25776.336953005964</v>
      </c>
      <c r="C29" s="1014">
        <v>23649.071175292673</v>
      </c>
      <c r="D29" s="1014">
        <v>24244.69587026758</v>
      </c>
      <c r="E29" s="1014">
        <v>25502.655897270379</v>
      </c>
      <c r="F29" s="1014">
        <v>25923.582065295945</v>
      </c>
      <c r="G29" s="1014">
        <v>27055.720758505297</v>
      </c>
      <c r="H29" s="1014">
        <v>29655.713761194031</v>
      </c>
      <c r="I29" s="1014">
        <v>30642.32</v>
      </c>
      <c r="J29" s="1014">
        <v>30399.279999999999</v>
      </c>
      <c r="K29" s="1014">
        <v>31237.96</v>
      </c>
      <c r="L29" s="1014">
        <v>24570.28</v>
      </c>
      <c r="M29" s="1015">
        <v>24086.651999999998</v>
      </c>
    </row>
    <row r="30" spans="1:18" ht="15.75">
      <c r="A30" s="995">
        <v>2020</v>
      </c>
      <c r="B30" s="1013">
        <v>24209.279999999999</v>
      </c>
      <c r="C30" s="1014">
        <v>23642.53</v>
      </c>
      <c r="D30" s="1014">
        <v>20911.437000000002</v>
      </c>
      <c r="E30" s="1014">
        <v>17388.701000000001</v>
      </c>
      <c r="F30" s="1014">
        <v>18760.21</v>
      </c>
      <c r="G30" s="1014">
        <v>26428.68</v>
      </c>
      <c r="H30" s="1014">
        <v>26919</v>
      </c>
      <c r="I30" s="1014">
        <v>30003</v>
      </c>
      <c r="J30" s="1014">
        <v>29393</v>
      </c>
      <c r="K30" s="1014">
        <v>24818.12</v>
      </c>
      <c r="L30" s="1014">
        <v>20329.59</v>
      </c>
      <c r="M30" s="1015">
        <v>25794</v>
      </c>
    </row>
    <row r="31" spans="1:18" ht="16.5" thickBot="1">
      <c r="A31" s="971">
        <v>2021</v>
      </c>
      <c r="B31" s="1016">
        <v>26085</v>
      </c>
      <c r="C31" s="1017">
        <v>23426.741999999998</v>
      </c>
      <c r="D31" s="1017">
        <v>31132.74</v>
      </c>
      <c r="E31" s="1017">
        <v>29199.13</v>
      </c>
      <c r="F31" s="1017">
        <v>28211.43</v>
      </c>
      <c r="G31" s="1017">
        <v>31559.022000000001</v>
      </c>
      <c r="H31" s="1017">
        <v>32040.15</v>
      </c>
      <c r="I31" s="1017">
        <v>33924.506000000001</v>
      </c>
      <c r="J31" s="1018">
        <v>35372.811000000002</v>
      </c>
      <c r="K31" s="1017">
        <v>38936.569000000003</v>
      </c>
      <c r="L31" s="1017">
        <v>36206.178</v>
      </c>
      <c r="M31" s="1019"/>
    </row>
    <row r="32" spans="1:18" ht="16.5" thickBot="1">
      <c r="A32" s="967" t="s">
        <v>321</v>
      </c>
      <c r="B32" s="968"/>
      <c r="C32" s="968"/>
      <c r="D32" s="968"/>
      <c r="E32" s="968"/>
      <c r="F32" s="968"/>
      <c r="G32" s="968"/>
      <c r="H32" s="968"/>
      <c r="I32" s="968"/>
      <c r="J32" s="968"/>
      <c r="K32" s="968"/>
      <c r="L32" s="968"/>
      <c r="M32" s="969"/>
    </row>
    <row r="33" spans="1:13" ht="15.75">
      <c r="A33" s="1109" t="s">
        <v>314</v>
      </c>
      <c r="B33" s="1110">
        <v>21663.966949699432</v>
      </c>
      <c r="C33" s="1111">
        <v>21525.397673001702</v>
      </c>
      <c r="D33" s="1111">
        <v>21115.733438107225</v>
      </c>
      <c r="E33" s="1111">
        <v>21302.128362253105</v>
      </c>
      <c r="F33" s="1111">
        <v>21200.291742224468</v>
      </c>
      <c r="G33" s="1111">
        <v>20822.118697379927</v>
      </c>
      <c r="H33" s="1111">
        <v>20206.889065246851</v>
      </c>
      <c r="I33" s="1111">
        <v>20948.119652057965</v>
      </c>
      <c r="J33" s="1111">
        <v>21116.098043152244</v>
      </c>
      <c r="K33" s="1111">
        <v>21873.281641223013</v>
      </c>
      <c r="L33" s="1111">
        <v>21354.087891290288</v>
      </c>
      <c r="M33" s="1112">
        <v>22297.314513329471</v>
      </c>
    </row>
    <row r="34" spans="1:13" ht="15.75">
      <c r="A34" s="970" t="s">
        <v>315</v>
      </c>
      <c r="B34" s="1010">
        <v>21402.312901691836</v>
      </c>
      <c r="C34" s="1011">
        <v>21211.519078437537</v>
      </c>
      <c r="D34" s="1011">
        <v>21982.387355191033</v>
      </c>
      <c r="E34" s="1011">
        <v>21460.556994517105</v>
      </c>
      <c r="F34" s="1011">
        <v>22185.677427629282</v>
      </c>
      <c r="G34" s="1011">
        <v>21834.028071648627</v>
      </c>
      <c r="H34" s="1011">
        <v>21564.632920196203</v>
      </c>
      <c r="I34" s="1011">
        <v>21295.617981644409</v>
      </c>
      <c r="J34" s="1011">
        <v>20755.561440894948</v>
      </c>
      <c r="K34" s="1011">
        <v>20670.700563797891</v>
      </c>
      <c r="L34" s="1011">
        <v>21400.192230924309</v>
      </c>
      <c r="M34" s="1012">
        <v>22220.298261284093</v>
      </c>
    </row>
    <row r="35" spans="1:13" ht="15.75">
      <c r="A35" s="995" t="s">
        <v>316</v>
      </c>
      <c r="B35" s="1013">
        <v>21710.465139517379</v>
      </c>
      <c r="C35" s="1014">
        <v>21462.727974698573</v>
      </c>
      <c r="D35" s="1014">
        <v>21517.060154219016</v>
      </c>
      <c r="E35" s="1014">
        <v>21946.164324302244</v>
      </c>
      <c r="F35" s="1014">
        <v>21378.921701744526</v>
      </c>
      <c r="G35" s="1014">
        <v>21331.314775808616</v>
      </c>
      <c r="H35" s="1014">
        <v>20629.234211361087</v>
      </c>
      <c r="I35" s="1014">
        <v>22365.58</v>
      </c>
      <c r="J35" s="1014">
        <v>22334.37</v>
      </c>
      <c r="K35" s="1014">
        <v>21397.7</v>
      </c>
      <c r="L35" s="1014">
        <v>21495.15</v>
      </c>
      <c r="M35" s="1015">
        <v>21850.143</v>
      </c>
    </row>
    <row r="36" spans="1:13" ht="15.75">
      <c r="A36" s="995">
        <v>2020</v>
      </c>
      <c r="B36" s="1013">
        <v>21970.524000000001</v>
      </c>
      <c r="C36" s="1014">
        <v>22113.47</v>
      </c>
      <c r="D36" s="1014">
        <v>22176.83</v>
      </c>
      <c r="E36" s="1014">
        <v>22601.621999999999</v>
      </c>
      <c r="F36" s="1014">
        <v>21531.78</v>
      </c>
      <c r="G36" s="1014">
        <v>22298.91</v>
      </c>
      <c r="H36" s="1014">
        <v>22148</v>
      </c>
      <c r="I36" s="1014">
        <v>21174</v>
      </c>
      <c r="J36" s="1014">
        <v>21958.95</v>
      </c>
      <c r="K36" s="1014">
        <v>22332.32</v>
      </c>
      <c r="L36" s="1014">
        <v>22496.45</v>
      </c>
      <c r="M36" s="1015">
        <v>24268.09</v>
      </c>
    </row>
    <row r="37" spans="1:13" ht="16.5" thickBot="1">
      <c r="A37" s="971">
        <v>2021</v>
      </c>
      <c r="B37" s="1016">
        <v>23537</v>
      </c>
      <c r="C37" s="1017">
        <v>23987.297999999999</v>
      </c>
      <c r="D37" s="1017">
        <v>25008.2</v>
      </c>
      <c r="E37" s="1017">
        <v>25529.7</v>
      </c>
      <c r="F37" s="1017">
        <v>26093.87</v>
      </c>
      <c r="G37" s="1017">
        <v>26164.330999999998</v>
      </c>
      <c r="H37" s="1017">
        <v>26081.738000000001</v>
      </c>
      <c r="I37" s="1017">
        <v>26325.151999999998</v>
      </c>
      <c r="J37" s="1018">
        <v>27717.081999999999</v>
      </c>
      <c r="K37" s="1017">
        <v>29878.120999999999</v>
      </c>
      <c r="L37" s="1017">
        <v>31911.654999999999</v>
      </c>
      <c r="M37" s="1019"/>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20" sqref="X20:X21"/>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2" t="s">
        <v>70</v>
      </c>
      <c r="B1" s="1462"/>
      <c r="C1" s="1462"/>
      <c r="D1" s="1462"/>
      <c r="E1" s="1462"/>
      <c r="F1" s="1462"/>
      <c r="G1" s="1462"/>
      <c r="H1" s="1462"/>
      <c r="I1" s="1462"/>
      <c r="J1" s="1462"/>
      <c r="K1" s="92"/>
    </row>
    <row r="2" spans="1:11" ht="19.5" thickBot="1">
      <c r="A2" s="1476" t="s">
        <v>285</v>
      </c>
      <c r="B2" s="1477"/>
      <c r="C2" s="1477"/>
      <c r="D2" s="1477"/>
      <c r="E2" s="1477"/>
      <c r="F2" s="1477"/>
      <c r="G2" s="1477"/>
      <c r="H2" s="1477"/>
      <c r="I2" s="1477"/>
      <c r="J2" s="1478"/>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56" t="s">
        <v>506</v>
      </c>
      <c r="C5" s="1057" t="s">
        <v>506</v>
      </c>
      <c r="D5" s="1057" t="s">
        <v>506</v>
      </c>
      <c r="E5" s="722" t="s">
        <v>54</v>
      </c>
      <c r="F5" s="812" t="s">
        <v>506</v>
      </c>
      <c r="G5" s="723" t="s">
        <v>76</v>
      </c>
      <c r="H5" s="724" t="s">
        <v>72</v>
      </c>
      <c r="I5" s="812" t="s">
        <v>506</v>
      </c>
      <c r="J5" s="725" t="s">
        <v>63</v>
      </c>
    </row>
    <row r="6" spans="1:11" ht="16.5" thickBot="1">
      <c r="A6" s="976" t="s">
        <v>280</v>
      </c>
      <c r="B6" s="977"/>
      <c r="C6" s="977"/>
      <c r="D6" s="977"/>
      <c r="E6" s="977"/>
      <c r="F6" s="977"/>
      <c r="G6" s="977"/>
      <c r="H6" s="977"/>
      <c r="I6" s="726"/>
      <c r="J6" s="727"/>
    </row>
    <row r="7" spans="1:11" ht="15.75" thickBot="1">
      <c r="A7" s="1065" t="s">
        <v>22</v>
      </c>
      <c r="B7" s="1058">
        <v>9.25786598199997</v>
      </c>
      <c r="C7" s="728">
        <v>17872.328150579091</v>
      </c>
      <c r="D7" s="729">
        <v>18229.774713590672</v>
      </c>
      <c r="E7" s="730">
        <v>-2.6355802284266017</v>
      </c>
      <c r="F7" s="731">
        <v>317.86138711264141</v>
      </c>
      <c r="G7" s="730">
        <v>0.34988763032894155</v>
      </c>
      <c r="H7" s="730">
        <v>3.5554197229013851</v>
      </c>
      <c r="I7" s="730">
        <v>100</v>
      </c>
      <c r="J7" s="732" t="s">
        <v>23</v>
      </c>
    </row>
    <row r="8" spans="1:11" ht="15">
      <c r="A8" s="1066" t="s">
        <v>84</v>
      </c>
      <c r="B8" s="1059">
        <v>9.8694261547267352</v>
      </c>
      <c r="C8" s="733">
        <v>18310.623663685965</v>
      </c>
      <c r="D8" s="734">
        <v>18676.836136959686</v>
      </c>
      <c r="E8" s="735">
        <v>4.0079044799647994</v>
      </c>
      <c r="F8" s="736">
        <v>328.5787234042553</v>
      </c>
      <c r="G8" s="737">
        <v>47.679979057503992</v>
      </c>
      <c r="H8" s="737">
        <v>1075</v>
      </c>
      <c r="I8" s="737">
        <v>1.8494835218888344</v>
      </c>
      <c r="J8" s="738">
        <v>1.6864843368847593</v>
      </c>
    </row>
    <row r="9" spans="1:11" ht="15">
      <c r="A9" s="1067" t="s">
        <v>85</v>
      </c>
      <c r="B9" s="1060">
        <v>10.346309581819977</v>
      </c>
      <c r="C9" s="739">
        <v>19411.462630056241</v>
      </c>
      <c r="D9" s="740">
        <v>19799.691882657367</v>
      </c>
      <c r="E9" s="741">
        <v>-2.4647562670384078</v>
      </c>
      <c r="F9" s="742">
        <v>346.03573494609515</v>
      </c>
      <c r="G9" s="743">
        <v>-0.54815437747665585</v>
      </c>
      <c r="H9" s="743">
        <v>2.5896951712975449</v>
      </c>
      <c r="I9" s="743">
        <v>37.412690605017218</v>
      </c>
      <c r="J9" s="744">
        <v>-0.35218307061440157</v>
      </c>
    </row>
    <row r="10" spans="1:11" ht="15">
      <c r="A10" s="1067" t="s">
        <v>86</v>
      </c>
      <c r="B10" s="1060">
        <v>10.181745568685269</v>
      </c>
      <c r="C10" s="739">
        <v>19102.712136370108</v>
      </c>
      <c r="D10" s="740">
        <v>19484.766379097509</v>
      </c>
      <c r="E10" s="741">
        <v>-2.7209414106285981</v>
      </c>
      <c r="F10" s="742">
        <v>398.8233215547703</v>
      </c>
      <c r="G10" s="743">
        <v>-0.28510462081840193</v>
      </c>
      <c r="H10" s="743">
        <v>30.816640986132509</v>
      </c>
      <c r="I10" s="743">
        <v>8.3521888834235121</v>
      </c>
      <c r="J10" s="744">
        <v>1.7405344416957202</v>
      </c>
    </row>
    <row r="11" spans="1:11" ht="15">
      <c r="A11" s="1067" t="s">
        <v>87</v>
      </c>
      <c r="B11" s="1061" t="s">
        <v>81</v>
      </c>
      <c r="C11" s="739" t="s">
        <v>81</v>
      </c>
      <c r="D11" s="740" t="s">
        <v>81</v>
      </c>
      <c r="E11" s="741" t="s">
        <v>81</v>
      </c>
      <c r="F11" s="742" t="s">
        <v>81</v>
      </c>
      <c r="G11" s="743" t="s">
        <v>81</v>
      </c>
      <c r="H11" s="743" t="s">
        <v>81</v>
      </c>
      <c r="I11" s="743" t="s">
        <v>81</v>
      </c>
      <c r="J11" s="744" t="s">
        <v>81</v>
      </c>
    </row>
    <row r="12" spans="1:11" ht="15">
      <c r="A12" s="1067" t="s">
        <v>79</v>
      </c>
      <c r="B12" s="1060">
        <v>7.3849110889460814</v>
      </c>
      <c r="C12" s="739">
        <v>15164.088478328711</v>
      </c>
      <c r="D12" s="740">
        <v>15467.370247895286</v>
      </c>
      <c r="E12" s="741">
        <v>-3.8865780898404338</v>
      </c>
      <c r="F12" s="742">
        <v>280.63745329117563</v>
      </c>
      <c r="G12" s="743">
        <v>-0.58498749000264294</v>
      </c>
      <c r="H12" s="743">
        <v>1.9337825959566364</v>
      </c>
      <c r="I12" s="743">
        <v>34.225282833251356</v>
      </c>
      <c r="J12" s="744">
        <v>-0.54448081793039194</v>
      </c>
    </row>
    <row r="13" spans="1:11" ht="15.75" thickBot="1">
      <c r="A13" s="1068" t="s">
        <v>88</v>
      </c>
      <c r="B13" s="1062">
        <v>9.4264658915314605</v>
      </c>
      <c r="C13" s="745">
        <v>18197.810601412086</v>
      </c>
      <c r="D13" s="746">
        <v>18561.766813440328</v>
      </c>
      <c r="E13" s="747">
        <v>-2.3065873692863028</v>
      </c>
      <c r="F13" s="748">
        <v>291.64442036836402</v>
      </c>
      <c r="G13" s="749">
        <v>-8.534947313451062E-2</v>
      </c>
      <c r="H13" s="749">
        <v>-9.1088133924175274</v>
      </c>
      <c r="I13" s="749">
        <v>18.160354156419086</v>
      </c>
      <c r="J13" s="750">
        <v>-2.5303548900356816</v>
      </c>
    </row>
    <row r="14" spans="1:11" ht="16.5" thickBot="1">
      <c r="A14" s="976" t="s">
        <v>277</v>
      </c>
      <c r="B14" s="977"/>
      <c r="C14" s="977"/>
      <c r="D14" s="977"/>
      <c r="E14" s="977"/>
      <c r="F14" s="977"/>
      <c r="G14" s="977"/>
      <c r="H14" s="977"/>
      <c r="I14" s="726"/>
      <c r="J14" s="727"/>
    </row>
    <row r="15" spans="1:11" ht="15.75" thickBot="1">
      <c r="A15" s="1065" t="s">
        <v>22</v>
      </c>
      <c r="B15" s="1063">
        <v>9.2243993275553962</v>
      </c>
      <c r="C15" s="751">
        <v>17807.720709566402</v>
      </c>
      <c r="D15" s="752">
        <v>18163.875123757731</v>
      </c>
      <c r="E15" s="730">
        <v>-0.99361769399286781</v>
      </c>
      <c r="F15" s="730">
        <v>316.420578778135</v>
      </c>
      <c r="G15" s="730">
        <v>1.7263389527048023</v>
      </c>
      <c r="H15" s="730">
        <v>6.0559736594543745</v>
      </c>
      <c r="I15" s="730">
        <v>100</v>
      </c>
      <c r="J15" s="732" t="s">
        <v>23</v>
      </c>
    </row>
    <row r="16" spans="1:11" ht="15">
      <c r="A16" s="1066" t="s">
        <v>84</v>
      </c>
      <c r="B16" s="1059">
        <v>10.098693974253219</v>
      </c>
      <c r="C16" s="733">
        <v>18735.98139935662</v>
      </c>
      <c r="D16" s="734">
        <v>19110.701027343752</v>
      </c>
      <c r="E16" s="735">
        <v>1.2026632725973021</v>
      </c>
      <c r="F16" s="736">
        <v>269.46842105263158</v>
      </c>
      <c r="G16" s="737">
        <v>9.4856119124953473</v>
      </c>
      <c r="H16" s="737">
        <v>5.5555555555555554</v>
      </c>
      <c r="I16" s="753">
        <v>0.21066637099456703</v>
      </c>
      <c r="J16" s="738">
        <v>-9.9872778247905858E-4</v>
      </c>
    </row>
    <row r="17" spans="1:10" ht="15">
      <c r="A17" s="1067" t="s">
        <v>85</v>
      </c>
      <c r="B17" s="1060">
        <v>10.169632459072824</v>
      </c>
      <c r="C17" s="739">
        <v>19079.985851918991</v>
      </c>
      <c r="D17" s="740">
        <v>19461.585568957373</v>
      </c>
      <c r="E17" s="741">
        <v>-2.5730686852608367</v>
      </c>
      <c r="F17" s="742">
        <v>341.92917493620638</v>
      </c>
      <c r="G17" s="743">
        <v>0.58005995260585852</v>
      </c>
      <c r="H17" s="743">
        <v>10.946838628499528</v>
      </c>
      <c r="I17" s="743">
        <v>39.10633107883357</v>
      </c>
      <c r="J17" s="744">
        <v>1.7239228003763714</v>
      </c>
    </row>
    <row r="18" spans="1:10" ht="15">
      <c r="A18" s="1067" t="s">
        <v>86</v>
      </c>
      <c r="B18" s="1060">
        <v>10.154064139374272</v>
      </c>
      <c r="C18" s="739">
        <v>19050.776996949851</v>
      </c>
      <c r="D18" s="740">
        <v>19431.79253688885</v>
      </c>
      <c r="E18" s="741">
        <v>-2.8220880712076046</v>
      </c>
      <c r="F18" s="742">
        <v>381.66666666666669</v>
      </c>
      <c r="G18" s="743">
        <v>-1.2950550645550354</v>
      </c>
      <c r="H18" s="743">
        <v>23.165137614678898</v>
      </c>
      <c r="I18" s="743">
        <v>5.9540969065306575</v>
      </c>
      <c r="J18" s="744">
        <v>0.82709784726443036</v>
      </c>
    </row>
    <row r="19" spans="1:10" ht="15">
      <c r="A19" s="1067" t="s">
        <v>87</v>
      </c>
      <c r="B19" s="1061" t="s">
        <v>81</v>
      </c>
      <c r="C19" s="739" t="s">
        <v>209</v>
      </c>
      <c r="D19" s="740" t="s">
        <v>209</v>
      </c>
      <c r="E19" s="741" t="s">
        <v>81</v>
      </c>
      <c r="F19" s="742" t="s">
        <v>209</v>
      </c>
      <c r="G19" s="743" t="s">
        <v>81</v>
      </c>
      <c r="H19" s="743" t="s">
        <v>81</v>
      </c>
      <c r="I19" s="743" t="s">
        <v>81</v>
      </c>
      <c r="J19" s="744" t="s">
        <v>81</v>
      </c>
    </row>
    <row r="20" spans="1:10" ht="15">
      <c r="A20" s="1067" t="s">
        <v>79</v>
      </c>
      <c r="B20" s="1060">
        <v>7.3846410255471229</v>
      </c>
      <c r="C20" s="739">
        <v>15163.533933361648</v>
      </c>
      <c r="D20" s="740">
        <v>15466.804612028882</v>
      </c>
      <c r="E20" s="741">
        <v>-1.0026367910078766</v>
      </c>
      <c r="F20" s="742">
        <v>290.04445585215603</v>
      </c>
      <c r="G20" s="743">
        <v>1.9451570391074684</v>
      </c>
      <c r="H20" s="743">
        <v>-4.6033300685602354</v>
      </c>
      <c r="I20" s="743">
        <v>32.398270318217101</v>
      </c>
      <c r="J20" s="744">
        <v>-3.6200739903435775</v>
      </c>
    </row>
    <row r="21" spans="1:10" ht="15.75" thickBot="1">
      <c r="A21" s="1068" t="s">
        <v>88</v>
      </c>
      <c r="B21" s="1062">
        <v>9.5968544846776229</v>
      </c>
      <c r="C21" s="745">
        <v>18526.746109416257</v>
      </c>
      <c r="D21" s="746">
        <v>18897.281031604583</v>
      </c>
      <c r="E21" s="747">
        <v>-0.45283892852826801</v>
      </c>
      <c r="F21" s="748">
        <v>291.84929435483872</v>
      </c>
      <c r="G21" s="749">
        <v>1.4783016611222006</v>
      </c>
      <c r="H21" s="749">
        <v>9.7345132743362832</v>
      </c>
      <c r="I21" s="749">
        <v>21.99800421332742</v>
      </c>
      <c r="J21" s="750">
        <v>0.73742095838856514</v>
      </c>
    </row>
    <row r="22" spans="1:10" ht="16.5" thickBot="1">
      <c r="A22" s="976" t="s">
        <v>281</v>
      </c>
      <c r="B22" s="977"/>
      <c r="C22" s="977"/>
      <c r="D22" s="977"/>
      <c r="E22" s="977"/>
      <c r="F22" s="977"/>
      <c r="G22" s="977"/>
      <c r="H22" s="977"/>
      <c r="I22" s="726"/>
      <c r="J22" s="727"/>
    </row>
    <row r="23" spans="1:10" ht="15.75" thickBot="1">
      <c r="A23" s="1065" t="s">
        <v>22</v>
      </c>
      <c r="B23" s="1063">
        <v>9.1876315768208467</v>
      </c>
      <c r="C23" s="751">
        <v>17736.740495793139</v>
      </c>
      <c r="D23" s="752">
        <v>18091.475305709002</v>
      </c>
      <c r="E23" s="730">
        <v>-1.9110644530469507</v>
      </c>
      <c r="F23" s="730">
        <v>314.10236612702369</v>
      </c>
      <c r="G23" s="730">
        <v>1.3732979985717935</v>
      </c>
      <c r="H23" s="730">
        <v>19.791148682247638</v>
      </c>
      <c r="I23" s="730">
        <v>100</v>
      </c>
      <c r="J23" s="732" t="s">
        <v>23</v>
      </c>
    </row>
    <row r="24" spans="1:10" ht="15">
      <c r="A24" s="1066" t="s">
        <v>84</v>
      </c>
      <c r="B24" s="1064" t="s">
        <v>81</v>
      </c>
      <c r="C24" s="733" t="s">
        <v>81</v>
      </c>
      <c r="D24" s="734" t="s">
        <v>81</v>
      </c>
      <c r="E24" s="735" t="s">
        <v>81</v>
      </c>
      <c r="F24" s="736" t="s">
        <v>81</v>
      </c>
      <c r="G24" s="737" t="s">
        <v>81</v>
      </c>
      <c r="H24" s="753" t="s">
        <v>81</v>
      </c>
      <c r="I24" s="753" t="s">
        <v>81</v>
      </c>
      <c r="J24" s="760" t="s">
        <v>81</v>
      </c>
    </row>
    <row r="25" spans="1:10" ht="15">
      <c r="A25" s="1067" t="s">
        <v>85</v>
      </c>
      <c r="B25" s="1061">
        <v>10.203304445628859</v>
      </c>
      <c r="C25" s="739">
        <v>19143.160310748328</v>
      </c>
      <c r="D25" s="740">
        <v>19526.023516963294</v>
      </c>
      <c r="E25" s="741">
        <v>-3.3389794602229697</v>
      </c>
      <c r="F25" s="742">
        <v>350.82308943089436</v>
      </c>
      <c r="G25" s="743">
        <v>-1.6022748261841939</v>
      </c>
      <c r="H25" s="743">
        <v>25</v>
      </c>
      <c r="I25" s="938">
        <v>25.529265255292653</v>
      </c>
      <c r="J25" s="939">
        <v>1.0638251757302477</v>
      </c>
    </row>
    <row r="26" spans="1:10" ht="15">
      <c r="A26" s="1067" t="s">
        <v>86</v>
      </c>
      <c r="B26" s="1060">
        <v>10.034971777102159</v>
      </c>
      <c r="C26" s="739">
        <v>18827.339169047202</v>
      </c>
      <c r="D26" s="740">
        <v>19203.885952428147</v>
      </c>
      <c r="E26" s="741">
        <v>-3.0628440679353286</v>
      </c>
      <c r="F26" s="742">
        <v>403.60057142857136</v>
      </c>
      <c r="G26" s="743">
        <v>1.2046825573994</v>
      </c>
      <c r="H26" s="743">
        <v>113.41463414634146</v>
      </c>
      <c r="I26" s="743">
        <v>7.2644250726442507</v>
      </c>
      <c r="J26" s="744">
        <v>3.1868517260505165</v>
      </c>
    </row>
    <row r="27" spans="1:10" ht="15">
      <c r="A27" s="1067" t="s">
        <v>87</v>
      </c>
      <c r="B27" s="1061" t="s">
        <v>81</v>
      </c>
      <c r="C27" s="739" t="s">
        <v>81</v>
      </c>
      <c r="D27" s="740" t="s">
        <v>81</v>
      </c>
      <c r="E27" s="741" t="s">
        <v>81</v>
      </c>
      <c r="F27" s="742" t="s">
        <v>81</v>
      </c>
      <c r="G27" s="743" t="s">
        <v>81</v>
      </c>
      <c r="H27" s="743" t="s">
        <v>81</v>
      </c>
      <c r="I27" s="743" t="s">
        <v>81</v>
      </c>
      <c r="J27" s="744" t="s">
        <v>81</v>
      </c>
    </row>
    <row r="28" spans="1:10" ht="15">
      <c r="A28" s="1067" t="s">
        <v>79</v>
      </c>
      <c r="B28" s="1061">
        <v>8.182068495980241</v>
      </c>
      <c r="C28" s="739">
        <v>16800.962004066201</v>
      </c>
      <c r="D28" s="740">
        <v>17136.981244147526</v>
      </c>
      <c r="E28" s="741">
        <v>-1.5791651385279146</v>
      </c>
      <c r="F28" s="742">
        <v>287.78754925137906</v>
      </c>
      <c r="G28" s="743">
        <v>0.2990454769110179</v>
      </c>
      <c r="H28" s="743">
        <v>11.41352063213345</v>
      </c>
      <c r="I28" s="743">
        <v>52.677459526774598</v>
      </c>
      <c r="J28" s="744">
        <v>-3.9610287874969075</v>
      </c>
    </row>
    <row r="29" spans="1:10" ht="15.75" thickBot="1">
      <c r="A29" s="1068" t="s">
        <v>88</v>
      </c>
      <c r="B29" s="1062">
        <v>8.9968384675020694</v>
      </c>
      <c r="C29" s="745">
        <v>17368.414029926775</v>
      </c>
      <c r="D29" s="746">
        <v>17715.782310525312</v>
      </c>
      <c r="E29" s="747">
        <v>-3.020038081477578</v>
      </c>
      <c r="F29" s="748">
        <v>300.23971428571429</v>
      </c>
      <c r="G29" s="749">
        <v>1.4723689932347417</v>
      </c>
      <c r="H29" s="749">
        <v>17.449664429530202</v>
      </c>
      <c r="I29" s="749">
        <v>14.528850145288501</v>
      </c>
      <c r="J29" s="750">
        <v>-0.28964811428384962</v>
      </c>
    </row>
    <row r="30" spans="1:10" ht="15">
      <c r="A30" s="813"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64" t="s">
        <v>44</v>
      </c>
      <c r="C33" s="1465"/>
      <c r="D33" s="1465"/>
      <c r="E33" s="1465"/>
      <c r="F33" s="1465"/>
      <c r="G33" s="1465"/>
      <c r="H33" s="1466"/>
    </row>
    <row r="34" spans="1:8" ht="15.75">
      <c r="A34" s="580" t="s">
        <v>47</v>
      </c>
      <c r="B34" s="1470" t="s">
        <v>48</v>
      </c>
      <c r="C34" s="1471"/>
      <c r="D34" s="1471"/>
      <c r="E34" s="1471"/>
      <c r="F34" s="1471"/>
      <c r="G34" s="1471"/>
      <c r="H34" s="1472"/>
    </row>
    <row r="35" spans="1:8" ht="15.75">
      <c r="A35" s="577" t="s">
        <v>49</v>
      </c>
      <c r="B35" s="1467" t="s">
        <v>50</v>
      </c>
      <c r="C35" s="1468"/>
      <c r="D35" s="1468"/>
      <c r="E35" s="1468"/>
      <c r="F35" s="1468"/>
      <c r="G35" s="1468"/>
      <c r="H35" s="1469"/>
    </row>
    <row r="36" spans="1:8" ht="16.5" thickBot="1">
      <c r="A36" s="578" t="s">
        <v>51</v>
      </c>
      <c r="B36" s="1473" t="s">
        <v>46</v>
      </c>
      <c r="C36" s="1474"/>
      <c r="D36" s="1474"/>
      <c r="E36" s="1474"/>
      <c r="F36" s="1474"/>
      <c r="G36" s="1474"/>
      <c r="H36" s="1475"/>
    </row>
    <row r="37" spans="1:8">
      <c r="A37" s="1463"/>
      <c r="B37" s="1463"/>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N27" sqref="N27"/>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507</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81" t="s">
        <v>10</v>
      </c>
      <c r="I4" s="1482"/>
      <c r="J4" s="909" t="s">
        <v>11</v>
      </c>
      <c r="K4" s="880" t="s">
        <v>12</v>
      </c>
      <c r="L4" s="881"/>
    </row>
    <row r="5" spans="1:12" ht="15.75" customHeight="1">
      <c r="A5" s="7" t="s">
        <v>13</v>
      </c>
      <c r="B5" s="8" t="s">
        <v>14</v>
      </c>
      <c r="C5" s="882" t="s">
        <v>40</v>
      </c>
      <c r="D5" s="882"/>
      <c r="E5" s="883" t="s">
        <v>41</v>
      </c>
      <c r="F5" s="884"/>
      <c r="G5" s="910"/>
      <c r="H5" s="1479" t="s">
        <v>15</v>
      </c>
      <c r="I5" s="1480"/>
      <c r="J5" s="911" t="s">
        <v>16</v>
      </c>
      <c r="K5" s="885" t="s">
        <v>17</v>
      </c>
      <c r="L5" s="886"/>
    </row>
    <row r="6" spans="1:12" ht="37.5" customHeight="1" thickBot="1">
      <c r="A6" s="9" t="s">
        <v>18</v>
      </c>
      <c r="B6" s="10" t="s">
        <v>19</v>
      </c>
      <c r="C6" s="812" t="s">
        <v>506</v>
      </c>
      <c r="D6" s="1255" t="s">
        <v>492</v>
      </c>
      <c r="E6" s="876" t="s">
        <v>506</v>
      </c>
      <c r="F6" s="1076" t="s">
        <v>492</v>
      </c>
      <c r="G6" s="908" t="s">
        <v>20</v>
      </c>
      <c r="H6" s="42" t="s">
        <v>506</v>
      </c>
      <c r="I6" s="823" t="s">
        <v>20</v>
      </c>
      <c r="J6" s="912" t="s">
        <v>20</v>
      </c>
      <c r="K6" s="877" t="s">
        <v>506</v>
      </c>
      <c r="L6" s="913" t="s">
        <v>21</v>
      </c>
    </row>
    <row r="7" spans="1:12" ht="15" thickBot="1">
      <c r="A7" s="11" t="s">
        <v>22</v>
      </c>
      <c r="B7" s="12" t="s">
        <v>23</v>
      </c>
      <c r="C7" s="43">
        <v>17837.070216957716</v>
      </c>
      <c r="D7" s="43">
        <v>18180.298823646797</v>
      </c>
      <c r="E7" s="44">
        <v>18193.811621296871</v>
      </c>
      <c r="F7" s="1077">
        <v>18543.904800119733</v>
      </c>
      <c r="G7" s="914">
        <v>-1.8879150998478069</v>
      </c>
      <c r="H7" s="45">
        <v>316.85076773656465</v>
      </c>
      <c r="I7" s="45">
        <v>1.0130618489978407</v>
      </c>
      <c r="J7" s="46">
        <v>6.2923999606724994</v>
      </c>
      <c r="K7" s="45">
        <v>100</v>
      </c>
      <c r="L7" s="915" t="s">
        <v>23</v>
      </c>
    </row>
    <row r="8" spans="1:12" ht="15" thickBot="1">
      <c r="A8" s="13"/>
      <c r="B8" s="14"/>
      <c r="C8" s="47"/>
      <c r="D8" s="47"/>
      <c r="E8" s="47"/>
      <c r="F8" s="47"/>
      <c r="G8" s="916"/>
      <c r="H8" s="46"/>
      <c r="I8" s="46"/>
      <c r="J8" s="46"/>
      <c r="K8" s="46"/>
      <c r="L8" s="917"/>
    </row>
    <row r="9" spans="1:12" ht="15">
      <c r="A9" s="15" t="s">
        <v>89</v>
      </c>
      <c r="B9" s="16" t="s">
        <v>23</v>
      </c>
      <c r="C9" s="48">
        <v>18343.181559716126</v>
      </c>
      <c r="D9" s="48">
        <v>18108.630220373507</v>
      </c>
      <c r="E9" s="49">
        <v>18710.045190910449</v>
      </c>
      <c r="F9" s="49">
        <v>18470.802824780978</v>
      </c>
      <c r="G9" s="918">
        <v>1.2952461698551399</v>
      </c>
      <c r="H9" s="50">
        <v>323.17826086956518</v>
      </c>
      <c r="I9" s="50">
        <v>37.524385406140453</v>
      </c>
      <c r="J9" s="50">
        <v>508.8235294117647</v>
      </c>
      <c r="K9" s="50">
        <v>0.95735824623069099</v>
      </c>
      <c r="L9" s="919">
        <v>0.79021637227532771</v>
      </c>
    </row>
    <row r="10" spans="1:12" ht="15">
      <c r="A10" s="24" t="s">
        <v>90</v>
      </c>
      <c r="B10" s="51" t="s">
        <v>23</v>
      </c>
      <c r="C10" s="52">
        <v>19244.30021935394</v>
      </c>
      <c r="D10" s="52">
        <v>19760.244474281066</v>
      </c>
      <c r="E10" s="53">
        <v>19629.186223741021</v>
      </c>
      <c r="F10" s="53">
        <v>20155.449363766689</v>
      </c>
      <c r="G10" s="920">
        <v>-2.6110216176659811</v>
      </c>
      <c r="H10" s="54">
        <v>344.55186910006296</v>
      </c>
      <c r="I10" s="54">
        <v>-0.15221295147113673</v>
      </c>
      <c r="J10" s="54">
        <v>7.6850094876660338</v>
      </c>
      <c r="K10" s="54">
        <v>36.74498196281565</v>
      </c>
      <c r="L10" s="921">
        <v>0.47519531450181773</v>
      </c>
    </row>
    <row r="11" spans="1:12" ht="15">
      <c r="A11" s="17" t="s">
        <v>91</v>
      </c>
      <c r="B11" s="18" t="s">
        <v>23</v>
      </c>
      <c r="C11" s="55">
        <v>19053.716168497387</v>
      </c>
      <c r="D11" s="55">
        <v>19609.708558476337</v>
      </c>
      <c r="E11" s="56">
        <v>19434.790491867334</v>
      </c>
      <c r="F11" s="56">
        <v>20001.902729645863</v>
      </c>
      <c r="G11" s="922">
        <v>-2.8352914492378871</v>
      </c>
      <c r="H11" s="57">
        <v>393.43119795003201</v>
      </c>
      <c r="I11" s="57">
        <v>-0.36467846887537342</v>
      </c>
      <c r="J11" s="57">
        <v>33.761782347900599</v>
      </c>
      <c r="K11" s="57">
        <v>7.2194986587734711</v>
      </c>
      <c r="L11" s="923">
        <v>1.48259963212909</v>
      </c>
    </row>
    <row r="12" spans="1:12" ht="15">
      <c r="A12" s="17" t="s">
        <v>92</v>
      </c>
      <c r="B12" s="18" t="s">
        <v>23</v>
      </c>
      <c r="C12" s="55" t="s">
        <v>209</v>
      </c>
      <c r="D12" s="55" t="s">
        <v>81</v>
      </c>
      <c r="E12" s="56" t="s">
        <v>209</v>
      </c>
      <c r="F12" s="56" t="s">
        <v>81</v>
      </c>
      <c r="G12" s="922" t="s">
        <v>81</v>
      </c>
      <c r="H12" s="57">
        <v>373.30666666666667</v>
      </c>
      <c r="I12" s="57" t="s">
        <v>81</v>
      </c>
      <c r="J12" s="57" t="s">
        <v>81</v>
      </c>
      <c r="K12" s="57" t="s">
        <v>81</v>
      </c>
      <c r="L12" s="923" t="s">
        <v>81</v>
      </c>
    </row>
    <row r="13" spans="1:12" ht="15">
      <c r="A13" s="17" t="s">
        <v>79</v>
      </c>
      <c r="B13" s="18" t="s">
        <v>23</v>
      </c>
      <c r="C13" s="55">
        <v>15436.974162024393</v>
      </c>
      <c r="D13" s="55">
        <v>15787.272737799021</v>
      </c>
      <c r="E13" s="56">
        <v>15745.713645264881</v>
      </c>
      <c r="F13" s="56">
        <v>16103.018192555002</v>
      </c>
      <c r="G13" s="922">
        <v>-2.2188669416974007</v>
      </c>
      <c r="H13" s="57">
        <v>285.41005215123863</v>
      </c>
      <c r="I13" s="57">
        <v>0.54324348001415479</v>
      </c>
      <c r="J13" s="57">
        <v>0.72225869993434011</v>
      </c>
      <c r="K13" s="57">
        <v>35.473129220238647</v>
      </c>
      <c r="L13" s="923">
        <v>-1.9617346082934546</v>
      </c>
    </row>
    <row r="14" spans="1:12" ht="15.75" thickBot="1">
      <c r="A14" s="19" t="s">
        <v>93</v>
      </c>
      <c r="B14" s="20" t="s">
        <v>23</v>
      </c>
      <c r="C14" s="58">
        <v>18315.991231749787</v>
      </c>
      <c r="D14" s="58">
        <v>18589.122204247717</v>
      </c>
      <c r="E14" s="59">
        <v>18682.311056384784</v>
      </c>
      <c r="F14" s="59">
        <v>18960.904648332671</v>
      </c>
      <c r="G14" s="924">
        <v>-1.4693053792261184</v>
      </c>
      <c r="H14" s="60">
        <v>292.74041339985746</v>
      </c>
      <c r="I14" s="60">
        <v>0.829348149024142</v>
      </c>
      <c r="J14" s="60">
        <v>1.4705882352941175</v>
      </c>
      <c r="K14" s="60">
        <v>19.46628434002405</v>
      </c>
      <c r="L14" s="925">
        <v>-0.92502428253027347</v>
      </c>
    </row>
    <row r="15" spans="1:12" ht="15" thickBot="1">
      <c r="A15" s="13"/>
      <c r="B15" s="21"/>
      <c r="C15" s="47"/>
      <c r="D15" s="47"/>
      <c r="E15" s="47"/>
      <c r="F15" s="47"/>
      <c r="G15" s="916"/>
      <c r="H15" s="46"/>
      <c r="I15" s="46"/>
      <c r="J15" s="46"/>
      <c r="K15" s="46"/>
      <c r="L15" s="917"/>
    </row>
    <row r="16" spans="1:12" ht="14.25">
      <c r="A16" s="22" t="s">
        <v>94</v>
      </c>
      <c r="B16" s="23" t="s">
        <v>25</v>
      </c>
      <c r="C16" s="61" t="s">
        <v>81</v>
      </c>
      <c r="D16" s="61" t="s">
        <v>81</v>
      </c>
      <c r="E16" s="62" t="s">
        <v>81</v>
      </c>
      <c r="F16" s="62" t="s">
        <v>81</v>
      </c>
      <c r="G16" s="926" t="s">
        <v>81</v>
      </c>
      <c r="H16" s="63" t="s">
        <v>81</v>
      </c>
      <c r="I16" s="63" t="s">
        <v>81</v>
      </c>
      <c r="J16" s="64" t="s">
        <v>81</v>
      </c>
      <c r="K16" s="64" t="s">
        <v>81</v>
      </c>
      <c r="L16" s="927" t="s">
        <v>81</v>
      </c>
    </row>
    <row r="17" spans="1:12" ht="15">
      <c r="A17" s="24" t="s">
        <v>94</v>
      </c>
      <c r="B17" s="25" t="s">
        <v>26</v>
      </c>
      <c r="C17" s="55" t="s">
        <v>81</v>
      </c>
      <c r="D17" s="55" t="s">
        <v>81</v>
      </c>
      <c r="E17" s="56" t="s">
        <v>81</v>
      </c>
      <c r="F17" s="56" t="s">
        <v>81</v>
      </c>
      <c r="G17" s="922" t="s">
        <v>81</v>
      </c>
      <c r="H17" s="57" t="s">
        <v>81</v>
      </c>
      <c r="I17" s="57" t="s">
        <v>81</v>
      </c>
      <c r="J17" s="65" t="s">
        <v>81</v>
      </c>
      <c r="K17" s="65" t="s">
        <v>81</v>
      </c>
      <c r="L17" s="928" t="s">
        <v>81</v>
      </c>
    </row>
    <row r="18" spans="1:12" ht="15">
      <c r="A18" s="24" t="s">
        <v>94</v>
      </c>
      <c r="B18" s="25" t="s">
        <v>27</v>
      </c>
      <c r="C18" s="55" t="s">
        <v>81</v>
      </c>
      <c r="D18" s="55" t="s">
        <v>81</v>
      </c>
      <c r="E18" s="56" t="s">
        <v>81</v>
      </c>
      <c r="F18" s="56" t="s">
        <v>81</v>
      </c>
      <c r="G18" s="922" t="s">
        <v>81</v>
      </c>
      <c r="H18" s="57" t="s">
        <v>81</v>
      </c>
      <c r="I18" s="57" t="s">
        <v>81</v>
      </c>
      <c r="J18" s="65" t="s">
        <v>81</v>
      </c>
      <c r="K18" s="65" t="s">
        <v>81</v>
      </c>
      <c r="L18" s="928" t="s">
        <v>81</v>
      </c>
    </row>
    <row r="19" spans="1:12" ht="14.25">
      <c r="A19" s="22" t="s">
        <v>94</v>
      </c>
      <c r="B19" s="26" t="s">
        <v>28</v>
      </c>
      <c r="C19" s="66">
        <v>19462.287777386406</v>
      </c>
      <c r="D19" s="66">
        <v>20379.33160685658</v>
      </c>
      <c r="E19" s="67">
        <v>19851.533532934132</v>
      </c>
      <c r="F19" s="67">
        <v>20786.918238993712</v>
      </c>
      <c r="G19" s="929">
        <v>-4.4998719642092633</v>
      </c>
      <c r="H19" s="68">
        <v>278.33333333333331</v>
      </c>
      <c r="I19" s="68">
        <v>5.0314465408804958</v>
      </c>
      <c r="J19" s="69">
        <v>0</v>
      </c>
      <c r="K19" s="69">
        <v>2.7749514383498288E-2</v>
      </c>
      <c r="L19" s="930">
        <v>-1.7461104321540577E-3</v>
      </c>
    </row>
    <row r="20" spans="1:12" ht="15">
      <c r="A20" s="24" t="s">
        <v>94</v>
      </c>
      <c r="B20" s="25" t="s">
        <v>29</v>
      </c>
      <c r="C20" s="55" t="s">
        <v>209</v>
      </c>
      <c r="D20" s="55">
        <v>19024.828431372549</v>
      </c>
      <c r="E20" s="56" t="s">
        <v>209</v>
      </c>
      <c r="F20" s="56">
        <v>19405.325000000001</v>
      </c>
      <c r="G20" s="922" t="s">
        <v>81</v>
      </c>
      <c r="H20" s="57">
        <v>280</v>
      </c>
      <c r="I20" s="57" t="s">
        <v>81</v>
      </c>
      <c r="J20" s="65" t="s">
        <v>81</v>
      </c>
      <c r="K20" s="65">
        <v>4.6249190639163816E-3</v>
      </c>
      <c r="L20" s="928" t="s">
        <v>81</v>
      </c>
    </row>
    <row r="21" spans="1:12" ht="15">
      <c r="A21" s="24" t="s">
        <v>94</v>
      </c>
      <c r="B21" s="25" t="s">
        <v>30</v>
      </c>
      <c r="C21" s="55">
        <v>19443.039215686276</v>
      </c>
      <c r="D21" s="55" t="s">
        <v>209</v>
      </c>
      <c r="E21" s="56">
        <v>19831.900000000001</v>
      </c>
      <c r="F21" s="56" t="s">
        <v>209</v>
      </c>
      <c r="G21" s="922" t="s">
        <v>81</v>
      </c>
      <c r="H21" s="57">
        <v>278</v>
      </c>
      <c r="I21" s="57" t="s">
        <v>81</v>
      </c>
      <c r="J21" s="65" t="s">
        <v>81</v>
      </c>
      <c r="K21" s="65">
        <v>2.3124595319581907E-2</v>
      </c>
      <c r="L21" s="928" t="s">
        <v>81</v>
      </c>
    </row>
    <row r="22" spans="1:12" ht="14.25">
      <c r="A22" s="22" t="s">
        <v>94</v>
      </c>
      <c r="B22" s="26" t="s">
        <v>31</v>
      </c>
      <c r="C22" s="66">
        <v>18314.526126052999</v>
      </c>
      <c r="D22" s="66">
        <v>17544.502844669118</v>
      </c>
      <c r="E22" s="67">
        <v>18680.816648574058</v>
      </c>
      <c r="F22" s="67">
        <v>17895.3929015625</v>
      </c>
      <c r="G22" s="929">
        <v>4.3889717947627789</v>
      </c>
      <c r="H22" s="68">
        <v>324.51691542288552</v>
      </c>
      <c r="I22" s="68">
        <v>41.978368909526637</v>
      </c>
      <c r="J22" s="69">
        <v>617.85714285714289</v>
      </c>
      <c r="K22" s="69">
        <v>0.92960873184719273</v>
      </c>
      <c r="L22" s="930">
        <v>0.79196248270748182</v>
      </c>
    </row>
    <row r="23" spans="1:12" ht="15">
      <c r="A23" s="24" t="s">
        <v>94</v>
      </c>
      <c r="B23" s="25" t="s">
        <v>32</v>
      </c>
      <c r="C23" s="55" t="s">
        <v>209</v>
      </c>
      <c r="D23" s="55">
        <v>17195.470588235294</v>
      </c>
      <c r="E23" s="56" t="s">
        <v>209</v>
      </c>
      <c r="F23" s="56">
        <v>17539.38</v>
      </c>
      <c r="G23" s="922">
        <v>6.4549773139073352</v>
      </c>
      <c r="H23" s="57">
        <v>326.89999999999998</v>
      </c>
      <c r="I23" s="57">
        <v>44.13580246913579</v>
      </c>
      <c r="J23" s="65">
        <v>664</v>
      </c>
      <c r="K23" s="65">
        <v>0.88335954120802884</v>
      </c>
      <c r="L23" s="928">
        <v>0.76046110447614412</v>
      </c>
    </row>
    <row r="24" spans="1:12" ht="15.75" thickBot="1">
      <c r="A24" s="27" t="s">
        <v>94</v>
      </c>
      <c r="B24" s="28" t="s">
        <v>33</v>
      </c>
      <c r="C24" s="70" t="s">
        <v>209</v>
      </c>
      <c r="D24" s="70" t="s">
        <v>209</v>
      </c>
      <c r="E24" s="71" t="s">
        <v>209</v>
      </c>
      <c r="F24" s="71" t="s">
        <v>209</v>
      </c>
      <c r="G24" s="931" t="s">
        <v>81</v>
      </c>
      <c r="H24" s="65">
        <v>279</v>
      </c>
      <c r="I24" s="65" t="s">
        <v>81</v>
      </c>
      <c r="J24" s="65" t="s">
        <v>81</v>
      </c>
      <c r="K24" s="65">
        <v>4.6249190639163815E-2</v>
      </c>
      <c r="L24" s="928" t="s">
        <v>81</v>
      </c>
    </row>
    <row r="25" spans="1:12" ht="15" thickBot="1">
      <c r="A25" s="13"/>
      <c r="B25" s="21"/>
      <c r="C25" s="47"/>
      <c r="D25" s="47"/>
      <c r="E25" s="47"/>
      <c r="F25" s="47"/>
      <c r="G25" s="916"/>
      <c r="H25" s="46"/>
      <c r="I25" s="46"/>
      <c r="J25" s="46"/>
      <c r="K25" s="46"/>
      <c r="L25" s="917"/>
    </row>
    <row r="26" spans="1:12" ht="14.25">
      <c r="A26" s="22" t="s">
        <v>95</v>
      </c>
      <c r="B26" s="23" t="s">
        <v>25</v>
      </c>
      <c r="C26" s="61">
        <v>19646.931663496809</v>
      </c>
      <c r="D26" s="61">
        <v>20239.485315580336</v>
      </c>
      <c r="E26" s="62">
        <v>20039.870296766745</v>
      </c>
      <c r="F26" s="62">
        <v>20644.275021891943</v>
      </c>
      <c r="G26" s="926">
        <v>-2.927711069941981</v>
      </c>
      <c r="H26" s="63">
        <v>399.90302547770699</v>
      </c>
      <c r="I26" s="63">
        <v>-0.93636535309578939</v>
      </c>
      <c r="J26" s="64">
        <v>-15.135135135135137</v>
      </c>
      <c r="K26" s="64">
        <v>2.9044491721394876</v>
      </c>
      <c r="L26" s="927">
        <v>-0.73334455512430141</v>
      </c>
    </row>
    <row r="27" spans="1:12" ht="15">
      <c r="A27" s="24" t="s">
        <v>95</v>
      </c>
      <c r="B27" s="25" t="s">
        <v>26</v>
      </c>
      <c r="C27" s="55">
        <v>19684.49705882353</v>
      </c>
      <c r="D27" s="55">
        <v>20297.928431372547</v>
      </c>
      <c r="E27" s="56">
        <v>20078.187000000002</v>
      </c>
      <c r="F27" s="56">
        <v>20703.886999999999</v>
      </c>
      <c r="G27" s="922">
        <v>-3.0221378236849783</v>
      </c>
      <c r="H27" s="57">
        <v>394.2</v>
      </c>
      <c r="I27" s="57">
        <v>-0.80523402113739029</v>
      </c>
      <c r="J27" s="65">
        <v>-22.874493927125506</v>
      </c>
      <c r="K27" s="65">
        <v>1.7620941633521414</v>
      </c>
      <c r="L27" s="928">
        <v>-0.66637894646990192</v>
      </c>
    </row>
    <row r="28" spans="1:12" ht="15">
      <c r="A28" s="24" t="s">
        <v>95</v>
      </c>
      <c r="B28" s="25" t="s">
        <v>27</v>
      </c>
      <c r="C28" s="55">
        <v>19591.043137254903</v>
      </c>
      <c r="D28" s="55">
        <v>20127.460784313724</v>
      </c>
      <c r="E28" s="56">
        <v>19982.864000000001</v>
      </c>
      <c r="F28" s="56">
        <v>20530.009999999998</v>
      </c>
      <c r="G28" s="922">
        <v>-2.6651034266422524</v>
      </c>
      <c r="H28" s="57">
        <v>408.7</v>
      </c>
      <c r="I28" s="57">
        <v>-1.8256065337497054</v>
      </c>
      <c r="J28" s="65">
        <v>0.40650406504065045</v>
      </c>
      <c r="K28" s="65">
        <v>1.1423550087873462</v>
      </c>
      <c r="L28" s="928">
        <v>-6.6965608654399933E-2</v>
      </c>
    </row>
    <row r="29" spans="1:12" ht="14.25">
      <c r="A29" s="22" t="s">
        <v>95</v>
      </c>
      <c r="B29" s="26" t="s">
        <v>28</v>
      </c>
      <c r="C29" s="66">
        <v>19645.172033487139</v>
      </c>
      <c r="D29" s="66">
        <v>19952.760695544155</v>
      </c>
      <c r="E29" s="67">
        <v>20038.075474156882</v>
      </c>
      <c r="F29" s="67">
        <v>20351.815909455039</v>
      </c>
      <c r="G29" s="929">
        <v>-1.5415844792129831</v>
      </c>
      <c r="H29" s="68">
        <v>366.5512830793906</v>
      </c>
      <c r="I29" s="68">
        <v>-1.3963668775729827</v>
      </c>
      <c r="J29" s="69">
        <v>13.570127504553733</v>
      </c>
      <c r="K29" s="69">
        <v>11.534548145407456</v>
      </c>
      <c r="L29" s="930">
        <v>0.73914946287869832</v>
      </c>
    </row>
    <row r="30" spans="1:12" ht="15">
      <c r="A30" s="24" t="s">
        <v>95</v>
      </c>
      <c r="B30" s="25" t="s">
        <v>29</v>
      </c>
      <c r="C30" s="55">
        <v>19839.385294117645</v>
      </c>
      <c r="D30" s="55">
        <v>20003.490196078434</v>
      </c>
      <c r="E30" s="56">
        <v>20236.172999999999</v>
      </c>
      <c r="F30" s="56">
        <v>20403.560000000001</v>
      </c>
      <c r="G30" s="922">
        <v>-0.82038134521623884</v>
      </c>
      <c r="H30" s="57">
        <v>357.6</v>
      </c>
      <c r="I30" s="57">
        <v>-1.4061207609594613</v>
      </c>
      <c r="J30" s="65">
        <v>15.828524319868094</v>
      </c>
      <c r="K30" s="65">
        <v>6.4980112848025158</v>
      </c>
      <c r="L30" s="928">
        <v>0.53497913457146673</v>
      </c>
    </row>
    <row r="31" spans="1:12" ht="15">
      <c r="A31" s="24" t="s">
        <v>95</v>
      </c>
      <c r="B31" s="25" t="s">
        <v>30</v>
      </c>
      <c r="C31" s="55">
        <v>19408.244117647057</v>
      </c>
      <c r="D31" s="55">
        <v>19893.466666666667</v>
      </c>
      <c r="E31" s="56">
        <v>19796.409</v>
      </c>
      <c r="F31" s="56">
        <v>20291.335999999999</v>
      </c>
      <c r="G31" s="922">
        <v>-2.4391050446357978</v>
      </c>
      <c r="H31" s="57">
        <v>378.1</v>
      </c>
      <c r="I31" s="57">
        <v>-1.2535910159310408</v>
      </c>
      <c r="J31" s="65">
        <v>10.783316378433367</v>
      </c>
      <c r="K31" s="65">
        <v>5.0365368606049392</v>
      </c>
      <c r="L31" s="928">
        <v>0.20417032830722981</v>
      </c>
    </row>
    <row r="32" spans="1:12" ht="14.25">
      <c r="A32" s="22" t="s">
        <v>95</v>
      </c>
      <c r="B32" s="26" t="s">
        <v>31</v>
      </c>
      <c r="C32" s="66">
        <v>18946.89980897621</v>
      </c>
      <c r="D32" s="66">
        <v>19550.346491370874</v>
      </c>
      <c r="E32" s="67">
        <v>19325.837805155734</v>
      </c>
      <c r="F32" s="67">
        <v>19941.353421198291</v>
      </c>
      <c r="G32" s="929">
        <v>-3.0866290920266475</v>
      </c>
      <c r="H32" s="68">
        <v>325.96860874974084</v>
      </c>
      <c r="I32" s="68">
        <v>1.1911850691112926</v>
      </c>
      <c r="J32" s="69">
        <v>8.5772174696082857</v>
      </c>
      <c r="K32" s="69">
        <v>22.305984645268708</v>
      </c>
      <c r="L32" s="930">
        <v>0.46939040674742216</v>
      </c>
    </row>
    <row r="33" spans="1:12" ht="15">
      <c r="A33" s="24" t="s">
        <v>95</v>
      </c>
      <c r="B33" s="25" t="s">
        <v>32</v>
      </c>
      <c r="C33" s="55">
        <v>18990.965686274511</v>
      </c>
      <c r="D33" s="55">
        <v>19618.804901960786</v>
      </c>
      <c r="E33" s="56">
        <v>19370.785</v>
      </c>
      <c r="F33" s="56">
        <v>20011.181</v>
      </c>
      <c r="G33" s="922">
        <v>-3.2001909332587646</v>
      </c>
      <c r="H33" s="57">
        <v>314.2</v>
      </c>
      <c r="I33" s="57">
        <v>9.5571838165024334E-2</v>
      </c>
      <c r="J33" s="65">
        <v>1.5047432122996403</v>
      </c>
      <c r="K33" s="65">
        <v>14.351123855332531</v>
      </c>
      <c r="L33" s="928">
        <v>-0.67689698824233702</v>
      </c>
    </row>
    <row r="34" spans="1:12" ht="15.75" thickBot="1">
      <c r="A34" s="27" t="s">
        <v>95</v>
      </c>
      <c r="B34" s="28" t="s">
        <v>33</v>
      </c>
      <c r="C34" s="70">
        <v>18874.945098039214</v>
      </c>
      <c r="D34" s="70">
        <v>19410.955882352941</v>
      </c>
      <c r="E34" s="71">
        <v>19252.444</v>
      </c>
      <c r="F34" s="71">
        <v>19799.174999999999</v>
      </c>
      <c r="G34" s="931">
        <v>-2.7613827343816082</v>
      </c>
      <c r="H34" s="65">
        <v>347.2</v>
      </c>
      <c r="I34" s="65">
        <v>2.0276226858654063</v>
      </c>
      <c r="J34" s="65">
        <v>24.187725631768952</v>
      </c>
      <c r="K34" s="65">
        <v>7.9548607899361761</v>
      </c>
      <c r="L34" s="928">
        <v>1.1462873949897592</v>
      </c>
    </row>
    <row r="35" spans="1:12" ht="15.75" thickBot="1">
      <c r="A35" s="29"/>
      <c r="B35" s="30"/>
      <c r="C35" s="72"/>
      <c r="D35" s="72"/>
      <c r="E35" s="72"/>
      <c r="F35" s="72"/>
      <c r="G35" s="932"/>
      <c r="H35" s="73"/>
      <c r="I35" s="73"/>
      <c r="J35" s="73"/>
      <c r="K35" s="73"/>
      <c r="L35" s="933"/>
    </row>
    <row r="36" spans="1:12" ht="15">
      <c r="A36" s="24" t="s">
        <v>96</v>
      </c>
      <c r="B36" s="31" t="s">
        <v>30</v>
      </c>
      <c r="C36" s="74">
        <v>19375.063725490196</v>
      </c>
      <c r="D36" s="74">
        <v>19862.023529411763</v>
      </c>
      <c r="E36" s="75">
        <v>19762.564999999999</v>
      </c>
      <c r="F36" s="75">
        <v>20259.263999999999</v>
      </c>
      <c r="G36" s="934">
        <v>-2.4517129546265877</v>
      </c>
      <c r="H36" s="76">
        <v>410.9</v>
      </c>
      <c r="I36" s="76">
        <v>-0.8206613565049562</v>
      </c>
      <c r="J36" s="76">
        <v>26.21145374449339</v>
      </c>
      <c r="K36" s="76">
        <v>2.6500786236240867</v>
      </c>
      <c r="L36" s="935">
        <v>0.4182430125730594</v>
      </c>
    </row>
    <row r="37" spans="1:12" ht="15.75" thickBot="1">
      <c r="A37" s="27" t="s">
        <v>96</v>
      </c>
      <c r="B37" s="28" t="s">
        <v>33</v>
      </c>
      <c r="C37" s="70">
        <v>18853.931372549017</v>
      </c>
      <c r="D37" s="70">
        <v>19435.679411764704</v>
      </c>
      <c r="E37" s="71">
        <v>19231.009999999998</v>
      </c>
      <c r="F37" s="71">
        <v>19824.393</v>
      </c>
      <c r="G37" s="931">
        <v>-2.9931963112313285</v>
      </c>
      <c r="H37" s="65">
        <v>383.3</v>
      </c>
      <c r="I37" s="65">
        <v>0.2091503267973886</v>
      </c>
      <c r="J37" s="65">
        <v>38.569424964936886</v>
      </c>
      <c r="K37" s="65">
        <v>4.5694200351493848</v>
      </c>
      <c r="L37" s="928">
        <v>1.0643566195560314</v>
      </c>
    </row>
    <row r="38" spans="1:12" ht="15.75" thickBot="1">
      <c r="A38" s="29"/>
      <c r="B38" s="30"/>
      <c r="C38" s="72"/>
      <c r="D38" s="72"/>
      <c r="E38" s="72"/>
      <c r="F38" s="72"/>
      <c r="G38" s="932"/>
      <c r="H38" s="73"/>
      <c r="I38" s="73"/>
      <c r="J38" s="73"/>
      <c r="K38" s="73"/>
      <c r="L38" s="933"/>
    </row>
    <row r="39" spans="1:12" ht="14.25">
      <c r="A39" s="22" t="s">
        <v>97</v>
      </c>
      <c r="B39" s="23" t="s">
        <v>25</v>
      </c>
      <c r="C39" s="61" t="s">
        <v>209</v>
      </c>
      <c r="D39" s="61" t="s">
        <v>81</v>
      </c>
      <c r="E39" s="62" t="s">
        <v>209</v>
      </c>
      <c r="F39" s="62" t="s">
        <v>81</v>
      </c>
      <c r="G39" s="926" t="s">
        <v>81</v>
      </c>
      <c r="H39" s="63" t="s">
        <v>209</v>
      </c>
      <c r="I39" s="63" t="s">
        <v>81</v>
      </c>
      <c r="J39" s="64" t="s">
        <v>81</v>
      </c>
      <c r="K39" s="64">
        <v>9.2498381278327633E-3</v>
      </c>
      <c r="L39" s="927" t="s">
        <v>81</v>
      </c>
    </row>
    <row r="40" spans="1:12" ht="15">
      <c r="A40" s="17" t="s">
        <v>97</v>
      </c>
      <c r="B40" s="25" t="s">
        <v>26</v>
      </c>
      <c r="C40" s="55" t="s">
        <v>81</v>
      </c>
      <c r="D40" s="55" t="s">
        <v>81</v>
      </c>
      <c r="E40" s="56" t="s">
        <v>81</v>
      </c>
      <c r="F40" s="56" t="s">
        <v>81</v>
      </c>
      <c r="G40" s="922" t="s">
        <v>81</v>
      </c>
      <c r="H40" s="57" t="s">
        <v>81</v>
      </c>
      <c r="I40" s="57" t="s">
        <v>81</v>
      </c>
      <c r="J40" s="65" t="s">
        <v>81</v>
      </c>
      <c r="K40" s="65" t="s">
        <v>81</v>
      </c>
      <c r="L40" s="928" t="s">
        <v>81</v>
      </c>
    </row>
    <row r="41" spans="1:12" ht="15">
      <c r="A41" s="17" t="s">
        <v>97</v>
      </c>
      <c r="B41" s="25" t="s">
        <v>27</v>
      </c>
      <c r="C41" s="55" t="s">
        <v>81</v>
      </c>
      <c r="D41" s="55" t="s">
        <v>81</v>
      </c>
      <c r="E41" s="56" t="s">
        <v>81</v>
      </c>
      <c r="F41" s="56" t="s">
        <v>81</v>
      </c>
      <c r="G41" s="922" t="s">
        <v>81</v>
      </c>
      <c r="H41" s="57" t="s">
        <v>81</v>
      </c>
      <c r="I41" s="57" t="s">
        <v>81</v>
      </c>
      <c r="J41" s="65" t="s">
        <v>81</v>
      </c>
      <c r="K41" s="65" t="s">
        <v>81</v>
      </c>
      <c r="L41" s="928" t="s">
        <v>81</v>
      </c>
    </row>
    <row r="42" spans="1:12" ht="15">
      <c r="A42" s="17" t="s">
        <v>97</v>
      </c>
      <c r="B42" s="25" t="s">
        <v>34</v>
      </c>
      <c r="C42" s="55" t="s">
        <v>209</v>
      </c>
      <c r="D42" s="55" t="s">
        <v>81</v>
      </c>
      <c r="E42" s="56" t="s">
        <v>209</v>
      </c>
      <c r="F42" s="56" t="s">
        <v>81</v>
      </c>
      <c r="G42" s="922" t="s">
        <v>81</v>
      </c>
      <c r="H42" s="57" t="s">
        <v>209</v>
      </c>
      <c r="I42" s="57" t="s">
        <v>81</v>
      </c>
      <c r="J42" s="65" t="s">
        <v>81</v>
      </c>
      <c r="K42" s="65">
        <v>9.2498381278327633E-3</v>
      </c>
      <c r="L42" s="928" t="s">
        <v>81</v>
      </c>
    </row>
    <row r="43" spans="1:12" ht="14.25">
      <c r="A43" s="32" t="s">
        <v>97</v>
      </c>
      <c r="B43" s="26" t="s">
        <v>28</v>
      </c>
      <c r="C43" s="66" t="s">
        <v>209</v>
      </c>
      <c r="D43" s="66" t="s">
        <v>81</v>
      </c>
      <c r="E43" s="67" t="s">
        <v>209</v>
      </c>
      <c r="F43" s="67" t="s">
        <v>81</v>
      </c>
      <c r="G43" s="929" t="s">
        <v>81</v>
      </c>
      <c r="H43" s="68" t="s">
        <v>209</v>
      </c>
      <c r="I43" s="68" t="s">
        <v>81</v>
      </c>
      <c r="J43" s="69" t="s">
        <v>81</v>
      </c>
      <c r="K43" s="69">
        <v>5.0874109703080199E-2</v>
      </c>
      <c r="L43" s="930" t="s">
        <v>81</v>
      </c>
    </row>
    <row r="44" spans="1:12" ht="15">
      <c r="A44" s="17" t="s">
        <v>97</v>
      </c>
      <c r="B44" s="25" t="s">
        <v>30</v>
      </c>
      <c r="C44" s="55" t="s">
        <v>209</v>
      </c>
      <c r="D44" s="55" t="s">
        <v>81</v>
      </c>
      <c r="E44" s="56" t="s">
        <v>209</v>
      </c>
      <c r="F44" s="56" t="s">
        <v>81</v>
      </c>
      <c r="G44" s="922" t="s">
        <v>81</v>
      </c>
      <c r="H44" s="57" t="s">
        <v>209</v>
      </c>
      <c r="I44" s="57" t="s">
        <v>81</v>
      </c>
      <c r="J44" s="65" t="s">
        <v>81</v>
      </c>
      <c r="K44" s="65">
        <v>4.6249190639163816E-3</v>
      </c>
      <c r="L44" s="928" t="s">
        <v>81</v>
      </c>
    </row>
    <row r="45" spans="1:12" ht="15">
      <c r="A45" s="17" t="s">
        <v>97</v>
      </c>
      <c r="B45" s="25" t="s">
        <v>35</v>
      </c>
      <c r="C45" s="55" t="s">
        <v>209</v>
      </c>
      <c r="D45" s="55" t="s">
        <v>81</v>
      </c>
      <c r="E45" s="56" t="s">
        <v>209</v>
      </c>
      <c r="F45" s="56" t="s">
        <v>81</v>
      </c>
      <c r="G45" s="922" t="s">
        <v>81</v>
      </c>
      <c r="H45" s="57" t="s">
        <v>209</v>
      </c>
      <c r="I45" s="57" t="s">
        <v>81</v>
      </c>
      <c r="J45" s="65" t="s">
        <v>81</v>
      </c>
      <c r="K45" s="65">
        <v>4.6249190639163815E-2</v>
      </c>
      <c r="L45" s="928" t="s">
        <v>81</v>
      </c>
    </row>
    <row r="46" spans="1:12" ht="14.25">
      <c r="A46" s="32" t="s">
        <v>97</v>
      </c>
      <c r="B46" s="26" t="s">
        <v>31</v>
      </c>
      <c r="C46" s="66" t="s">
        <v>209</v>
      </c>
      <c r="D46" s="66" t="s">
        <v>81</v>
      </c>
      <c r="E46" s="67" t="s">
        <v>209</v>
      </c>
      <c r="F46" s="67" t="s">
        <v>81</v>
      </c>
      <c r="G46" s="929" t="s">
        <v>81</v>
      </c>
      <c r="H46" s="68" t="s">
        <v>209</v>
      </c>
      <c r="I46" s="68" t="s">
        <v>81</v>
      </c>
      <c r="J46" s="69" t="s">
        <v>81</v>
      </c>
      <c r="K46" s="69">
        <v>7.8623624086578484E-2</v>
      </c>
      <c r="L46" s="930" t="s">
        <v>81</v>
      </c>
    </row>
    <row r="47" spans="1:12" ht="15">
      <c r="A47" s="17" t="s">
        <v>97</v>
      </c>
      <c r="B47" s="25" t="s">
        <v>33</v>
      </c>
      <c r="C47" s="55" t="s">
        <v>209</v>
      </c>
      <c r="D47" s="55" t="s">
        <v>81</v>
      </c>
      <c r="E47" s="56" t="s">
        <v>209</v>
      </c>
      <c r="F47" s="56" t="s">
        <v>81</v>
      </c>
      <c r="G47" s="922" t="s">
        <v>81</v>
      </c>
      <c r="H47" s="57" t="s">
        <v>209</v>
      </c>
      <c r="I47" s="57" t="s">
        <v>81</v>
      </c>
      <c r="J47" s="65" t="s">
        <v>81</v>
      </c>
      <c r="K47" s="65">
        <v>5.0874109703080199E-2</v>
      </c>
      <c r="L47" s="928" t="s">
        <v>81</v>
      </c>
    </row>
    <row r="48" spans="1:12" ht="15.75" thickBot="1">
      <c r="A48" s="33" t="s">
        <v>97</v>
      </c>
      <c r="B48" s="25" t="s">
        <v>36</v>
      </c>
      <c r="C48" s="70" t="s">
        <v>209</v>
      </c>
      <c r="D48" s="70" t="s">
        <v>81</v>
      </c>
      <c r="E48" s="71" t="s">
        <v>209</v>
      </c>
      <c r="F48" s="71" t="s">
        <v>81</v>
      </c>
      <c r="G48" s="931" t="s">
        <v>81</v>
      </c>
      <c r="H48" s="65" t="s">
        <v>209</v>
      </c>
      <c r="I48" s="65" t="s">
        <v>81</v>
      </c>
      <c r="J48" s="65" t="s">
        <v>81</v>
      </c>
      <c r="K48" s="65">
        <v>2.7749514383498288E-2</v>
      </c>
      <c r="L48" s="928" t="s">
        <v>81</v>
      </c>
    </row>
    <row r="49" spans="1:12" ht="15.75" thickBot="1">
      <c r="A49" s="29"/>
      <c r="B49" s="30"/>
      <c r="C49" s="72"/>
      <c r="D49" s="72"/>
      <c r="E49" s="72"/>
      <c r="F49" s="72"/>
      <c r="G49" s="932"/>
      <c r="H49" s="73"/>
      <c r="I49" s="73"/>
      <c r="J49" s="73"/>
      <c r="K49" s="73"/>
      <c r="L49" s="933"/>
    </row>
    <row r="50" spans="1:12" ht="14.25">
      <c r="A50" s="22" t="s">
        <v>24</v>
      </c>
      <c r="B50" s="23" t="s">
        <v>28</v>
      </c>
      <c r="C50" s="61">
        <v>16163.652189788267</v>
      </c>
      <c r="D50" s="61">
        <v>16508.060490977776</v>
      </c>
      <c r="E50" s="62">
        <v>16486.925233584032</v>
      </c>
      <c r="F50" s="62">
        <v>16838.22170079733</v>
      </c>
      <c r="G50" s="926">
        <v>-2.0863038476127422</v>
      </c>
      <c r="H50" s="63">
        <v>352.75663265306122</v>
      </c>
      <c r="I50" s="63">
        <v>1.9057129060402984</v>
      </c>
      <c r="J50" s="64">
        <v>0.64184852374839541</v>
      </c>
      <c r="K50" s="64">
        <v>3.6259365461104429</v>
      </c>
      <c r="L50" s="927">
        <v>-0.20357874245508611</v>
      </c>
    </row>
    <row r="51" spans="1:12" ht="15">
      <c r="A51" s="24" t="s">
        <v>24</v>
      </c>
      <c r="B51" s="25" t="s">
        <v>29</v>
      </c>
      <c r="C51" s="55">
        <v>16348.167647058825</v>
      </c>
      <c r="D51" s="55">
        <v>16805.02843137255</v>
      </c>
      <c r="E51" s="56">
        <v>16675.131000000001</v>
      </c>
      <c r="F51" s="56">
        <v>17141.129000000001</v>
      </c>
      <c r="G51" s="922">
        <v>-2.7185957237705844</v>
      </c>
      <c r="H51" s="57">
        <v>333.7</v>
      </c>
      <c r="I51" s="57">
        <v>1.1212121212121178</v>
      </c>
      <c r="J51" s="65">
        <v>1.7441860465116279</v>
      </c>
      <c r="K51" s="65">
        <v>0.80936083618536669</v>
      </c>
      <c r="L51" s="928">
        <v>-3.6180408530000596E-2</v>
      </c>
    </row>
    <row r="52" spans="1:12" ht="15">
      <c r="A52" s="24" t="s">
        <v>24</v>
      </c>
      <c r="B52" s="25" t="s">
        <v>30</v>
      </c>
      <c r="C52" s="55">
        <v>16309.413725490194</v>
      </c>
      <c r="D52" s="55">
        <v>16522.619607843139</v>
      </c>
      <c r="E52" s="56">
        <v>16635.601999999999</v>
      </c>
      <c r="F52" s="56">
        <v>16853.072</v>
      </c>
      <c r="G52" s="922">
        <v>-1.2903878889261327</v>
      </c>
      <c r="H52" s="57">
        <v>347.7</v>
      </c>
      <c r="I52" s="57">
        <v>2.2346368715083695</v>
      </c>
      <c r="J52" s="65">
        <v>-19.31216931216931</v>
      </c>
      <c r="K52" s="65">
        <v>1.4106003144944963</v>
      </c>
      <c r="L52" s="928">
        <v>-0.44762404889160123</v>
      </c>
    </row>
    <row r="53" spans="1:12" ht="15">
      <c r="A53" s="24" t="s">
        <v>24</v>
      </c>
      <c r="B53" s="25" t="s">
        <v>35</v>
      </c>
      <c r="C53" s="55">
        <v>15929.655882352941</v>
      </c>
      <c r="D53" s="55">
        <v>16286.041176470586</v>
      </c>
      <c r="E53" s="56">
        <v>16248.249</v>
      </c>
      <c r="F53" s="56">
        <v>16611.761999999999</v>
      </c>
      <c r="G53" s="922">
        <v>-2.1882868295368008</v>
      </c>
      <c r="H53" s="57">
        <v>368.8</v>
      </c>
      <c r="I53" s="57">
        <v>0.13575889220743959</v>
      </c>
      <c r="J53" s="65">
        <v>32.751091703056765</v>
      </c>
      <c r="K53" s="65">
        <v>1.4059753954305798</v>
      </c>
      <c r="L53" s="928">
        <v>0.28022571496651527</v>
      </c>
    </row>
    <row r="54" spans="1:12" ht="14.25">
      <c r="A54" s="22" t="s">
        <v>24</v>
      </c>
      <c r="B54" s="26" t="s">
        <v>31</v>
      </c>
      <c r="C54" s="66">
        <v>16169.158960317665</v>
      </c>
      <c r="D54" s="66">
        <v>16366.624224804575</v>
      </c>
      <c r="E54" s="67">
        <v>16492.542139524019</v>
      </c>
      <c r="F54" s="67">
        <v>16693.956709300666</v>
      </c>
      <c r="G54" s="929">
        <v>-1.2065118730326734</v>
      </c>
      <c r="H54" s="68">
        <v>299.47987949214547</v>
      </c>
      <c r="I54" s="68">
        <v>0.52520819333184376</v>
      </c>
      <c r="J54" s="69">
        <v>-1.0434412265758091</v>
      </c>
      <c r="K54" s="69">
        <v>21.491998890019424</v>
      </c>
      <c r="L54" s="930">
        <v>-1.5932434656978138</v>
      </c>
    </row>
    <row r="55" spans="1:12" ht="15">
      <c r="A55" s="24" t="s">
        <v>24</v>
      </c>
      <c r="B55" s="25" t="s">
        <v>32</v>
      </c>
      <c r="C55" s="55">
        <v>16317.712745098039</v>
      </c>
      <c r="D55" s="55">
        <v>16493.282352941176</v>
      </c>
      <c r="E55" s="56">
        <v>16644.066999999999</v>
      </c>
      <c r="F55" s="56">
        <v>16823.148000000001</v>
      </c>
      <c r="G55" s="922">
        <v>-1.0644916159567872</v>
      </c>
      <c r="H55" s="57">
        <v>274.2</v>
      </c>
      <c r="I55" s="57">
        <v>-0.76004343105321126</v>
      </c>
      <c r="J55" s="65">
        <v>-18.692870201096891</v>
      </c>
      <c r="K55" s="65">
        <v>8.2277310147072438</v>
      </c>
      <c r="L55" s="928">
        <v>-2.5283401680673112</v>
      </c>
    </row>
    <row r="56" spans="1:12" ht="15">
      <c r="A56" s="24" t="s">
        <v>24</v>
      </c>
      <c r="B56" s="25" t="s">
        <v>33</v>
      </c>
      <c r="C56" s="55">
        <v>16182.598039215685</v>
      </c>
      <c r="D56" s="55">
        <v>16352.24705882353</v>
      </c>
      <c r="E56" s="56">
        <v>16506.25</v>
      </c>
      <c r="F56" s="56">
        <v>16679.292000000001</v>
      </c>
      <c r="G56" s="922">
        <v>-1.0374660986809348</v>
      </c>
      <c r="H56" s="57">
        <v>307.39999999999998</v>
      </c>
      <c r="I56" s="57">
        <v>-0.7746933505487521</v>
      </c>
      <c r="J56" s="65">
        <v>12.860892388451445</v>
      </c>
      <c r="K56" s="65">
        <v>9.9435759874202194</v>
      </c>
      <c r="L56" s="928">
        <v>0.57871510845060037</v>
      </c>
    </row>
    <row r="57" spans="1:12" ht="15">
      <c r="A57" s="24" t="s">
        <v>24</v>
      </c>
      <c r="B57" s="25" t="s">
        <v>36</v>
      </c>
      <c r="C57" s="55">
        <v>15834.399019607843</v>
      </c>
      <c r="D57" s="55">
        <v>16033.323529411764</v>
      </c>
      <c r="E57" s="56">
        <v>16151.087</v>
      </c>
      <c r="F57" s="56">
        <v>16353.99</v>
      </c>
      <c r="G57" s="922">
        <v>-1.2406941669892195</v>
      </c>
      <c r="H57" s="57">
        <v>338.4</v>
      </c>
      <c r="I57" s="57">
        <v>-0.11806375442740084</v>
      </c>
      <c r="J57" s="65">
        <v>19.071310116086234</v>
      </c>
      <c r="K57" s="65">
        <v>3.3206918878919618</v>
      </c>
      <c r="L57" s="928">
        <v>0.35638159391890101</v>
      </c>
    </row>
    <row r="58" spans="1:12" ht="14.25">
      <c r="A58" s="22" t="s">
        <v>24</v>
      </c>
      <c r="B58" s="26" t="s">
        <v>37</v>
      </c>
      <c r="C58" s="66">
        <v>13094.79815789424</v>
      </c>
      <c r="D58" s="66">
        <v>13749.067512914338</v>
      </c>
      <c r="E58" s="67">
        <v>13356.694121052125</v>
      </c>
      <c r="F58" s="67">
        <v>14024.048863172626</v>
      </c>
      <c r="G58" s="929">
        <v>-4.758645300167089</v>
      </c>
      <c r="H58" s="68">
        <v>232.62657436355514</v>
      </c>
      <c r="I58" s="68">
        <v>0.98069056253663223</v>
      </c>
      <c r="J58" s="69">
        <v>4.6261682242990654</v>
      </c>
      <c r="K58" s="69">
        <v>10.355193784108778</v>
      </c>
      <c r="L58" s="930">
        <v>-0.16491240014055819</v>
      </c>
    </row>
    <row r="59" spans="1:12" ht="15">
      <c r="A59" s="24" t="s">
        <v>24</v>
      </c>
      <c r="B59" s="25" t="s">
        <v>83</v>
      </c>
      <c r="C59" s="77">
        <v>12690.097058823529</v>
      </c>
      <c r="D59" s="77">
        <v>13507.550980392156</v>
      </c>
      <c r="E59" s="78">
        <v>12943.898999999999</v>
      </c>
      <c r="F59" s="78">
        <v>13777.701999999999</v>
      </c>
      <c r="G59" s="936">
        <v>-6.0518292528028255</v>
      </c>
      <c r="H59" s="79">
        <v>216.7</v>
      </c>
      <c r="I59" s="79">
        <v>-0.13824884792627254</v>
      </c>
      <c r="J59" s="80">
        <v>-7.3025335320417284</v>
      </c>
      <c r="K59" s="80">
        <v>5.7533993155119783</v>
      </c>
      <c r="L59" s="937">
        <v>-0.84378876825559601</v>
      </c>
    </row>
    <row r="60" spans="1:12" ht="15">
      <c r="A60" s="24" t="s">
        <v>24</v>
      </c>
      <c r="B60" s="25" t="s">
        <v>38</v>
      </c>
      <c r="C60" s="55">
        <v>13381.170588235294</v>
      </c>
      <c r="D60" s="55">
        <v>13983.702941176471</v>
      </c>
      <c r="E60" s="56">
        <v>13648.794</v>
      </c>
      <c r="F60" s="56">
        <v>14263.377</v>
      </c>
      <c r="G60" s="922">
        <v>-4.3088183113998912</v>
      </c>
      <c r="H60" s="57">
        <v>244.9</v>
      </c>
      <c r="I60" s="57">
        <v>0.82338410868670231</v>
      </c>
      <c r="J60" s="65">
        <v>32.200647249190936</v>
      </c>
      <c r="K60" s="65">
        <v>3.7785588752196833</v>
      </c>
      <c r="L60" s="928">
        <v>0.74050951920749153</v>
      </c>
    </row>
    <row r="61" spans="1:12" ht="15.75" thickBot="1">
      <c r="A61" s="24" t="s">
        <v>24</v>
      </c>
      <c r="B61" s="25" t="s">
        <v>39</v>
      </c>
      <c r="C61" s="55">
        <v>14106.475490196077</v>
      </c>
      <c r="D61" s="55">
        <v>14429.139215686275</v>
      </c>
      <c r="E61" s="56">
        <v>14388.605</v>
      </c>
      <c r="F61" s="56">
        <v>14717.722</v>
      </c>
      <c r="G61" s="922">
        <v>-2.2361952481504961</v>
      </c>
      <c r="H61" s="57">
        <v>287.60000000000002</v>
      </c>
      <c r="I61" s="57">
        <v>0.20905923344948529</v>
      </c>
      <c r="J61" s="65">
        <v>-1.1111111111111112</v>
      </c>
      <c r="K61" s="65">
        <v>0.82323559337711594</v>
      </c>
      <c r="L61" s="928">
        <v>-6.1633151092454375E-2</v>
      </c>
    </row>
    <row r="62" spans="1:12" ht="15.75" thickBot="1">
      <c r="A62" s="29"/>
      <c r="B62" s="30"/>
      <c r="C62" s="72"/>
      <c r="D62" s="72"/>
      <c r="E62" s="72"/>
      <c r="F62" s="72"/>
      <c r="G62" s="932"/>
      <c r="H62" s="73"/>
      <c r="I62" s="73"/>
      <c r="J62" s="73"/>
      <c r="K62" s="73"/>
      <c r="L62" s="933"/>
    </row>
    <row r="63" spans="1:12" ht="14.25">
      <c r="A63" s="22" t="s">
        <v>98</v>
      </c>
      <c r="B63" s="26" t="s">
        <v>25</v>
      </c>
      <c r="C63" s="66">
        <v>19312.432685515229</v>
      </c>
      <c r="D63" s="66">
        <v>19399.878540515583</v>
      </c>
      <c r="E63" s="67">
        <v>19698.681339225532</v>
      </c>
      <c r="F63" s="67">
        <v>19787.876111325895</v>
      </c>
      <c r="G63" s="929">
        <v>-0.45075465198264242</v>
      </c>
      <c r="H63" s="68">
        <v>340.49344262295085</v>
      </c>
      <c r="I63" s="68">
        <v>3.8201049439156991</v>
      </c>
      <c r="J63" s="69">
        <v>23.054755043227665</v>
      </c>
      <c r="K63" s="69">
        <v>1.974840440292295</v>
      </c>
      <c r="L63" s="930">
        <v>0.26901013845373445</v>
      </c>
    </row>
    <row r="64" spans="1:12" ht="15">
      <c r="A64" s="24" t="s">
        <v>98</v>
      </c>
      <c r="B64" s="25" t="s">
        <v>26</v>
      </c>
      <c r="C64" s="55">
        <v>18582.228431372547</v>
      </c>
      <c r="D64" s="55">
        <v>19362.330392156862</v>
      </c>
      <c r="E64" s="56">
        <v>18953.873</v>
      </c>
      <c r="F64" s="56">
        <v>19749.577000000001</v>
      </c>
      <c r="G64" s="922">
        <v>-4.0289673039579608</v>
      </c>
      <c r="H64" s="57">
        <v>294.3</v>
      </c>
      <c r="I64" s="57">
        <v>-2.6141628060886752</v>
      </c>
      <c r="J64" s="65">
        <v>-26.5625</v>
      </c>
      <c r="K64" s="65">
        <v>0.21737119600406993</v>
      </c>
      <c r="L64" s="928">
        <v>-9.7248802029555076E-2</v>
      </c>
    </row>
    <row r="65" spans="1:12" ht="15">
      <c r="A65" s="24" t="s">
        <v>98</v>
      </c>
      <c r="B65" s="25" t="s">
        <v>27</v>
      </c>
      <c r="C65" s="55">
        <v>19444.169607843138</v>
      </c>
      <c r="D65" s="55">
        <v>19477.459803921567</v>
      </c>
      <c r="E65" s="56">
        <v>19833.053</v>
      </c>
      <c r="F65" s="56">
        <v>19867.008999999998</v>
      </c>
      <c r="G65" s="922">
        <v>-0.17091651793180501</v>
      </c>
      <c r="H65" s="57">
        <v>335.8</v>
      </c>
      <c r="I65" s="57">
        <v>3.1643625192012323</v>
      </c>
      <c r="J65" s="65">
        <v>12.23404255319149</v>
      </c>
      <c r="K65" s="65">
        <v>0.9758579224863565</v>
      </c>
      <c r="L65" s="928">
        <v>5.1661678262582944E-2</v>
      </c>
    </row>
    <row r="66" spans="1:12" ht="15">
      <c r="A66" s="24" t="s">
        <v>98</v>
      </c>
      <c r="B66" s="25" t="s">
        <v>34</v>
      </c>
      <c r="C66" s="55">
        <v>19325.036274509803</v>
      </c>
      <c r="D66" s="55">
        <v>19278.995098039217</v>
      </c>
      <c r="E66" s="56">
        <v>19711.537</v>
      </c>
      <c r="F66" s="56">
        <v>19664.575000000001</v>
      </c>
      <c r="G66" s="922">
        <v>0.23881522992487522</v>
      </c>
      <c r="H66" s="57">
        <v>359.2</v>
      </c>
      <c r="I66" s="57">
        <v>2.5699600228440889</v>
      </c>
      <c r="J66" s="65">
        <v>77.89473684210526</v>
      </c>
      <c r="K66" s="65">
        <v>0.78161132180186843</v>
      </c>
      <c r="L66" s="928">
        <v>0.31459726222070633</v>
      </c>
    </row>
    <row r="67" spans="1:12" ht="14.25">
      <c r="A67" s="22" t="s">
        <v>98</v>
      </c>
      <c r="B67" s="26" t="s">
        <v>28</v>
      </c>
      <c r="C67" s="66">
        <v>18869.758005624561</v>
      </c>
      <c r="D67" s="66">
        <v>19214.394662537878</v>
      </c>
      <c r="E67" s="67">
        <v>19247.153165737051</v>
      </c>
      <c r="F67" s="67">
        <v>19598.682555788637</v>
      </c>
      <c r="G67" s="929">
        <v>-1.7936378583149153</v>
      </c>
      <c r="H67" s="68">
        <v>305.52756578947373</v>
      </c>
      <c r="I67" s="68">
        <v>-0.96978657135604274</v>
      </c>
      <c r="J67" s="69">
        <v>-1.6181229773462782</v>
      </c>
      <c r="K67" s="69">
        <v>7.0298769771529006</v>
      </c>
      <c r="L67" s="930">
        <v>-0.5652464128775776</v>
      </c>
    </row>
    <row r="68" spans="1:12" ht="15">
      <c r="A68" s="24" t="s">
        <v>98</v>
      </c>
      <c r="B68" s="25" t="s">
        <v>29</v>
      </c>
      <c r="C68" s="55">
        <v>18152.693137254901</v>
      </c>
      <c r="D68" s="55">
        <v>18554.038235294116</v>
      </c>
      <c r="E68" s="56">
        <v>18515.746999999999</v>
      </c>
      <c r="F68" s="56">
        <v>18925.118999999999</v>
      </c>
      <c r="G68" s="922">
        <v>-2.1631145357659278</v>
      </c>
      <c r="H68" s="57">
        <v>274.2</v>
      </c>
      <c r="I68" s="57">
        <v>-1.4732303269852758</v>
      </c>
      <c r="J68" s="65">
        <v>1.4423076923076923</v>
      </c>
      <c r="K68" s="65">
        <v>0.9758579224863565</v>
      </c>
      <c r="L68" s="928">
        <v>-4.6657071122924942E-2</v>
      </c>
    </row>
    <row r="69" spans="1:12" ht="15">
      <c r="A69" s="24" t="s">
        <v>98</v>
      </c>
      <c r="B69" s="25" t="s">
        <v>30</v>
      </c>
      <c r="C69" s="55">
        <v>19073.295098039212</v>
      </c>
      <c r="D69" s="55">
        <v>19417.618627450982</v>
      </c>
      <c r="E69" s="56">
        <v>19454.760999999999</v>
      </c>
      <c r="F69" s="56">
        <v>19805.971000000001</v>
      </c>
      <c r="G69" s="922">
        <v>-1.773253126544529</v>
      </c>
      <c r="H69" s="57">
        <v>303.7</v>
      </c>
      <c r="I69" s="57">
        <v>-0.45886594559162042</v>
      </c>
      <c r="J69" s="65">
        <v>-14.0625</v>
      </c>
      <c r="K69" s="65">
        <v>3.8155582277310147</v>
      </c>
      <c r="L69" s="928">
        <v>-0.90374174277336028</v>
      </c>
    </row>
    <row r="70" spans="1:12" ht="15">
      <c r="A70" s="24" t="s">
        <v>98</v>
      </c>
      <c r="B70" s="25" t="s">
        <v>35</v>
      </c>
      <c r="C70" s="55">
        <v>18808.844117647059</v>
      </c>
      <c r="D70" s="55">
        <v>19045.150980392158</v>
      </c>
      <c r="E70" s="56">
        <v>19185.021000000001</v>
      </c>
      <c r="F70" s="56">
        <v>19426.054</v>
      </c>
      <c r="G70" s="922">
        <v>-1.2407718005931594</v>
      </c>
      <c r="H70" s="57">
        <v>322.3</v>
      </c>
      <c r="I70" s="57">
        <v>-3.4740940401317659</v>
      </c>
      <c r="J70" s="65">
        <v>28.381962864721483</v>
      </c>
      <c r="K70" s="65">
        <v>2.2384608269355284</v>
      </c>
      <c r="L70" s="928">
        <v>0.38515240101870596</v>
      </c>
    </row>
    <row r="71" spans="1:12" ht="14.25">
      <c r="A71" s="22" t="s">
        <v>98</v>
      </c>
      <c r="B71" s="26" t="s">
        <v>31</v>
      </c>
      <c r="C71" s="66">
        <v>17670.008835895969</v>
      </c>
      <c r="D71" s="66">
        <v>17953.172689385952</v>
      </c>
      <c r="E71" s="67">
        <v>18023.409012613887</v>
      </c>
      <c r="F71" s="67">
        <v>18312.236143173672</v>
      </c>
      <c r="G71" s="929">
        <v>-1.5772357253456011</v>
      </c>
      <c r="H71" s="68">
        <v>275.13342175066316</v>
      </c>
      <c r="I71" s="68">
        <v>1.1188874805335738</v>
      </c>
      <c r="J71" s="69">
        <v>0.26595744680851063</v>
      </c>
      <c r="K71" s="69">
        <v>10.461566922578855</v>
      </c>
      <c r="L71" s="930">
        <v>-0.62878800810642588</v>
      </c>
    </row>
    <row r="72" spans="1:12" ht="15">
      <c r="A72" s="24" t="s">
        <v>98</v>
      </c>
      <c r="B72" s="25" t="s">
        <v>32</v>
      </c>
      <c r="C72" s="55">
        <v>16848.993137254904</v>
      </c>
      <c r="D72" s="55">
        <v>17226.71176470588</v>
      </c>
      <c r="E72" s="56">
        <v>17185.973000000002</v>
      </c>
      <c r="F72" s="56">
        <v>17571.245999999999</v>
      </c>
      <c r="G72" s="922">
        <v>-2.1926333511009832</v>
      </c>
      <c r="H72" s="57">
        <v>241.9</v>
      </c>
      <c r="I72" s="57">
        <v>1.4681208053691275</v>
      </c>
      <c r="J72" s="65">
        <v>-7.6923076923076925</v>
      </c>
      <c r="K72" s="65">
        <v>2.7749514383498286</v>
      </c>
      <c r="L72" s="928">
        <v>-0.42040791667917521</v>
      </c>
    </row>
    <row r="73" spans="1:12" ht="15">
      <c r="A73" s="24" t="s">
        <v>98</v>
      </c>
      <c r="B73" s="25" t="s">
        <v>33</v>
      </c>
      <c r="C73" s="55">
        <v>17975.73137254902</v>
      </c>
      <c r="D73" s="55">
        <v>18278.250980392157</v>
      </c>
      <c r="E73" s="56">
        <v>18335.245999999999</v>
      </c>
      <c r="F73" s="56">
        <v>18643.815999999999</v>
      </c>
      <c r="G73" s="922">
        <v>-1.6550796253299205</v>
      </c>
      <c r="H73" s="57">
        <v>280.5</v>
      </c>
      <c r="I73" s="57">
        <v>0.39370078740158293</v>
      </c>
      <c r="J73" s="57">
        <v>-4.6347211311861747</v>
      </c>
      <c r="K73" s="57">
        <v>5.6146517435944867</v>
      </c>
      <c r="L73" s="923">
        <v>-0.64333665479308522</v>
      </c>
    </row>
    <row r="74" spans="1:12" ht="15.75" thickBot="1">
      <c r="A74" s="34" t="s">
        <v>98</v>
      </c>
      <c r="B74" s="35" t="s">
        <v>36</v>
      </c>
      <c r="C74" s="58">
        <v>17780.362745098038</v>
      </c>
      <c r="D74" s="58">
        <v>17923.390196078431</v>
      </c>
      <c r="E74" s="59">
        <v>18135.97</v>
      </c>
      <c r="F74" s="59">
        <v>18281.858</v>
      </c>
      <c r="G74" s="924">
        <v>-0.79799328930352154</v>
      </c>
      <c r="H74" s="60">
        <v>305.10000000000002</v>
      </c>
      <c r="I74" s="60">
        <v>-1.5488867376572943</v>
      </c>
      <c r="J74" s="60">
        <v>34.534534534534536</v>
      </c>
      <c r="K74" s="60">
        <v>2.0719637406345393</v>
      </c>
      <c r="L74" s="925">
        <v>0.43495656336583433</v>
      </c>
    </row>
    <row r="75" spans="1:12">
      <c r="A75" s="3"/>
      <c r="B75" s="3"/>
      <c r="C75" s="989"/>
      <c r="D75" s="989"/>
      <c r="E75" s="989"/>
      <c r="F75" s="989"/>
      <c r="G75" s="990"/>
      <c r="H75" s="990"/>
      <c r="I75" s="990"/>
      <c r="J75" s="990"/>
      <c r="K75" s="990"/>
      <c r="L75" s="41"/>
    </row>
    <row r="76" spans="1:12" ht="13.5" thickBot="1">
      <c r="G76" s="41"/>
      <c r="H76" s="41"/>
      <c r="I76" s="41"/>
      <c r="J76" s="41"/>
      <c r="K76" s="41"/>
      <c r="L76" s="991"/>
    </row>
    <row r="77" spans="1:12" ht="21" thickBot="1">
      <c r="A77" s="887" t="s">
        <v>282</v>
      </c>
      <c r="B77" s="878"/>
      <c r="C77" s="878"/>
      <c r="D77" s="878"/>
      <c r="E77" s="878"/>
      <c r="F77" s="878"/>
      <c r="G77" s="1248"/>
      <c r="H77" s="1248"/>
      <c r="I77" s="1248"/>
      <c r="J77" s="1248"/>
      <c r="K77" s="1248"/>
      <c r="L77" s="1249"/>
    </row>
    <row r="78" spans="1:12" ht="12.75" customHeight="1">
      <c r="A78" s="5"/>
      <c r="B78" s="6"/>
      <c r="C78" s="2" t="s">
        <v>9</v>
      </c>
      <c r="D78" s="2" t="s">
        <v>9</v>
      </c>
      <c r="E78" s="2"/>
      <c r="F78" s="2"/>
      <c r="G78" s="879"/>
      <c r="H78" s="1481" t="s">
        <v>10</v>
      </c>
      <c r="I78" s="1482"/>
      <c r="J78" s="909" t="s">
        <v>11</v>
      </c>
      <c r="K78" s="880" t="s">
        <v>12</v>
      </c>
      <c r="L78" s="881"/>
    </row>
    <row r="79" spans="1:12" ht="15.75" customHeight="1">
      <c r="A79" s="7" t="s">
        <v>13</v>
      </c>
      <c r="B79" s="8" t="s">
        <v>14</v>
      </c>
      <c r="C79" s="882" t="s">
        <v>40</v>
      </c>
      <c r="D79" s="882" t="s">
        <v>40</v>
      </c>
      <c r="E79" s="883" t="s">
        <v>41</v>
      </c>
      <c r="F79" s="884"/>
      <c r="G79" s="910"/>
      <c r="H79" s="1479" t="s">
        <v>15</v>
      </c>
      <c r="I79" s="1480"/>
      <c r="J79" s="911" t="s">
        <v>16</v>
      </c>
      <c r="K79" s="885" t="s">
        <v>17</v>
      </c>
      <c r="L79" s="886"/>
    </row>
    <row r="80" spans="1:12" ht="26.25" thickBot="1">
      <c r="A80" s="9" t="s">
        <v>18</v>
      </c>
      <c r="B80" s="10" t="s">
        <v>19</v>
      </c>
      <c r="C80" s="812" t="s">
        <v>506</v>
      </c>
      <c r="D80" s="1255" t="s">
        <v>492</v>
      </c>
      <c r="E80" s="876" t="s">
        <v>506</v>
      </c>
      <c r="F80" s="1076" t="s">
        <v>492</v>
      </c>
      <c r="G80" s="908" t="s">
        <v>20</v>
      </c>
      <c r="H80" s="42" t="s">
        <v>506</v>
      </c>
      <c r="I80" s="823" t="s">
        <v>20</v>
      </c>
      <c r="J80" s="912" t="s">
        <v>20</v>
      </c>
      <c r="K80" s="877" t="s">
        <v>506</v>
      </c>
      <c r="L80" s="913" t="s">
        <v>21</v>
      </c>
    </row>
    <row r="81" spans="1:12" ht="15" thickBot="1">
      <c r="A81" s="11" t="s">
        <v>22</v>
      </c>
      <c r="B81" s="12" t="s">
        <v>23</v>
      </c>
      <c r="C81" s="43">
        <v>17872.328150579091</v>
      </c>
      <c r="D81" s="43">
        <v>18356.118377236107</v>
      </c>
      <c r="E81" s="44">
        <v>18229.774713590672</v>
      </c>
      <c r="F81" s="1077">
        <v>18723.240744780829</v>
      </c>
      <c r="G81" s="914">
        <v>-2.6355802284266017</v>
      </c>
      <c r="H81" s="45">
        <v>317.86138711264141</v>
      </c>
      <c r="I81" s="45">
        <v>0.34988763032894155</v>
      </c>
      <c r="J81" s="46">
        <v>3.5554197229013851</v>
      </c>
      <c r="K81" s="45">
        <v>100</v>
      </c>
      <c r="L81" s="915" t="s">
        <v>23</v>
      </c>
    </row>
    <row r="82" spans="1:12" ht="15" thickBot="1">
      <c r="A82" s="13"/>
      <c r="B82" s="14"/>
      <c r="C82" s="47"/>
      <c r="D82" s="47"/>
      <c r="E82" s="47"/>
      <c r="F82" s="47"/>
      <c r="G82" s="916"/>
      <c r="H82" s="46"/>
      <c r="I82" s="46"/>
      <c r="J82" s="46"/>
      <c r="K82" s="46"/>
      <c r="L82" s="917"/>
    </row>
    <row r="83" spans="1:12" ht="15">
      <c r="A83" s="15" t="s">
        <v>89</v>
      </c>
      <c r="B83" s="16" t="s">
        <v>23</v>
      </c>
      <c r="C83" s="48">
        <v>18310.623663685965</v>
      </c>
      <c r="D83" s="48">
        <v>17605.030843798195</v>
      </c>
      <c r="E83" s="49">
        <v>18676.836136959686</v>
      </c>
      <c r="F83" s="49">
        <v>17957.131460674158</v>
      </c>
      <c r="G83" s="918">
        <v>4.0079044799647994</v>
      </c>
      <c r="H83" s="50">
        <v>328.5787234042553</v>
      </c>
      <c r="I83" s="50">
        <v>47.679979057503992</v>
      </c>
      <c r="J83" s="50">
        <v>1075</v>
      </c>
      <c r="K83" s="50">
        <v>1.8494835218888344</v>
      </c>
      <c r="L83" s="919">
        <v>1.6864843368847593</v>
      </c>
    </row>
    <row r="84" spans="1:12" ht="15">
      <c r="A84" s="24" t="s">
        <v>90</v>
      </c>
      <c r="B84" s="51" t="s">
        <v>23</v>
      </c>
      <c r="C84" s="52">
        <v>19411.462630056241</v>
      </c>
      <c r="D84" s="52">
        <v>19901.99838245365</v>
      </c>
      <c r="E84" s="53">
        <v>19799.691882657367</v>
      </c>
      <c r="F84" s="53">
        <v>20300.038350102725</v>
      </c>
      <c r="G84" s="920">
        <v>-2.4647562670384078</v>
      </c>
      <c r="H84" s="54">
        <v>346.03573494609515</v>
      </c>
      <c r="I84" s="54">
        <v>-0.54815437747665585</v>
      </c>
      <c r="J84" s="54">
        <v>2.5896951712975449</v>
      </c>
      <c r="K84" s="54">
        <v>37.412690605017218</v>
      </c>
      <c r="L84" s="921">
        <v>-0.35218307061440157</v>
      </c>
    </row>
    <row r="85" spans="1:12" ht="15">
      <c r="A85" s="17" t="s">
        <v>91</v>
      </c>
      <c r="B85" s="18" t="s">
        <v>23</v>
      </c>
      <c r="C85" s="55">
        <v>19102.712136370108</v>
      </c>
      <c r="D85" s="55">
        <v>19637.024055717215</v>
      </c>
      <c r="E85" s="56">
        <v>19484.766379097509</v>
      </c>
      <c r="F85" s="56">
        <v>20029.764536831561</v>
      </c>
      <c r="G85" s="922">
        <v>-2.7209414106285981</v>
      </c>
      <c r="H85" s="57">
        <v>398.8233215547703</v>
      </c>
      <c r="I85" s="57">
        <v>-0.28510462081840193</v>
      </c>
      <c r="J85" s="57">
        <v>30.816640986132509</v>
      </c>
      <c r="K85" s="57">
        <v>8.3521888834235121</v>
      </c>
      <c r="L85" s="923">
        <v>1.7405344416957202</v>
      </c>
    </row>
    <row r="86" spans="1:12" ht="15">
      <c r="A86" s="17" t="s">
        <v>92</v>
      </c>
      <c r="B86" s="18" t="s">
        <v>23</v>
      </c>
      <c r="C86" s="55" t="s">
        <v>81</v>
      </c>
      <c r="D86" s="55" t="s">
        <v>81</v>
      </c>
      <c r="E86" s="56" t="s">
        <v>81</v>
      </c>
      <c r="F86" s="56" t="s">
        <v>81</v>
      </c>
      <c r="G86" s="922" t="s">
        <v>81</v>
      </c>
      <c r="H86" s="57" t="s">
        <v>81</v>
      </c>
      <c r="I86" s="57" t="s">
        <v>81</v>
      </c>
      <c r="J86" s="57" t="s">
        <v>81</v>
      </c>
      <c r="K86" s="57">
        <v>0</v>
      </c>
      <c r="L86" s="923" t="s">
        <v>81</v>
      </c>
    </row>
    <row r="87" spans="1:12" ht="15">
      <c r="A87" s="17" t="s">
        <v>79</v>
      </c>
      <c r="B87" s="18" t="s">
        <v>23</v>
      </c>
      <c r="C87" s="55">
        <v>15164.088478328711</v>
      </c>
      <c r="D87" s="55">
        <v>15777.284979514196</v>
      </c>
      <c r="E87" s="56">
        <v>15467.370247895286</v>
      </c>
      <c r="F87" s="56">
        <v>16092.83067910448</v>
      </c>
      <c r="G87" s="922">
        <v>-3.8865780898404338</v>
      </c>
      <c r="H87" s="57">
        <v>280.63745329117563</v>
      </c>
      <c r="I87" s="57">
        <v>-0.58498749000264294</v>
      </c>
      <c r="J87" s="57">
        <v>1.9337825959566364</v>
      </c>
      <c r="K87" s="57">
        <v>34.225282833251356</v>
      </c>
      <c r="L87" s="923">
        <v>-0.54448081793039194</v>
      </c>
    </row>
    <row r="88" spans="1:12" ht="15.75" thickBot="1">
      <c r="A88" s="19" t="s">
        <v>93</v>
      </c>
      <c r="B88" s="20" t="s">
        <v>23</v>
      </c>
      <c r="C88" s="58">
        <v>18197.810601412086</v>
      </c>
      <c r="D88" s="58">
        <v>18627.469459175081</v>
      </c>
      <c r="E88" s="59">
        <v>18561.766813440328</v>
      </c>
      <c r="F88" s="59">
        <v>19000.018848358584</v>
      </c>
      <c r="G88" s="924">
        <v>-2.3065873692863028</v>
      </c>
      <c r="H88" s="60">
        <v>291.64442036836402</v>
      </c>
      <c r="I88" s="60">
        <v>-8.534947313451062E-2</v>
      </c>
      <c r="J88" s="60">
        <v>-9.1088133924175274</v>
      </c>
      <c r="K88" s="60">
        <v>18.160354156419086</v>
      </c>
      <c r="L88" s="925">
        <v>-2.5303548900356816</v>
      </c>
    </row>
    <row r="89" spans="1:12" ht="15" thickBot="1">
      <c r="A89" s="13"/>
      <c r="B89" s="21"/>
      <c r="C89" s="47"/>
      <c r="D89" s="47"/>
      <c r="E89" s="47"/>
      <c r="F89" s="47"/>
      <c r="G89" s="916"/>
      <c r="H89" s="46"/>
      <c r="I89" s="46"/>
      <c r="J89" s="46"/>
      <c r="K89" s="46"/>
      <c r="L89" s="917"/>
    </row>
    <row r="90" spans="1:12" ht="14.25">
      <c r="A90" s="22" t="s">
        <v>94</v>
      </c>
      <c r="B90" s="23" t="s">
        <v>25</v>
      </c>
      <c r="C90" s="61" t="s">
        <v>81</v>
      </c>
      <c r="D90" s="61" t="s">
        <v>81</v>
      </c>
      <c r="E90" s="62" t="s">
        <v>81</v>
      </c>
      <c r="F90" s="62" t="s">
        <v>81</v>
      </c>
      <c r="G90" s="926" t="s">
        <v>81</v>
      </c>
      <c r="H90" s="63" t="s">
        <v>81</v>
      </c>
      <c r="I90" s="63" t="s">
        <v>81</v>
      </c>
      <c r="J90" s="64" t="s">
        <v>81</v>
      </c>
      <c r="K90" s="64" t="s">
        <v>81</v>
      </c>
      <c r="L90" s="927" t="s">
        <v>81</v>
      </c>
    </row>
    <row r="91" spans="1:12" ht="15">
      <c r="A91" s="24" t="s">
        <v>94</v>
      </c>
      <c r="B91" s="25" t="s">
        <v>26</v>
      </c>
      <c r="C91" s="55" t="s">
        <v>81</v>
      </c>
      <c r="D91" s="55" t="s">
        <v>81</v>
      </c>
      <c r="E91" s="56" t="s">
        <v>81</v>
      </c>
      <c r="F91" s="56" t="s">
        <v>81</v>
      </c>
      <c r="G91" s="922" t="s">
        <v>81</v>
      </c>
      <c r="H91" s="57" t="s">
        <v>81</v>
      </c>
      <c r="I91" s="57" t="s">
        <v>81</v>
      </c>
      <c r="J91" s="65" t="s">
        <v>81</v>
      </c>
      <c r="K91" s="65" t="s">
        <v>81</v>
      </c>
      <c r="L91" s="928" t="s">
        <v>81</v>
      </c>
    </row>
    <row r="92" spans="1:12" ht="15">
      <c r="A92" s="24" t="s">
        <v>94</v>
      </c>
      <c r="B92" s="25" t="s">
        <v>27</v>
      </c>
      <c r="C92" s="55" t="s">
        <v>81</v>
      </c>
      <c r="D92" s="55" t="s">
        <v>81</v>
      </c>
      <c r="E92" s="56" t="s">
        <v>81</v>
      </c>
      <c r="F92" s="56" t="s">
        <v>81</v>
      </c>
      <c r="G92" s="922" t="s">
        <v>81</v>
      </c>
      <c r="H92" s="57" t="s">
        <v>81</v>
      </c>
      <c r="I92" s="57" t="s">
        <v>81</v>
      </c>
      <c r="J92" s="65" t="s">
        <v>81</v>
      </c>
      <c r="K92" s="65" t="s">
        <v>81</v>
      </c>
      <c r="L92" s="928" t="s">
        <v>81</v>
      </c>
    </row>
    <row r="93" spans="1:12" ht="14.25">
      <c r="A93" s="22" t="s">
        <v>94</v>
      </c>
      <c r="B93" s="26" t="s">
        <v>28</v>
      </c>
      <c r="C93" s="66" t="s">
        <v>81</v>
      </c>
      <c r="D93" s="66" t="s">
        <v>209</v>
      </c>
      <c r="E93" s="67" t="s">
        <v>81</v>
      </c>
      <c r="F93" s="67" t="s">
        <v>209</v>
      </c>
      <c r="G93" s="929" t="s">
        <v>81</v>
      </c>
      <c r="H93" s="68" t="s">
        <v>81</v>
      </c>
      <c r="I93" s="68" t="s">
        <v>81</v>
      </c>
      <c r="J93" s="69" t="s">
        <v>81</v>
      </c>
      <c r="K93" s="69" t="s">
        <v>81</v>
      </c>
      <c r="L93" s="930" t="s">
        <v>81</v>
      </c>
    </row>
    <row r="94" spans="1:12" ht="15">
      <c r="A94" s="24" t="s">
        <v>94</v>
      </c>
      <c r="B94" s="25" t="s">
        <v>29</v>
      </c>
      <c r="C94" s="55" t="s">
        <v>81</v>
      </c>
      <c r="D94" s="55" t="s">
        <v>81</v>
      </c>
      <c r="E94" s="56" t="s">
        <v>81</v>
      </c>
      <c r="F94" s="56" t="s">
        <v>81</v>
      </c>
      <c r="G94" s="922" t="s">
        <v>81</v>
      </c>
      <c r="H94" s="57" t="s">
        <v>81</v>
      </c>
      <c r="I94" s="57" t="s">
        <v>81</v>
      </c>
      <c r="J94" s="65" t="s">
        <v>81</v>
      </c>
      <c r="K94" s="65" t="s">
        <v>81</v>
      </c>
      <c r="L94" s="928" t="s">
        <v>81</v>
      </c>
    </row>
    <row r="95" spans="1:12" ht="15">
      <c r="A95" s="24" t="s">
        <v>94</v>
      </c>
      <c r="B95" s="25" t="s">
        <v>30</v>
      </c>
      <c r="C95" s="55" t="s">
        <v>81</v>
      </c>
      <c r="D95" s="55" t="s">
        <v>209</v>
      </c>
      <c r="E95" s="56" t="s">
        <v>81</v>
      </c>
      <c r="F95" s="56" t="s">
        <v>209</v>
      </c>
      <c r="G95" s="922" t="s">
        <v>81</v>
      </c>
      <c r="H95" s="57" t="s">
        <v>81</v>
      </c>
      <c r="I95" s="57" t="s">
        <v>81</v>
      </c>
      <c r="J95" s="65" t="s">
        <v>81</v>
      </c>
      <c r="K95" s="65" t="s">
        <v>81</v>
      </c>
      <c r="L95" s="928" t="s">
        <v>81</v>
      </c>
    </row>
    <row r="96" spans="1:12" ht="14.25">
      <c r="A96" s="22" t="s">
        <v>94</v>
      </c>
      <c r="B96" s="26" t="s">
        <v>31</v>
      </c>
      <c r="C96" s="66">
        <v>18310.623663685965</v>
      </c>
      <c r="D96" s="66">
        <v>16422.612019537057</v>
      </c>
      <c r="E96" s="67">
        <v>18676.836136959686</v>
      </c>
      <c r="F96" s="67">
        <v>16751.0642599278</v>
      </c>
      <c r="G96" s="929">
        <v>11.496415076376683</v>
      </c>
      <c r="H96" s="68">
        <v>328.5787234042553</v>
      </c>
      <c r="I96" s="68">
        <v>54.206621092249783</v>
      </c>
      <c r="J96" s="69">
        <v>1346.1538461538462</v>
      </c>
      <c r="K96" s="69">
        <v>1.8494835218888344</v>
      </c>
      <c r="L96" s="930">
        <v>1.7170466840730234</v>
      </c>
    </row>
    <row r="97" spans="1:12" ht="15">
      <c r="A97" s="24" t="s">
        <v>94</v>
      </c>
      <c r="B97" s="25" t="s">
        <v>32</v>
      </c>
      <c r="C97" s="55" t="s">
        <v>209</v>
      </c>
      <c r="D97" s="55">
        <v>16013.823529411764</v>
      </c>
      <c r="E97" s="56" t="s">
        <v>209</v>
      </c>
      <c r="F97" s="56">
        <v>16334.1</v>
      </c>
      <c r="G97" s="922" t="s">
        <v>81</v>
      </c>
      <c r="H97" s="57" t="s">
        <v>209</v>
      </c>
      <c r="I97" s="57" t="s">
        <v>81</v>
      </c>
      <c r="J97" s="65" t="s">
        <v>81</v>
      </c>
      <c r="K97" s="65">
        <v>1.8101328086571569</v>
      </c>
      <c r="L97" s="928" t="s">
        <v>81</v>
      </c>
    </row>
    <row r="98" spans="1:12" ht="15.75" thickBot="1">
      <c r="A98" s="27" t="s">
        <v>94</v>
      </c>
      <c r="B98" s="28" t="s">
        <v>33</v>
      </c>
      <c r="C98" s="70" t="s">
        <v>209</v>
      </c>
      <c r="D98" s="70" t="s">
        <v>209</v>
      </c>
      <c r="E98" s="71" t="s">
        <v>209</v>
      </c>
      <c r="F98" s="71" t="s">
        <v>209</v>
      </c>
      <c r="G98" s="931" t="s">
        <v>81</v>
      </c>
      <c r="H98" s="65" t="s">
        <v>209</v>
      </c>
      <c r="I98" s="65" t="s">
        <v>81</v>
      </c>
      <c r="J98" s="65" t="s">
        <v>81</v>
      </c>
      <c r="K98" s="65">
        <v>3.9350713231677326E-2</v>
      </c>
      <c r="L98" s="928" t="s">
        <v>81</v>
      </c>
    </row>
    <row r="99" spans="1:12" ht="15" thickBot="1">
      <c r="A99" s="13"/>
      <c r="B99" s="21"/>
      <c r="C99" s="47"/>
      <c r="D99" s="47"/>
      <c r="E99" s="47"/>
      <c r="F99" s="47"/>
      <c r="G99" s="916"/>
      <c r="H99" s="46"/>
      <c r="I99" s="46"/>
      <c r="J99" s="46"/>
      <c r="K99" s="46"/>
      <c r="L99" s="917"/>
    </row>
    <row r="100" spans="1:12" ht="14.25">
      <c r="A100" s="22" t="s">
        <v>95</v>
      </c>
      <c r="B100" s="23" t="s">
        <v>25</v>
      </c>
      <c r="C100" s="61">
        <v>19505.478727110229</v>
      </c>
      <c r="D100" s="61">
        <v>20028.908481129696</v>
      </c>
      <c r="E100" s="62">
        <v>19895.588301652435</v>
      </c>
      <c r="F100" s="62">
        <v>20429.486650752289</v>
      </c>
      <c r="G100" s="926">
        <v>-2.6133713402935372</v>
      </c>
      <c r="H100" s="63">
        <v>399.00884955752213</v>
      </c>
      <c r="I100" s="63">
        <v>-1.0590197999713971</v>
      </c>
      <c r="J100" s="64">
        <v>-23.389830508474578</v>
      </c>
      <c r="K100" s="64">
        <v>2.2233152975897688</v>
      </c>
      <c r="L100" s="927">
        <v>-0.78198217592286356</v>
      </c>
    </row>
    <row r="101" spans="1:12" ht="15">
      <c r="A101" s="24" t="s">
        <v>95</v>
      </c>
      <c r="B101" s="25" t="s">
        <v>26</v>
      </c>
      <c r="C101" s="55">
        <v>19546.576470588236</v>
      </c>
      <c r="D101" s="55">
        <v>19926.45</v>
      </c>
      <c r="E101" s="56">
        <v>19937.508000000002</v>
      </c>
      <c r="F101" s="56">
        <v>20324.978999999999</v>
      </c>
      <c r="G101" s="922">
        <v>-1.906378353453638</v>
      </c>
      <c r="H101" s="57">
        <v>393.8</v>
      </c>
      <c r="I101" s="57">
        <v>-0.32903062515819065</v>
      </c>
      <c r="J101" s="65">
        <v>-30.357142857142854</v>
      </c>
      <c r="K101" s="65">
        <v>1.1510083620265616</v>
      </c>
      <c r="L101" s="928">
        <v>-0.56048308051622553</v>
      </c>
    </row>
    <row r="102" spans="1:12" ht="15">
      <c r="A102" s="24" t="s">
        <v>95</v>
      </c>
      <c r="B102" s="25" t="s">
        <v>27</v>
      </c>
      <c r="C102" s="55">
        <v>19462.545098039212</v>
      </c>
      <c r="D102" s="55">
        <v>20158.233333333334</v>
      </c>
      <c r="E102" s="56">
        <v>19851.795999999998</v>
      </c>
      <c r="F102" s="56">
        <v>20561.398000000001</v>
      </c>
      <c r="G102" s="922">
        <v>-3.4511369314479614</v>
      </c>
      <c r="H102" s="57">
        <v>404.6</v>
      </c>
      <c r="I102" s="57">
        <v>-2.294131852209611</v>
      </c>
      <c r="J102" s="65">
        <v>-14.173228346456693</v>
      </c>
      <c r="K102" s="65">
        <v>1.0723069355632071</v>
      </c>
      <c r="L102" s="928">
        <v>-0.22149909540663804</v>
      </c>
    </row>
    <row r="103" spans="1:12" ht="14.25">
      <c r="A103" s="22" t="s">
        <v>95</v>
      </c>
      <c r="B103" s="26" t="s">
        <v>28</v>
      </c>
      <c r="C103" s="66">
        <v>19801.89047645075</v>
      </c>
      <c r="D103" s="66">
        <v>20070.865881985919</v>
      </c>
      <c r="E103" s="67">
        <v>20197.928285979764</v>
      </c>
      <c r="F103" s="67">
        <v>20472.283199625639</v>
      </c>
      <c r="G103" s="929">
        <v>-1.3401285580637725</v>
      </c>
      <c r="H103" s="68">
        <v>367.93731466227348</v>
      </c>
      <c r="I103" s="68">
        <v>-1.0744077915818666</v>
      </c>
      <c r="J103" s="69">
        <v>14.205079962370649</v>
      </c>
      <c r="K103" s="69">
        <v>11.942941465814068</v>
      </c>
      <c r="L103" s="930">
        <v>1.1136831121058357</v>
      </c>
    </row>
    <row r="104" spans="1:12" ht="15">
      <c r="A104" s="24" t="s">
        <v>95</v>
      </c>
      <c r="B104" s="25" t="s">
        <v>29</v>
      </c>
      <c r="C104" s="55">
        <v>20115.881372549018</v>
      </c>
      <c r="D104" s="55">
        <v>20208.602941176472</v>
      </c>
      <c r="E104" s="56">
        <v>20518.199000000001</v>
      </c>
      <c r="F104" s="56">
        <v>20612.775000000001</v>
      </c>
      <c r="G104" s="922">
        <v>-0.45882225949684569</v>
      </c>
      <c r="H104" s="57">
        <v>358.6</v>
      </c>
      <c r="I104" s="57">
        <v>-1.5916575192096474</v>
      </c>
      <c r="J104" s="65">
        <v>18.256578947368421</v>
      </c>
      <c r="K104" s="65">
        <v>7.0732907033939991</v>
      </c>
      <c r="L104" s="928">
        <v>0.87932167323914978</v>
      </c>
    </row>
    <row r="105" spans="1:12" ht="15">
      <c r="A105" s="24" t="s">
        <v>95</v>
      </c>
      <c r="B105" s="25" t="s">
        <v>30</v>
      </c>
      <c r="C105" s="55">
        <v>19373.198039215687</v>
      </c>
      <c r="D105" s="55">
        <v>19895.312745098039</v>
      </c>
      <c r="E105" s="56">
        <v>19760.662</v>
      </c>
      <c r="F105" s="56">
        <v>20293.219000000001</v>
      </c>
      <c r="G105" s="922">
        <v>-2.6243101205382975</v>
      </c>
      <c r="H105" s="57">
        <v>381.5</v>
      </c>
      <c r="I105" s="57">
        <v>-0.13089005235602094</v>
      </c>
      <c r="J105" s="65">
        <v>8.791208791208792</v>
      </c>
      <c r="K105" s="65">
        <v>4.8696507624200693</v>
      </c>
      <c r="L105" s="928">
        <v>0.2343614388666877</v>
      </c>
    </row>
    <row r="106" spans="1:12" ht="14.25">
      <c r="A106" s="22" t="s">
        <v>95</v>
      </c>
      <c r="B106" s="26" t="s">
        <v>31</v>
      </c>
      <c r="C106" s="66">
        <v>19176.752298915664</v>
      </c>
      <c r="D106" s="66">
        <v>19796.44796377173</v>
      </c>
      <c r="E106" s="67">
        <v>19560.287344893979</v>
      </c>
      <c r="F106" s="67">
        <v>20192.376923047166</v>
      </c>
      <c r="G106" s="929">
        <v>-3.1303376544627248</v>
      </c>
      <c r="H106" s="68">
        <v>329.71730850613625</v>
      </c>
      <c r="I106" s="68">
        <v>-0.12715054688971189</v>
      </c>
      <c r="J106" s="69">
        <v>0.59599829714772246</v>
      </c>
      <c r="K106" s="69">
        <v>23.246433841613378</v>
      </c>
      <c r="L106" s="930">
        <v>-0.68388400679738126</v>
      </c>
    </row>
    <row r="107" spans="1:12" ht="15">
      <c r="A107" s="24" t="s">
        <v>95</v>
      </c>
      <c r="B107" s="25" t="s">
        <v>32</v>
      </c>
      <c r="C107" s="55">
        <v>19302.062745098039</v>
      </c>
      <c r="D107" s="55">
        <v>19933.97745098039</v>
      </c>
      <c r="E107" s="56">
        <v>19688.103999999999</v>
      </c>
      <c r="F107" s="56">
        <v>20332.656999999999</v>
      </c>
      <c r="G107" s="922">
        <v>-3.1700382296322607</v>
      </c>
      <c r="H107" s="57">
        <v>317.10000000000002</v>
      </c>
      <c r="I107" s="57">
        <v>-0.75117370892018065</v>
      </c>
      <c r="J107" s="65">
        <v>-5.1764705882352944</v>
      </c>
      <c r="K107" s="65">
        <v>15.858337432365962</v>
      </c>
      <c r="L107" s="928">
        <v>-1.4603259743170032</v>
      </c>
    </row>
    <row r="108" spans="1:12" ht="15.75" thickBot="1">
      <c r="A108" s="27" t="s">
        <v>95</v>
      </c>
      <c r="B108" s="28" t="s">
        <v>33</v>
      </c>
      <c r="C108" s="70">
        <v>18937.688235294117</v>
      </c>
      <c r="D108" s="70">
        <v>19474.95</v>
      </c>
      <c r="E108" s="71">
        <v>19316.441999999999</v>
      </c>
      <c r="F108" s="71">
        <v>19864.449000000001</v>
      </c>
      <c r="G108" s="931">
        <v>-2.7587324470968282</v>
      </c>
      <c r="H108" s="65">
        <v>356.8</v>
      </c>
      <c r="I108" s="65">
        <v>-0.3351955307262538</v>
      </c>
      <c r="J108" s="65">
        <v>15.716486902927581</v>
      </c>
      <c r="K108" s="65">
        <v>7.3880964092474173</v>
      </c>
      <c r="L108" s="928">
        <v>0.77644196751962546</v>
      </c>
    </row>
    <row r="109" spans="1:12" ht="15.75" thickBot="1">
      <c r="A109" s="29"/>
      <c r="B109" s="30"/>
      <c r="C109" s="72"/>
      <c r="D109" s="72"/>
      <c r="E109" s="72"/>
      <c r="F109" s="72"/>
      <c r="G109" s="932"/>
      <c r="H109" s="73"/>
      <c r="I109" s="73"/>
      <c r="J109" s="73"/>
      <c r="K109" s="73"/>
      <c r="L109" s="933"/>
    </row>
    <row r="110" spans="1:12" ht="15">
      <c r="A110" s="24" t="s">
        <v>96</v>
      </c>
      <c r="B110" s="31" t="s">
        <v>30</v>
      </c>
      <c r="C110" s="74">
        <v>19482.854901960782</v>
      </c>
      <c r="D110" s="74">
        <v>19805.081372549019</v>
      </c>
      <c r="E110" s="75">
        <v>19872.511999999999</v>
      </c>
      <c r="F110" s="75">
        <v>20201.183000000001</v>
      </c>
      <c r="G110" s="934">
        <v>-1.6269888748594679</v>
      </c>
      <c r="H110" s="76">
        <v>414.2</v>
      </c>
      <c r="I110" s="76">
        <v>-4.8262548262545522E-2</v>
      </c>
      <c r="J110" s="76">
        <v>32.142857142857146</v>
      </c>
      <c r="K110" s="76">
        <v>3.2759468765371369</v>
      </c>
      <c r="L110" s="935">
        <v>0.70870971272295602</v>
      </c>
    </row>
    <row r="111" spans="1:12" ht="15.75" thickBot="1">
      <c r="A111" s="27" t="s">
        <v>96</v>
      </c>
      <c r="B111" s="28" t="s">
        <v>33</v>
      </c>
      <c r="C111" s="70">
        <v>18841.448039215684</v>
      </c>
      <c r="D111" s="70">
        <v>19523.909803921568</v>
      </c>
      <c r="E111" s="71">
        <v>19218.276999999998</v>
      </c>
      <c r="F111" s="71">
        <v>19914.387999999999</v>
      </c>
      <c r="G111" s="931">
        <v>-3.495517913982598</v>
      </c>
      <c r="H111" s="65">
        <v>388.9</v>
      </c>
      <c r="I111" s="65">
        <v>-0.48618219037871907</v>
      </c>
      <c r="J111" s="65">
        <v>29.974811083123427</v>
      </c>
      <c r="K111" s="65">
        <v>5.0762420068863747</v>
      </c>
      <c r="L111" s="928">
        <v>1.0318247289727642</v>
      </c>
    </row>
    <row r="112" spans="1:12" ht="15.75" thickBot="1">
      <c r="A112" s="29"/>
      <c r="B112" s="30"/>
      <c r="C112" s="72"/>
      <c r="D112" s="72"/>
      <c r="E112" s="72"/>
      <c r="F112" s="72"/>
      <c r="G112" s="932"/>
      <c r="H112" s="73"/>
      <c r="I112" s="73"/>
      <c r="J112" s="73"/>
      <c r="K112" s="73"/>
      <c r="L112" s="933"/>
    </row>
    <row r="113" spans="1:12" ht="14.25">
      <c r="A113" s="22" t="s">
        <v>97</v>
      </c>
      <c r="B113" s="23" t="s">
        <v>25</v>
      </c>
      <c r="C113" s="61" t="s">
        <v>81</v>
      </c>
      <c r="D113" s="61" t="s">
        <v>81</v>
      </c>
      <c r="E113" s="62" t="s">
        <v>81</v>
      </c>
      <c r="F113" s="62" t="s">
        <v>81</v>
      </c>
      <c r="G113" s="926" t="s">
        <v>81</v>
      </c>
      <c r="H113" s="63" t="s">
        <v>81</v>
      </c>
      <c r="I113" s="63" t="s">
        <v>81</v>
      </c>
      <c r="J113" s="64" t="s">
        <v>81</v>
      </c>
      <c r="K113" s="64" t="s">
        <v>81</v>
      </c>
      <c r="L113" s="927" t="s">
        <v>81</v>
      </c>
    </row>
    <row r="114" spans="1:12" ht="15">
      <c r="A114" s="17" t="s">
        <v>97</v>
      </c>
      <c r="B114" s="25" t="s">
        <v>26</v>
      </c>
      <c r="C114" s="55" t="s">
        <v>81</v>
      </c>
      <c r="D114" s="55" t="s">
        <v>81</v>
      </c>
      <c r="E114" s="56" t="s">
        <v>81</v>
      </c>
      <c r="F114" s="56" t="s">
        <v>81</v>
      </c>
      <c r="G114" s="922" t="s">
        <v>81</v>
      </c>
      <c r="H114" s="57" t="s">
        <v>81</v>
      </c>
      <c r="I114" s="57" t="s">
        <v>81</v>
      </c>
      <c r="J114" s="65" t="s">
        <v>81</v>
      </c>
      <c r="K114" s="65" t="s">
        <v>81</v>
      </c>
      <c r="L114" s="928" t="s">
        <v>81</v>
      </c>
    </row>
    <row r="115" spans="1:12" ht="15">
      <c r="A115" s="17" t="s">
        <v>97</v>
      </c>
      <c r="B115" s="25" t="s">
        <v>27</v>
      </c>
      <c r="C115" s="55" t="s">
        <v>81</v>
      </c>
      <c r="D115" s="55" t="s">
        <v>81</v>
      </c>
      <c r="E115" s="56" t="s">
        <v>81</v>
      </c>
      <c r="F115" s="56" t="s">
        <v>81</v>
      </c>
      <c r="G115" s="922" t="s">
        <v>81</v>
      </c>
      <c r="H115" s="57" t="s">
        <v>81</v>
      </c>
      <c r="I115" s="57" t="s">
        <v>81</v>
      </c>
      <c r="J115" s="65" t="s">
        <v>81</v>
      </c>
      <c r="K115" s="65" t="s">
        <v>81</v>
      </c>
      <c r="L115" s="928" t="s">
        <v>81</v>
      </c>
    </row>
    <row r="116" spans="1:12" ht="15">
      <c r="A116" s="17" t="s">
        <v>97</v>
      </c>
      <c r="B116" s="25" t="s">
        <v>34</v>
      </c>
      <c r="C116" s="55" t="s">
        <v>81</v>
      </c>
      <c r="D116" s="55" t="s">
        <v>81</v>
      </c>
      <c r="E116" s="56" t="s">
        <v>81</v>
      </c>
      <c r="F116" s="56" t="s">
        <v>81</v>
      </c>
      <c r="G116" s="922" t="s">
        <v>81</v>
      </c>
      <c r="H116" s="57" t="s">
        <v>81</v>
      </c>
      <c r="I116" s="57" t="s">
        <v>81</v>
      </c>
      <c r="J116" s="65" t="s">
        <v>81</v>
      </c>
      <c r="K116" s="65" t="s">
        <v>81</v>
      </c>
      <c r="L116" s="928" t="s">
        <v>81</v>
      </c>
    </row>
    <row r="117" spans="1:12" ht="14.25">
      <c r="A117" s="32" t="s">
        <v>97</v>
      </c>
      <c r="B117" s="26" t="s">
        <v>28</v>
      </c>
      <c r="C117" s="66" t="s">
        <v>81</v>
      </c>
      <c r="D117" s="66" t="s">
        <v>81</v>
      </c>
      <c r="E117" s="67" t="s">
        <v>81</v>
      </c>
      <c r="F117" s="67" t="s">
        <v>81</v>
      </c>
      <c r="G117" s="929" t="s">
        <v>81</v>
      </c>
      <c r="H117" s="68" t="s">
        <v>81</v>
      </c>
      <c r="I117" s="68" t="s">
        <v>81</v>
      </c>
      <c r="J117" s="69" t="s">
        <v>81</v>
      </c>
      <c r="K117" s="69" t="s">
        <v>81</v>
      </c>
      <c r="L117" s="930" t="s">
        <v>81</v>
      </c>
    </row>
    <row r="118" spans="1:12" ht="15">
      <c r="A118" s="17" t="s">
        <v>97</v>
      </c>
      <c r="B118" s="25" t="s">
        <v>30</v>
      </c>
      <c r="C118" s="55" t="s">
        <v>81</v>
      </c>
      <c r="D118" s="55" t="s">
        <v>81</v>
      </c>
      <c r="E118" s="56" t="s">
        <v>81</v>
      </c>
      <c r="F118" s="56" t="s">
        <v>81</v>
      </c>
      <c r="G118" s="922" t="s">
        <v>81</v>
      </c>
      <c r="H118" s="57" t="s">
        <v>81</v>
      </c>
      <c r="I118" s="57" t="s">
        <v>81</v>
      </c>
      <c r="J118" s="65" t="s">
        <v>81</v>
      </c>
      <c r="K118" s="65" t="s">
        <v>81</v>
      </c>
      <c r="L118" s="928" t="s">
        <v>81</v>
      </c>
    </row>
    <row r="119" spans="1:12" ht="15">
      <c r="A119" s="17" t="s">
        <v>97</v>
      </c>
      <c r="B119" s="25" t="s">
        <v>35</v>
      </c>
      <c r="C119" s="55" t="s">
        <v>81</v>
      </c>
      <c r="D119" s="55" t="s">
        <v>81</v>
      </c>
      <c r="E119" s="56" t="s">
        <v>81</v>
      </c>
      <c r="F119" s="56" t="s">
        <v>81</v>
      </c>
      <c r="G119" s="922" t="s">
        <v>81</v>
      </c>
      <c r="H119" s="57" t="s">
        <v>81</v>
      </c>
      <c r="I119" s="57" t="s">
        <v>81</v>
      </c>
      <c r="J119" s="65" t="s">
        <v>81</v>
      </c>
      <c r="K119" s="65" t="s">
        <v>81</v>
      </c>
      <c r="L119" s="928" t="s">
        <v>81</v>
      </c>
    </row>
    <row r="120" spans="1:12" ht="14.25">
      <c r="A120" s="32" t="s">
        <v>97</v>
      </c>
      <c r="B120" s="26" t="s">
        <v>31</v>
      </c>
      <c r="C120" s="66" t="s">
        <v>81</v>
      </c>
      <c r="D120" s="66" t="s">
        <v>81</v>
      </c>
      <c r="E120" s="67" t="s">
        <v>81</v>
      </c>
      <c r="F120" s="67" t="s">
        <v>81</v>
      </c>
      <c r="G120" s="929" t="s">
        <v>81</v>
      </c>
      <c r="H120" s="68" t="s">
        <v>81</v>
      </c>
      <c r="I120" s="68" t="s">
        <v>81</v>
      </c>
      <c r="J120" s="69" t="s">
        <v>81</v>
      </c>
      <c r="K120" s="69" t="s">
        <v>81</v>
      </c>
      <c r="L120" s="930" t="s">
        <v>81</v>
      </c>
    </row>
    <row r="121" spans="1:12" ht="15">
      <c r="A121" s="17" t="s">
        <v>97</v>
      </c>
      <c r="B121" s="25" t="s">
        <v>33</v>
      </c>
      <c r="C121" s="55" t="s">
        <v>81</v>
      </c>
      <c r="D121" s="55" t="s">
        <v>81</v>
      </c>
      <c r="E121" s="56" t="s">
        <v>81</v>
      </c>
      <c r="F121" s="56" t="s">
        <v>81</v>
      </c>
      <c r="G121" s="922" t="s">
        <v>81</v>
      </c>
      <c r="H121" s="57" t="s">
        <v>81</v>
      </c>
      <c r="I121" s="57" t="s">
        <v>81</v>
      </c>
      <c r="J121" s="65" t="s">
        <v>81</v>
      </c>
      <c r="K121" s="65" t="s">
        <v>81</v>
      </c>
      <c r="L121" s="928" t="s">
        <v>81</v>
      </c>
    </row>
    <row r="122" spans="1:12" ht="15.75" thickBot="1">
      <c r="A122" s="33" t="s">
        <v>97</v>
      </c>
      <c r="B122" s="25" t="s">
        <v>36</v>
      </c>
      <c r="C122" s="70" t="s">
        <v>81</v>
      </c>
      <c r="D122" s="70" t="s">
        <v>81</v>
      </c>
      <c r="E122" s="71" t="s">
        <v>81</v>
      </c>
      <c r="F122" s="71" t="s">
        <v>81</v>
      </c>
      <c r="G122" s="931" t="s">
        <v>81</v>
      </c>
      <c r="H122" s="65" t="s">
        <v>81</v>
      </c>
      <c r="I122" s="65" t="s">
        <v>81</v>
      </c>
      <c r="J122" s="65" t="s">
        <v>81</v>
      </c>
      <c r="K122" s="65" t="s">
        <v>81</v>
      </c>
      <c r="L122" s="928" t="s">
        <v>81</v>
      </c>
    </row>
    <row r="123" spans="1:12" ht="15.75" thickBot="1">
      <c r="A123" s="29"/>
      <c r="B123" s="30"/>
      <c r="C123" s="72"/>
      <c r="D123" s="72"/>
      <c r="E123" s="72"/>
      <c r="F123" s="72"/>
      <c r="G123" s="932"/>
      <c r="H123" s="73"/>
      <c r="I123" s="73"/>
      <c r="J123" s="73"/>
      <c r="K123" s="73"/>
      <c r="L123" s="933"/>
    </row>
    <row r="124" spans="1:12" ht="14.25">
      <c r="A124" s="22" t="s">
        <v>24</v>
      </c>
      <c r="B124" s="23" t="s">
        <v>28</v>
      </c>
      <c r="C124" s="61">
        <v>16288.588861885564</v>
      </c>
      <c r="D124" s="61">
        <v>16711.042810062358</v>
      </c>
      <c r="E124" s="62">
        <v>16614.360639123275</v>
      </c>
      <c r="F124" s="62">
        <v>17045.263666263603</v>
      </c>
      <c r="G124" s="926">
        <v>-2.5279927349741249</v>
      </c>
      <c r="H124" s="63">
        <v>348.32580645161289</v>
      </c>
      <c r="I124" s="63">
        <v>3.2602454350471377E-2</v>
      </c>
      <c r="J124" s="64">
        <v>-2.1052631578947367</v>
      </c>
      <c r="K124" s="64">
        <v>2.7447122479094936</v>
      </c>
      <c r="L124" s="927">
        <v>-0.15871073497559163</v>
      </c>
    </row>
    <row r="125" spans="1:12" ht="15">
      <c r="A125" s="24" t="s">
        <v>24</v>
      </c>
      <c r="B125" s="25" t="s">
        <v>29</v>
      </c>
      <c r="C125" s="55">
        <v>16352.22156862745</v>
      </c>
      <c r="D125" s="55">
        <v>17445.855882352942</v>
      </c>
      <c r="E125" s="56">
        <v>16679.266</v>
      </c>
      <c r="F125" s="56">
        <v>17794.773000000001</v>
      </c>
      <c r="G125" s="922">
        <v>-6.2687340827556577</v>
      </c>
      <c r="H125" s="57">
        <v>323.5</v>
      </c>
      <c r="I125" s="57">
        <v>-5.9319569642337822</v>
      </c>
      <c r="J125" s="65">
        <v>11.76470588235294</v>
      </c>
      <c r="K125" s="65">
        <v>0.56074766355140182</v>
      </c>
      <c r="L125" s="928">
        <v>4.1187761350912844E-2</v>
      </c>
    </row>
    <row r="126" spans="1:12" ht="15">
      <c r="A126" s="24" t="s">
        <v>24</v>
      </c>
      <c r="B126" s="25" t="s">
        <v>30</v>
      </c>
      <c r="C126" s="55">
        <v>16413.836274509806</v>
      </c>
      <c r="D126" s="55">
        <v>16500.949019607844</v>
      </c>
      <c r="E126" s="56">
        <v>16742.113000000001</v>
      </c>
      <c r="F126" s="56">
        <v>16830.968000000001</v>
      </c>
      <c r="G126" s="922">
        <v>-0.52792566654514206</v>
      </c>
      <c r="H126" s="57">
        <v>354.3</v>
      </c>
      <c r="I126" s="57">
        <v>3.0541012216404888</v>
      </c>
      <c r="J126" s="65">
        <v>-13.953488372093023</v>
      </c>
      <c r="K126" s="65">
        <v>1.455976389572061</v>
      </c>
      <c r="L126" s="928">
        <v>-0.29626484922174523</v>
      </c>
    </row>
    <row r="127" spans="1:12" ht="15">
      <c r="A127" s="24" t="s">
        <v>24</v>
      </c>
      <c r="B127" s="25" t="s">
        <v>35</v>
      </c>
      <c r="C127" s="55">
        <v>15994.4</v>
      </c>
      <c r="D127" s="55">
        <v>16690.405882352941</v>
      </c>
      <c r="E127" s="56">
        <v>16314.288</v>
      </c>
      <c r="F127" s="56">
        <v>17024.214</v>
      </c>
      <c r="G127" s="922">
        <v>-4.1700956061760008</v>
      </c>
      <c r="H127" s="57">
        <v>355.5</v>
      </c>
      <c r="I127" s="57">
        <v>-2.3351648351648353</v>
      </c>
      <c r="J127" s="65">
        <v>19.35483870967742</v>
      </c>
      <c r="K127" s="65">
        <v>0.7279881947860305</v>
      </c>
      <c r="L127" s="928">
        <v>9.6366352895239982E-2</v>
      </c>
    </row>
    <row r="128" spans="1:12" ht="14.25">
      <c r="A128" s="22" t="s">
        <v>24</v>
      </c>
      <c r="B128" s="26" t="s">
        <v>31</v>
      </c>
      <c r="C128" s="66">
        <v>15950.688594208699</v>
      </c>
      <c r="D128" s="66">
        <v>16247.403967637221</v>
      </c>
      <c r="E128" s="67">
        <v>16269.702366092873</v>
      </c>
      <c r="F128" s="67">
        <v>16572.352046989967</v>
      </c>
      <c r="G128" s="929">
        <v>-1.8262325108647657</v>
      </c>
      <c r="H128" s="68">
        <v>297.06184340931611</v>
      </c>
      <c r="I128" s="68">
        <v>-0.57802252034389312</v>
      </c>
      <c r="J128" s="69">
        <v>-1.4167073766487541</v>
      </c>
      <c r="K128" s="69">
        <v>19.852434825381209</v>
      </c>
      <c r="L128" s="930">
        <v>-1.0012734060776332</v>
      </c>
    </row>
    <row r="129" spans="1:12" ht="15">
      <c r="A129" s="24" t="s">
        <v>24</v>
      </c>
      <c r="B129" s="25" t="s">
        <v>32</v>
      </c>
      <c r="C129" s="55">
        <v>15603.540196078431</v>
      </c>
      <c r="D129" s="55">
        <v>16165.934313725491</v>
      </c>
      <c r="E129" s="56">
        <v>15915.611000000001</v>
      </c>
      <c r="F129" s="56">
        <v>16489.253000000001</v>
      </c>
      <c r="G129" s="922">
        <v>-3.4788840949920519</v>
      </c>
      <c r="H129" s="57">
        <v>268.3</v>
      </c>
      <c r="I129" s="57">
        <v>-2.9305354558610586</v>
      </c>
      <c r="J129" s="65">
        <v>-19.857433808553971</v>
      </c>
      <c r="K129" s="65">
        <v>7.7422528283325134</v>
      </c>
      <c r="L129" s="928">
        <v>-2.2618221512925887</v>
      </c>
    </row>
    <row r="130" spans="1:12" ht="15">
      <c r="A130" s="24" t="s">
        <v>24</v>
      </c>
      <c r="B130" s="25" t="s">
        <v>33</v>
      </c>
      <c r="C130" s="55">
        <v>16188.270588235295</v>
      </c>
      <c r="D130" s="55">
        <v>16333.905882352939</v>
      </c>
      <c r="E130" s="56">
        <v>16512.036</v>
      </c>
      <c r="F130" s="56">
        <v>16660.583999999999</v>
      </c>
      <c r="G130" s="922">
        <v>-0.89161340322763527</v>
      </c>
      <c r="H130" s="57">
        <v>312.5</v>
      </c>
      <c r="I130" s="57">
        <v>-1.1388801012337939</v>
      </c>
      <c r="J130" s="65">
        <v>17.237798546209763</v>
      </c>
      <c r="K130" s="65">
        <v>11.106738809640925</v>
      </c>
      <c r="L130" s="928">
        <v>1.2962253622081619</v>
      </c>
    </row>
    <row r="131" spans="1:12" ht="15">
      <c r="A131" s="24" t="s">
        <v>24</v>
      </c>
      <c r="B131" s="25" t="s">
        <v>36</v>
      </c>
      <c r="C131" s="55">
        <v>15654.40294117647</v>
      </c>
      <c r="D131" s="55">
        <v>16129.694117647059</v>
      </c>
      <c r="E131" s="56">
        <v>15967.491</v>
      </c>
      <c r="F131" s="56">
        <v>16452.288</v>
      </c>
      <c r="G131" s="922">
        <v>-2.9466843760576062</v>
      </c>
      <c r="H131" s="57">
        <v>348.1</v>
      </c>
      <c r="I131" s="57">
        <v>-0.79794813337131787</v>
      </c>
      <c r="J131" s="65">
        <v>0</v>
      </c>
      <c r="K131" s="65">
        <v>1.0034431874077718</v>
      </c>
      <c r="L131" s="928">
        <v>-3.5676616993206123E-2</v>
      </c>
    </row>
    <row r="132" spans="1:12" ht="14.25">
      <c r="A132" s="22" t="s">
        <v>24</v>
      </c>
      <c r="B132" s="26" t="s">
        <v>37</v>
      </c>
      <c r="C132" s="66">
        <v>13087.209728520269</v>
      </c>
      <c r="D132" s="66">
        <v>14272.137304853055</v>
      </c>
      <c r="E132" s="67">
        <v>13348.953923090674</v>
      </c>
      <c r="F132" s="67">
        <v>14557.580050950117</v>
      </c>
      <c r="G132" s="929">
        <v>-8.3023835254854781</v>
      </c>
      <c r="H132" s="68">
        <v>236.61928934010152</v>
      </c>
      <c r="I132" s="68">
        <v>1.2649542665136995</v>
      </c>
      <c r="J132" s="69">
        <v>9.3432007400555044</v>
      </c>
      <c r="K132" s="69">
        <v>11.628135759960649</v>
      </c>
      <c r="L132" s="930">
        <v>0.61550332312283373</v>
      </c>
    </row>
    <row r="133" spans="1:12" ht="15">
      <c r="A133" s="24" t="s">
        <v>24</v>
      </c>
      <c r="B133" s="25" t="s">
        <v>83</v>
      </c>
      <c r="C133" s="77">
        <v>12491.771568627451</v>
      </c>
      <c r="D133" s="77">
        <v>14055.390196078431</v>
      </c>
      <c r="E133" s="78">
        <v>12741.607</v>
      </c>
      <c r="F133" s="78">
        <v>14336.498</v>
      </c>
      <c r="G133" s="936">
        <v>-11.124690283498799</v>
      </c>
      <c r="H133" s="79">
        <v>219.1</v>
      </c>
      <c r="I133" s="79">
        <v>0.18289894833104972</v>
      </c>
      <c r="J133" s="80">
        <v>-13.872832369942195</v>
      </c>
      <c r="K133" s="80">
        <v>5.863256271519921</v>
      </c>
      <c r="L133" s="937">
        <v>-1.1864584799063227</v>
      </c>
    </row>
    <row r="134" spans="1:12" ht="15">
      <c r="A134" s="24" t="s">
        <v>24</v>
      </c>
      <c r="B134" s="25" t="s">
        <v>38</v>
      </c>
      <c r="C134" s="55">
        <v>13405.880392156861</v>
      </c>
      <c r="D134" s="55">
        <v>14541.558823529411</v>
      </c>
      <c r="E134" s="56">
        <v>13673.998</v>
      </c>
      <c r="F134" s="56">
        <v>14832.39</v>
      </c>
      <c r="G134" s="922">
        <v>-7.809880942990306</v>
      </c>
      <c r="H134" s="57">
        <v>245.1</v>
      </c>
      <c r="I134" s="57">
        <v>-0.64856100526955585</v>
      </c>
      <c r="J134" s="65">
        <v>71.582733812949641</v>
      </c>
      <c r="K134" s="65">
        <v>4.6925725528775208</v>
      </c>
      <c r="L134" s="928">
        <v>1.8604617134317181</v>
      </c>
    </row>
    <row r="135" spans="1:12" ht="15.75" thickBot="1">
      <c r="A135" s="24" t="s">
        <v>24</v>
      </c>
      <c r="B135" s="25" t="s">
        <v>39</v>
      </c>
      <c r="C135" s="55">
        <v>14345.824509803921</v>
      </c>
      <c r="D135" s="55">
        <v>14710.697058823529</v>
      </c>
      <c r="E135" s="56">
        <v>14632.741</v>
      </c>
      <c r="F135" s="56">
        <v>15004.911</v>
      </c>
      <c r="G135" s="922">
        <v>-2.4803212761475231</v>
      </c>
      <c r="H135" s="57">
        <v>295.3</v>
      </c>
      <c r="I135" s="57">
        <v>0.33978933061501865</v>
      </c>
      <c r="J135" s="65">
        <v>-1.8018018018018018</v>
      </c>
      <c r="K135" s="65">
        <v>1.0723069355632071</v>
      </c>
      <c r="L135" s="928">
        <v>-5.8499910402562971E-2</v>
      </c>
    </row>
    <row r="136" spans="1:12" ht="15.75" thickBot="1">
      <c r="A136" s="29"/>
      <c r="B136" s="30"/>
      <c r="C136" s="72"/>
      <c r="D136" s="72"/>
      <c r="E136" s="72"/>
      <c r="F136" s="72"/>
      <c r="G136" s="932"/>
      <c r="H136" s="73"/>
      <c r="I136" s="73"/>
      <c r="J136" s="73"/>
      <c r="K136" s="73"/>
      <c r="L136" s="933"/>
    </row>
    <row r="137" spans="1:12" ht="14.25">
      <c r="A137" s="22" t="s">
        <v>98</v>
      </c>
      <c r="B137" s="26" t="s">
        <v>25</v>
      </c>
      <c r="C137" s="66">
        <v>19176.032294407694</v>
      </c>
      <c r="D137" s="66">
        <v>19651.329616642754</v>
      </c>
      <c r="E137" s="67">
        <v>19559.552940295849</v>
      </c>
      <c r="F137" s="67">
        <v>20044.356208975609</v>
      </c>
      <c r="G137" s="929">
        <v>-2.418652231208458</v>
      </c>
      <c r="H137" s="68">
        <v>335.96646706586824</v>
      </c>
      <c r="I137" s="68">
        <v>1.6113531877882101</v>
      </c>
      <c r="J137" s="69">
        <v>7.741935483870968</v>
      </c>
      <c r="K137" s="69">
        <v>1.6428922774225283</v>
      </c>
      <c r="L137" s="930">
        <v>6.383767269555185E-2</v>
      </c>
    </row>
    <row r="138" spans="1:12" ht="15">
      <c r="A138" s="24" t="s">
        <v>98</v>
      </c>
      <c r="B138" s="25" t="s">
        <v>26</v>
      </c>
      <c r="C138" s="55">
        <v>18204.760784313727</v>
      </c>
      <c r="D138" s="55">
        <v>19549.476470588233</v>
      </c>
      <c r="E138" s="56">
        <v>18568.856</v>
      </c>
      <c r="F138" s="56">
        <v>19940.466</v>
      </c>
      <c r="G138" s="922">
        <v>-6.8785253062792044</v>
      </c>
      <c r="H138" s="57">
        <v>285.2</v>
      </c>
      <c r="I138" s="57">
        <v>-6.3690085357846469</v>
      </c>
      <c r="J138" s="65">
        <v>-4.1666666666666661</v>
      </c>
      <c r="K138" s="65">
        <v>0.22626660108214461</v>
      </c>
      <c r="L138" s="928">
        <v>-1.823217642396785E-2</v>
      </c>
    </row>
    <row r="139" spans="1:12" ht="15">
      <c r="A139" s="24" t="s">
        <v>98</v>
      </c>
      <c r="B139" s="25" t="s">
        <v>27</v>
      </c>
      <c r="C139" s="55">
        <v>19658.141176470588</v>
      </c>
      <c r="D139" s="55">
        <v>19708.370588235295</v>
      </c>
      <c r="E139" s="56">
        <v>20051.304</v>
      </c>
      <c r="F139" s="56">
        <v>20102.538</v>
      </c>
      <c r="G139" s="922">
        <v>-0.25486334113633002</v>
      </c>
      <c r="H139" s="57">
        <v>336</v>
      </c>
      <c r="I139" s="57">
        <v>3.5439137134052388</v>
      </c>
      <c r="J139" s="65">
        <v>8</v>
      </c>
      <c r="K139" s="65">
        <v>1.0624692572552878</v>
      </c>
      <c r="L139" s="928">
        <v>4.3724350979819304E-2</v>
      </c>
    </row>
    <row r="140" spans="1:12" ht="15">
      <c r="A140" s="24" t="s">
        <v>98</v>
      </c>
      <c r="B140" s="25" t="s">
        <v>34</v>
      </c>
      <c r="C140" s="55">
        <v>18337.103921568629</v>
      </c>
      <c r="D140" s="55">
        <v>19555.034313725489</v>
      </c>
      <c r="E140" s="56">
        <v>18703.846000000001</v>
      </c>
      <c r="F140" s="56">
        <v>19946.134999999998</v>
      </c>
      <c r="G140" s="922">
        <v>-6.2282191512290339</v>
      </c>
      <c r="H140" s="57">
        <v>368.3</v>
      </c>
      <c r="I140" s="57">
        <v>-0.62061521856449309</v>
      </c>
      <c r="J140" s="65">
        <v>16.129032258064516</v>
      </c>
      <c r="K140" s="65">
        <v>0.35415641908509593</v>
      </c>
      <c r="L140" s="928">
        <v>3.8345498139700673E-2</v>
      </c>
    </row>
    <row r="141" spans="1:12" ht="14.25">
      <c r="A141" s="22" t="s">
        <v>98</v>
      </c>
      <c r="B141" s="26" t="s">
        <v>28</v>
      </c>
      <c r="C141" s="66">
        <v>18771.053794091367</v>
      </c>
      <c r="D141" s="66">
        <v>19281.942616156583</v>
      </c>
      <c r="E141" s="67">
        <v>19146.474869973194</v>
      </c>
      <c r="F141" s="67">
        <v>19667.581468479715</v>
      </c>
      <c r="G141" s="929">
        <v>-2.6495713229492601</v>
      </c>
      <c r="H141" s="68">
        <v>308.9323619631902</v>
      </c>
      <c r="I141" s="68">
        <v>-0.70508810086748697</v>
      </c>
      <c r="J141" s="69">
        <v>-9.5700416088765596</v>
      </c>
      <c r="K141" s="69">
        <v>6.4141662567634041</v>
      </c>
      <c r="L141" s="930">
        <v>-0.9309845174827247</v>
      </c>
    </row>
    <row r="142" spans="1:12" ht="15">
      <c r="A142" s="24" t="s">
        <v>98</v>
      </c>
      <c r="B142" s="25" t="s">
        <v>29</v>
      </c>
      <c r="C142" s="55">
        <v>18115.140196078431</v>
      </c>
      <c r="D142" s="55">
        <v>18358.473529411764</v>
      </c>
      <c r="E142" s="56">
        <v>18477.442999999999</v>
      </c>
      <c r="F142" s="56">
        <v>18725.643</v>
      </c>
      <c r="G142" s="922">
        <v>-1.325455152594764</v>
      </c>
      <c r="H142" s="57">
        <v>275</v>
      </c>
      <c r="I142" s="57">
        <v>-3.6102348405187565</v>
      </c>
      <c r="J142" s="65">
        <v>10.112359550561797</v>
      </c>
      <c r="K142" s="65">
        <v>0.96409247417609445</v>
      </c>
      <c r="L142" s="928">
        <v>5.7409507590927333E-2</v>
      </c>
    </row>
    <row r="143" spans="1:12" ht="15">
      <c r="A143" s="24" t="s">
        <v>98</v>
      </c>
      <c r="B143" s="25" t="s">
        <v>30</v>
      </c>
      <c r="C143" s="55">
        <v>19069.088235294119</v>
      </c>
      <c r="D143" s="55">
        <v>19537.203921568627</v>
      </c>
      <c r="E143" s="56">
        <v>19450.47</v>
      </c>
      <c r="F143" s="56">
        <v>19927.948</v>
      </c>
      <c r="G143" s="922">
        <v>-2.3960219085276577</v>
      </c>
      <c r="H143" s="57">
        <v>309.60000000000002</v>
      </c>
      <c r="I143" s="57">
        <v>1.0443864229765163</v>
      </c>
      <c r="J143" s="65">
        <v>-11.133603238866396</v>
      </c>
      <c r="K143" s="65">
        <v>4.3187407771765862</v>
      </c>
      <c r="L143" s="928">
        <v>-0.71385905982422937</v>
      </c>
    </row>
    <row r="144" spans="1:12" ht="15">
      <c r="A144" s="24" t="s">
        <v>98</v>
      </c>
      <c r="B144" s="25" t="s">
        <v>35</v>
      </c>
      <c r="C144" s="55">
        <v>18179.01568627451</v>
      </c>
      <c r="D144" s="55">
        <v>18962.742156862743</v>
      </c>
      <c r="E144" s="56">
        <v>18542.596000000001</v>
      </c>
      <c r="F144" s="56">
        <v>19341.996999999999</v>
      </c>
      <c r="G144" s="922">
        <v>-4.1329806844660251</v>
      </c>
      <c r="H144" s="57">
        <v>335.3</v>
      </c>
      <c r="I144" s="57">
        <v>-2.7270089933275248</v>
      </c>
      <c r="J144" s="65">
        <v>-16.666666666666664</v>
      </c>
      <c r="K144" s="65">
        <v>1.1313330054107231</v>
      </c>
      <c r="L144" s="928">
        <v>-0.27453496524942356</v>
      </c>
    </row>
    <row r="145" spans="1:12" ht="14.25">
      <c r="A145" s="22" t="s">
        <v>98</v>
      </c>
      <c r="B145" s="26" t="s">
        <v>31</v>
      </c>
      <c r="C145" s="66">
        <v>17591.256700527465</v>
      </c>
      <c r="D145" s="66">
        <v>17999.309568303568</v>
      </c>
      <c r="E145" s="67">
        <v>17943.081834538014</v>
      </c>
      <c r="F145" s="67">
        <v>18359.29575966964</v>
      </c>
      <c r="G145" s="929">
        <v>-2.2670473343859632</v>
      </c>
      <c r="H145" s="68">
        <v>273.46183057448877</v>
      </c>
      <c r="I145" s="68">
        <v>-0.446467821200971</v>
      </c>
      <c r="J145" s="69">
        <v>-11.082251082251082</v>
      </c>
      <c r="K145" s="69">
        <v>10.103295622233153</v>
      </c>
      <c r="L145" s="930">
        <v>-1.6632080452485081</v>
      </c>
    </row>
    <row r="146" spans="1:12" ht="15">
      <c r="A146" s="24" t="s">
        <v>98</v>
      </c>
      <c r="B146" s="25" t="s">
        <v>32</v>
      </c>
      <c r="C146" s="55">
        <v>16804.441176470587</v>
      </c>
      <c r="D146" s="55">
        <v>17306.448039215687</v>
      </c>
      <c r="E146" s="56">
        <v>17140.53</v>
      </c>
      <c r="F146" s="56">
        <v>17652.577000000001</v>
      </c>
      <c r="G146" s="922">
        <v>-2.9006926297503322</v>
      </c>
      <c r="H146" s="57">
        <v>240.8</v>
      </c>
      <c r="I146" s="57">
        <v>-4.1511000415107649E-2</v>
      </c>
      <c r="J146" s="65">
        <v>-4.3859649122807012</v>
      </c>
      <c r="K146" s="65">
        <v>3.2169208066896218</v>
      </c>
      <c r="L146" s="928">
        <v>-0.26718677277248082</v>
      </c>
    </row>
    <row r="147" spans="1:12" ht="15">
      <c r="A147" s="24" t="s">
        <v>98</v>
      </c>
      <c r="B147" s="25" t="s">
        <v>33</v>
      </c>
      <c r="C147" s="55">
        <v>17976.407843137255</v>
      </c>
      <c r="D147" s="55">
        <v>18273.149019607845</v>
      </c>
      <c r="E147" s="56">
        <v>18335.936000000002</v>
      </c>
      <c r="F147" s="56">
        <v>18638.612000000001</v>
      </c>
      <c r="G147" s="922">
        <v>-1.6239192060009591</v>
      </c>
      <c r="H147" s="57">
        <v>285.2</v>
      </c>
      <c r="I147" s="57">
        <v>0.4579077139838012</v>
      </c>
      <c r="J147" s="57">
        <v>-11.283497884344147</v>
      </c>
      <c r="K147" s="57">
        <v>6.1878996556812593</v>
      </c>
      <c r="L147" s="923">
        <v>-1.0350017298118139</v>
      </c>
    </row>
    <row r="148" spans="1:12" ht="15.75" thickBot="1">
      <c r="A148" s="34" t="s">
        <v>98</v>
      </c>
      <c r="B148" s="35" t="s">
        <v>36</v>
      </c>
      <c r="C148" s="58">
        <v>17276.242156862743</v>
      </c>
      <c r="D148" s="58">
        <v>18058.097058823529</v>
      </c>
      <c r="E148" s="59">
        <v>17621.767</v>
      </c>
      <c r="F148" s="59">
        <v>18419.258999999998</v>
      </c>
      <c r="G148" s="924">
        <v>-4.329663858898984</v>
      </c>
      <c r="H148" s="60">
        <v>319.89999999999998</v>
      </c>
      <c r="I148" s="60">
        <v>-0.95975232198143112</v>
      </c>
      <c r="J148" s="60">
        <v>-31.73076923076923</v>
      </c>
      <c r="K148" s="60">
        <v>0.69847515986227249</v>
      </c>
      <c r="L148" s="925">
        <v>-0.36101954266421488</v>
      </c>
    </row>
    <row r="149" spans="1:12">
      <c r="G149" s="41"/>
      <c r="H149" s="41"/>
      <c r="I149" s="41"/>
      <c r="J149" s="41"/>
      <c r="K149" s="41"/>
      <c r="L149" s="41"/>
    </row>
    <row r="150" spans="1:12" ht="13.5" thickBot="1">
      <c r="G150" s="41"/>
      <c r="H150" s="41"/>
      <c r="I150" s="41"/>
      <c r="J150" s="41"/>
      <c r="K150" s="41"/>
      <c r="L150" s="991"/>
    </row>
    <row r="151" spans="1:12" ht="21" thickBot="1">
      <c r="A151" s="887" t="s">
        <v>283</v>
      </c>
      <c r="B151" s="878"/>
      <c r="C151" s="878"/>
      <c r="D151" s="878"/>
      <c r="E151" s="878"/>
      <c r="F151" s="878"/>
      <c r="G151" s="1248"/>
      <c r="H151" s="1248"/>
      <c r="I151" s="1248"/>
      <c r="J151" s="1248"/>
      <c r="K151" s="1248"/>
      <c r="L151" s="1249"/>
    </row>
    <row r="152" spans="1:12" ht="12.75" customHeight="1">
      <c r="A152" s="5"/>
      <c r="B152" s="6"/>
      <c r="C152" s="2" t="s">
        <v>9</v>
      </c>
      <c r="D152" s="2" t="s">
        <v>9</v>
      </c>
      <c r="E152" s="2"/>
      <c r="F152" s="2"/>
      <c r="G152" s="879"/>
      <c r="H152" s="1481" t="s">
        <v>10</v>
      </c>
      <c r="I152" s="1482"/>
      <c r="J152" s="909" t="s">
        <v>11</v>
      </c>
      <c r="K152" s="880" t="s">
        <v>12</v>
      </c>
      <c r="L152" s="881"/>
    </row>
    <row r="153" spans="1:12" ht="15.75" customHeight="1">
      <c r="A153" s="7" t="s">
        <v>13</v>
      </c>
      <c r="B153" s="8" t="s">
        <v>14</v>
      </c>
      <c r="C153" s="882" t="s">
        <v>40</v>
      </c>
      <c r="D153" s="882" t="s">
        <v>40</v>
      </c>
      <c r="E153" s="883" t="s">
        <v>41</v>
      </c>
      <c r="F153" s="884"/>
      <c r="G153" s="910"/>
      <c r="H153" s="1479" t="s">
        <v>15</v>
      </c>
      <c r="I153" s="1480"/>
      <c r="J153" s="911" t="s">
        <v>16</v>
      </c>
      <c r="K153" s="885" t="s">
        <v>17</v>
      </c>
      <c r="L153" s="886"/>
    </row>
    <row r="154" spans="1:12" ht="26.25" thickBot="1">
      <c r="A154" s="9" t="s">
        <v>18</v>
      </c>
      <c r="B154" s="10" t="s">
        <v>19</v>
      </c>
      <c r="C154" s="812" t="s">
        <v>506</v>
      </c>
      <c r="D154" s="1255" t="s">
        <v>492</v>
      </c>
      <c r="E154" s="876" t="s">
        <v>506</v>
      </c>
      <c r="F154" s="1076" t="s">
        <v>492</v>
      </c>
      <c r="G154" s="908" t="s">
        <v>20</v>
      </c>
      <c r="H154" s="42" t="s">
        <v>506</v>
      </c>
      <c r="I154" s="823" t="s">
        <v>20</v>
      </c>
      <c r="J154" s="912" t="s">
        <v>20</v>
      </c>
      <c r="K154" s="877" t="s">
        <v>506</v>
      </c>
      <c r="L154" s="913" t="s">
        <v>21</v>
      </c>
    </row>
    <row r="155" spans="1:12" ht="15" thickBot="1">
      <c r="A155" s="11" t="s">
        <v>22</v>
      </c>
      <c r="B155" s="12" t="s">
        <v>23</v>
      </c>
      <c r="C155" s="43">
        <v>17807.720709566402</v>
      </c>
      <c r="D155" s="43">
        <v>17986.437131423125</v>
      </c>
      <c r="E155" s="44">
        <v>18163.875123757731</v>
      </c>
      <c r="F155" s="1077">
        <v>18346.165874051589</v>
      </c>
      <c r="G155" s="914">
        <v>-0.99361769399286781</v>
      </c>
      <c r="H155" s="45">
        <v>316.420578778135</v>
      </c>
      <c r="I155" s="45">
        <v>1.7263389527048023</v>
      </c>
      <c r="J155" s="46">
        <v>6.0559736594543745</v>
      </c>
      <c r="K155" s="45">
        <v>100</v>
      </c>
      <c r="L155" s="915" t="s">
        <v>23</v>
      </c>
    </row>
    <row r="156" spans="1:12" ht="15" thickBot="1">
      <c r="A156" s="13"/>
      <c r="B156" s="14"/>
      <c r="C156" s="47"/>
      <c r="D156" s="47"/>
      <c r="E156" s="47"/>
      <c r="F156" s="47"/>
      <c r="G156" s="916"/>
      <c r="H156" s="46"/>
      <c r="I156" s="46"/>
      <c r="J156" s="46"/>
      <c r="K156" s="46"/>
      <c r="L156" s="917"/>
    </row>
    <row r="157" spans="1:12" ht="15">
      <c r="A157" s="15" t="s">
        <v>89</v>
      </c>
      <c r="B157" s="16" t="s">
        <v>23</v>
      </c>
      <c r="C157" s="48">
        <v>18735.98139935662</v>
      </c>
      <c r="D157" s="48">
        <v>18513.328398176425</v>
      </c>
      <c r="E157" s="49">
        <v>19110.701027343752</v>
      </c>
      <c r="F157" s="49">
        <v>18883.594966139954</v>
      </c>
      <c r="G157" s="918">
        <v>1.2026632725973021</v>
      </c>
      <c r="H157" s="50">
        <v>269.46842105263158</v>
      </c>
      <c r="I157" s="50">
        <v>9.4856119124953473</v>
      </c>
      <c r="J157" s="50">
        <v>5.5555555555555554</v>
      </c>
      <c r="K157" s="50">
        <v>0.21066637099456703</v>
      </c>
      <c r="L157" s="919">
        <v>-9.9872778247905858E-4</v>
      </c>
    </row>
    <row r="158" spans="1:12" ht="15">
      <c r="A158" s="24" t="s">
        <v>90</v>
      </c>
      <c r="B158" s="51" t="s">
        <v>23</v>
      </c>
      <c r="C158" s="52">
        <v>19079.985851918991</v>
      </c>
      <c r="D158" s="52">
        <v>19583.892866625156</v>
      </c>
      <c r="E158" s="53">
        <v>19461.585568957373</v>
      </c>
      <c r="F158" s="53">
        <v>19975.570723957659</v>
      </c>
      <c r="G158" s="920">
        <v>-2.5730686852608367</v>
      </c>
      <c r="H158" s="54">
        <v>341.92917493620638</v>
      </c>
      <c r="I158" s="54">
        <v>0.58005995260585852</v>
      </c>
      <c r="J158" s="54">
        <v>10.946838628499528</v>
      </c>
      <c r="K158" s="54">
        <v>39.10633107883357</v>
      </c>
      <c r="L158" s="921">
        <v>1.7239228003763714</v>
      </c>
    </row>
    <row r="159" spans="1:12" ht="15">
      <c r="A159" s="17" t="s">
        <v>91</v>
      </c>
      <c r="B159" s="18" t="s">
        <v>23</v>
      </c>
      <c r="C159" s="55">
        <v>19050.776996949851</v>
      </c>
      <c r="D159" s="55">
        <v>19604.019698333719</v>
      </c>
      <c r="E159" s="56">
        <v>19431.79253688885</v>
      </c>
      <c r="F159" s="56">
        <v>19996.100092300392</v>
      </c>
      <c r="G159" s="922">
        <v>-2.8220880712076046</v>
      </c>
      <c r="H159" s="57">
        <v>381.66666666666669</v>
      </c>
      <c r="I159" s="57">
        <v>-1.2950550645550354</v>
      </c>
      <c r="J159" s="57">
        <v>23.165137614678898</v>
      </c>
      <c r="K159" s="57">
        <v>5.9540969065306575</v>
      </c>
      <c r="L159" s="923">
        <v>0.82709784726443036</v>
      </c>
    </row>
    <row r="160" spans="1:12" ht="15">
      <c r="A160" s="17" t="s">
        <v>92</v>
      </c>
      <c r="B160" s="18" t="s">
        <v>23</v>
      </c>
      <c r="C160" s="55" t="s">
        <v>209</v>
      </c>
      <c r="D160" s="55" t="s">
        <v>81</v>
      </c>
      <c r="E160" s="56" t="s">
        <v>209</v>
      </c>
      <c r="F160" s="56" t="s">
        <v>81</v>
      </c>
      <c r="G160" s="922" t="s">
        <v>81</v>
      </c>
      <c r="H160" s="57" t="s">
        <v>209</v>
      </c>
      <c r="I160" s="57" t="s">
        <v>81</v>
      </c>
      <c r="J160" s="57" t="s">
        <v>81</v>
      </c>
      <c r="K160" s="57">
        <v>0.33263111209668478</v>
      </c>
      <c r="L160" s="923" t="s">
        <v>81</v>
      </c>
    </row>
    <row r="161" spans="1:12" ht="15">
      <c r="A161" s="17" t="s">
        <v>79</v>
      </c>
      <c r="B161" s="18" t="s">
        <v>23</v>
      </c>
      <c r="C161" s="55">
        <v>15163.533933361648</v>
      </c>
      <c r="D161" s="55">
        <v>15317.108902537229</v>
      </c>
      <c r="E161" s="56">
        <v>15466.804612028882</v>
      </c>
      <c r="F161" s="56">
        <v>15623.451080587975</v>
      </c>
      <c r="G161" s="922">
        <v>-1.0026367910078766</v>
      </c>
      <c r="H161" s="57">
        <v>290.04445585215603</v>
      </c>
      <c r="I161" s="57">
        <v>1.9451570391074684</v>
      </c>
      <c r="J161" s="57">
        <v>-4.6033300685602354</v>
      </c>
      <c r="K161" s="57">
        <v>32.398270318217101</v>
      </c>
      <c r="L161" s="923">
        <v>-3.6200739903435775</v>
      </c>
    </row>
    <row r="162" spans="1:12" ht="15.75" thickBot="1">
      <c r="A162" s="19" t="s">
        <v>93</v>
      </c>
      <c r="B162" s="20" t="s">
        <v>23</v>
      </c>
      <c r="C162" s="58">
        <v>18526.746109416257</v>
      </c>
      <c r="D162" s="58">
        <v>18611.024071409367</v>
      </c>
      <c r="E162" s="59">
        <v>18897.281031604583</v>
      </c>
      <c r="F162" s="59">
        <v>18983.244552837554</v>
      </c>
      <c r="G162" s="924">
        <v>-0.45283892852826801</v>
      </c>
      <c r="H162" s="60">
        <v>291.84929435483872</v>
      </c>
      <c r="I162" s="60">
        <v>1.4783016611222006</v>
      </c>
      <c r="J162" s="60">
        <v>9.7345132743362832</v>
      </c>
      <c r="K162" s="60">
        <v>21.99800421332742</v>
      </c>
      <c r="L162" s="925">
        <v>0.73742095838856514</v>
      </c>
    </row>
    <row r="163" spans="1:12" ht="15" thickBot="1">
      <c r="A163" s="13"/>
      <c r="B163" s="21"/>
      <c r="C163" s="47"/>
      <c r="D163" s="47"/>
      <c r="E163" s="47"/>
      <c r="F163" s="47"/>
      <c r="G163" s="916"/>
      <c r="H163" s="46"/>
      <c r="I163" s="46"/>
      <c r="J163" s="46"/>
      <c r="K163" s="46"/>
      <c r="L163" s="917"/>
    </row>
    <row r="164" spans="1:12" ht="14.25">
      <c r="A164" s="22" t="s">
        <v>94</v>
      </c>
      <c r="B164" s="23" t="s">
        <v>25</v>
      </c>
      <c r="C164" s="61" t="s">
        <v>81</v>
      </c>
      <c r="D164" s="61" t="s">
        <v>81</v>
      </c>
      <c r="E164" s="62" t="s">
        <v>81</v>
      </c>
      <c r="F164" s="62" t="s">
        <v>81</v>
      </c>
      <c r="G164" s="926" t="s">
        <v>81</v>
      </c>
      <c r="H164" s="63" t="s">
        <v>81</v>
      </c>
      <c r="I164" s="63" t="s">
        <v>81</v>
      </c>
      <c r="J164" s="64" t="s">
        <v>81</v>
      </c>
      <c r="K164" s="64" t="s">
        <v>81</v>
      </c>
      <c r="L164" s="927" t="s">
        <v>81</v>
      </c>
    </row>
    <row r="165" spans="1:12" ht="15">
      <c r="A165" s="24" t="s">
        <v>94</v>
      </c>
      <c r="B165" s="25" t="s">
        <v>26</v>
      </c>
      <c r="C165" s="55" t="s">
        <v>81</v>
      </c>
      <c r="D165" s="55" t="s">
        <v>81</v>
      </c>
      <c r="E165" s="56" t="s">
        <v>81</v>
      </c>
      <c r="F165" s="56" t="s">
        <v>81</v>
      </c>
      <c r="G165" s="922" t="s">
        <v>81</v>
      </c>
      <c r="H165" s="57" t="s">
        <v>81</v>
      </c>
      <c r="I165" s="57" t="s">
        <v>81</v>
      </c>
      <c r="J165" s="65" t="s">
        <v>81</v>
      </c>
      <c r="K165" s="65" t="s">
        <v>81</v>
      </c>
      <c r="L165" s="928" t="s">
        <v>81</v>
      </c>
    </row>
    <row r="166" spans="1:12" ht="15">
      <c r="A166" s="24" t="s">
        <v>94</v>
      </c>
      <c r="B166" s="25" t="s">
        <v>27</v>
      </c>
      <c r="C166" s="55" t="s">
        <v>81</v>
      </c>
      <c r="D166" s="55" t="s">
        <v>81</v>
      </c>
      <c r="E166" s="56" t="s">
        <v>81</v>
      </c>
      <c r="F166" s="56" t="s">
        <v>81</v>
      </c>
      <c r="G166" s="922" t="s">
        <v>81</v>
      </c>
      <c r="H166" s="57" t="s">
        <v>81</v>
      </c>
      <c r="I166" s="57" t="s">
        <v>81</v>
      </c>
      <c r="J166" s="65" t="s">
        <v>81</v>
      </c>
      <c r="K166" s="65" t="s">
        <v>81</v>
      </c>
      <c r="L166" s="928" t="s">
        <v>81</v>
      </c>
    </row>
    <row r="167" spans="1:12" ht="14.25">
      <c r="A167" s="22" t="s">
        <v>94</v>
      </c>
      <c r="B167" s="26" t="s">
        <v>28</v>
      </c>
      <c r="C167" s="66">
        <v>19462.287777386406</v>
      </c>
      <c r="D167" s="66">
        <v>19024.828431372549</v>
      </c>
      <c r="E167" s="67">
        <v>19851.533532934132</v>
      </c>
      <c r="F167" s="67">
        <v>19405.325000000001</v>
      </c>
      <c r="G167" s="929">
        <v>2.2994128309323942</v>
      </c>
      <c r="H167" s="68">
        <v>278.33333333333331</v>
      </c>
      <c r="I167" s="68">
        <v>4.3619547556555398</v>
      </c>
      <c r="J167" s="69">
        <v>100</v>
      </c>
      <c r="K167" s="69">
        <v>6.652622241933695E-2</v>
      </c>
      <c r="L167" s="930">
        <v>3.1248705956495933E-2</v>
      </c>
    </row>
    <row r="168" spans="1:12" ht="15">
      <c r="A168" s="24" t="s">
        <v>94</v>
      </c>
      <c r="B168" s="25" t="s">
        <v>29</v>
      </c>
      <c r="C168" s="55" t="s">
        <v>209</v>
      </c>
      <c r="D168" s="55">
        <v>19024.828431372549</v>
      </c>
      <c r="E168" s="56" t="s">
        <v>209</v>
      </c>
      <c r="F168" s="56">
        <v>19405.325000000001</v>
      </c>
      <c r="G168" s="922" t="s">
        <v>81</v>
      </c>
      <c r="H168" s="57" t="s">
        <v>209</v>
      </c>
      <c r="I168" s="57" t="s">
        <v>81</v>
      </c>
      <c r="J168" s="65" t="s">
        <v>81</v>
      </c>
      <c r="K168" s="65">
        <v>1.1087703736556159E-2</v>
      </c>
      <c r="L168" s="928" t="s">
        <v>81</v>
      </c>
    </row>
    <row r="169" spans="1:12" ht="15">
      <c r="A169" s="24" t="s">
        <v>94</v>
      </c>
      <c r="B169" s="25" t="s">
        <v>30</v>
      </c>
      <c r="C169" s="55">
        <v>19443.039215686276</v>
      </c>
      <c r="D169" s="55" t="s">
        <v>81</v>
      </c>
      <c r="E169" s="56">
        <v>19831.900000000001</v>
      </c>
      <c r="F169" s="56" t="s">
        <v>81</v>
      </c>
      <c r="G169" s="922" t="s">
        <v>81</v>
      </c>
      <c r="H169" s="57" t="s">
        <v>81</v>
      </c>
      <c r="I169" s="57" t="s">
        <v>81</v>
      </c>
      <c r="J169" s="65" t="s">
        <v>81</v>
      </c>
      <c r="K169" s="65">
        <v>5.5438518682780803E-2</v>
      </c>
      <c r="L169" s="928" t="s">
        <v>81</v>
      </c>
    </row>
    <row r="170" spans="1:12" ht="14.25">
      <c r="A170" s="22" t="s">
        <v>94</v>
      </c>
      <c r="B170" s="26" t="s">
        <v>31</v>
      </c>
      <c r="C170" s="66">
        <v>18384.407007672635</v>
      </c>
      <c r="D170" s="66">
        <v>18400.6011181332</v>
      </c>
      <c r="E170" s="67">
        <v>18752.095147826087</v>
      </c>
      <c r="F170" s="67">
        <v>18768.613140495865</v>
      </c>
      <c r="G170" s="929">
        <v>-8.800859470079056E-2</v>
      </c>
      <c r="H170" s="68">
        <v>265.37692307692305</v>
      </c>
      <c r="I170" s="68">
        <v>9.6568647187087375</v>
      </c>
      <c r="J170" s="69">
        <v>-13.333333333333334</v>
      </c>
      <c r="K170" s="69">
        <v>0.14414014857523008</v>
      </c>
      <c r="L170" s="930">
        <v>-3.2247433738975012E-2</v>
      </c>
    </row>
    <row r="171" spans="1:12" ht="15">
      <c r="A171" s="24" t="s">
        <v>94</v>
      </c>
      <c r="B171" s="25" t="s">
        <v>32</v>
      </c>
      <c r="C171" s="55">
        <v>18349.797058823529</v>
      </c>
      <c r="D171" s="55">
        <v>18182.088235294115</v>
      </c>
      <c r="E171" s="56">
        <v>18716.793000000001</v>
      </c>
      <c r="F171" s="56">
        <v>18545.73</v>
      </c>
      <c r="G171" s="922">
        <v>0.92238482928416365</v>
      </c>
      <c r="H171" s="57">
        <v>265.7</v>
      </c>
      <c r="I171" s="57">
        <v>11.779554059739167</v>
      </c>
      <c r="J171" s="65">
        <v>-46.153846153846153</v>
      </c>
      <c r="K171" s="65">
        <v>7.7613926155893104E-2</v>
      </c>
      <c r="L171" s="928">
        <v>-7.5255311849751316E-2</v>
      </c>
    </row>
    <row r="172" spans="1:12" ht="15.75" thickBot="1">
      <c r="A172" s="27" t="s">
        <v>94</v>
      </c>
      <c r="B172" s="28" t="s">
        <v>33</v>
      </c>
      <c r="C172" s="70">
        <v>18424.894117647058</v>
      </c>
      <c r="D172" s="70" t="s">
        <v>209</v>
      </c>
      <c r="E172" s="71">
        <v>18793.392</v>
      </c>
      <c r="F172" s="71" t="s">
        <v>209</v>
      </c>
      <c r="G172" s="931" t="s">
        <v>81</v>
      </c>
      <c r="H172" s="65" t="s">
        <v>81</v>
      </c>
      <c r="I172" s="65" t="s">
        <v>81</v>
      </c>
      <c r="J172" s="65" t="s">
        <v>81</v>
      </c>
      <c r="K172" s="65">
        <v>6.652622241933695E-2</v>
      </c>
      <c r="L172" s="928" t="s">
        <v>81</v>
      </c>
    </row>
    <row r="173" spans="1:12" ht="15" thickBot="1">
      <c r="A173" s="13"/>
      <c r="B173" s="21"/>
      <c r="C173" s="47"/>
      <c r="D173" s="47"/>
      <c r="E173" s="47"/>
      <c r="F173" s="47"/>
      <c r="G173" s="916"/>
      <c r="H173" s="46"/>
      <c r="I173" s="46"/>
      <c r="J173" s="46"/>
      <c r="K173" s="46"/>
      <c r="L173" s="917"/>
    </row>
    <row r="174" spans="1:12" ht="14.25">
      <c r="A174" s="22" t="s">
        <v>95</v>
      </c>
      <c r="B174" s="23" t="s">
        <v>25</v>
      </c>
      <c r="C174" s="61">
        <v>19693.883277301007</v>
      </c>
      <c r="D174" s="61">
        <v>20339.958169958078</v>
      </c>
      <c r="E174" s="62">
        <v>20087.760942847028</v>
      </c>
      <c r="F174" s="62">
        <v>20746.75733335724</v>
      </c>
      <c r="G174" s="926">
        <v>-3.1763826024544985</v>
      </c>
      <c r="H174" s="63">
        <v>401.1536931818182</v>
      </c>
      <c r="I174" s="63">
        <v>-2.2025356494735648</v>
      </c>
      <c r="J174" s="64">
        <v>3.5294117647058822</v>
      </c>
      <c r="K174" s="64">
        <v>3.9028717152677679</v>
      </c>
      <c r="L174" s="927">
        <v>-9.524681718754735E-2</v>
      </c>
    </row>
    <row r="175" spans="1:12" ht="15">
      <c r="A175" s="24" t="s">
        <v>95</v>
      </c>
      <c r="B175" s="25" t="s">
        <v>26</v>
      </c>
      <c r="C175" s="55">
        <v>19705.304901960782</v>
      </c>
      <c r="D175" s="55">
        <v>20496.321568627449</v>
      </c>
      <c r="E175" s="56">
        <v>20099.411</v>
      </c>
      <c r="F175" s="56">
        <v>20906.248</v>
      </c>
      <c r="G175" s="922">
        <v>-3.8593103841492717</v>
      </c>
      <c r="H175" s="57">
        <v>394.2</v>
      </c>
      <c r="I175" s="57">
        <v>-3.1211599901695721</v>
      </c>
      <c r="J175" s="65">
        <v>-9.8425196850393704</v>
      </c>
      <c r="K175" s="65">
        <v>2.5390841556713601</v>
      </c>
      <c r="L175" s="928">
        <v>-0.44774557151584604</v>
      </c>
    </row>
    <row r="176" spans="1:12" ht="15">
      <c r="A176" s="24" t="s">
        <v>95</v>
      </c>
      <c r="B176" s="25" t="s">
        <v>27</v>
      </c>
      <c r="C176" s="55">
        <v>19673.639215686275</v>
      </c>
      <c r="D176" s="55">
        <v>19892.432352941174</v>
      </c>
      <c r="E176" s="56">
        <v>20067.112000000001</v>
      </c>
      <c r="F176" s="56">
        <v>20290.280999999999</v>
      </c>
      <c r="G176" s="922">
        <v>-1.099881268278138</v>
      </c>
      <c r="H176" s="57">
        <v>414.1</v>
      </c>
      <c r="I176" s="57">
        <v>-1.3812812574422373</v>
      </c>
      <c r="J176" s="65">
        <v>43.02325581395349</v>
      </c>
      <c r="K176" s="65">
        <v>1.3637875595964075</v>
      </c>
      <c r="L176" s="928">
        <v>0.35249875432829847</v>
      </c>
    </row>
    <row r="177" spans="1:12" ht="14.25">
      <c r="A177" s="22" t="s">
        <v>95</v>
      </c>
      <c r="B177" s="26" t="s">
        <v>28</v>
      </c>
      <c r="C177" s="66">
        <v>19506.522024916918</v>
      </c>
      <c r="D177" s="66">
        <v>19849.142491725273</v>
      </c>
      <c r="E177" s="67">
        <v>19896.652465415256</v>
      </c>
      <c r="F177" s="67">
        <v>20246.125341559778</v>
      </c>
      <c r="G177" s="929">
        <v>-1.7261222591917358</v>
      </c>
      <c r="H177" s="68">
        <v>364.57921739130433</v>
      </c>
      <c r="I177" s="68">
        <v>-1.6409489445718721</v>
      </c>
      <c r="J177" s="69">
        <v>15.346038114343031</v>
      </c>
      <c r="K177" s="69">
        <v>12.750859297039582</v>
      </c>
      <c r="L177" s="930">
        <v>1.0269646592220845</v>
      </c>
    </row>
    <row r="178" spans="1:12" ht="15">
      <c r="A178" s="24" t="s">
        <v>95</v>
      </c>
      <c r="B178" s="25" t="s">
        <v>29</v>
      </c>
      <c r="C178" s="55">
        <v>19569.966666666667</v>
      </c>
      <c r="D178" s="55">
        <v>19788.159803921568</v>
      </c>
      <c r="E178" s="56">
        <v>19961.366000000002</v>
      </c>
      <c r="F178" s="56">
        <v>20183.922999999999</v>
      </c>
      <c r="G178" s="922">
        <v>-1.102644911992565</v>
      </c>
      <c r="H178" s="57">
        <v>355.1</v>
      </c>
      <c r="I178" s="57">
        <v>-1.7704011065006853</v>
      </c>
      <c r="J178" s="65">
        <v>13.940520446096654</v>
      </c>
      <c r="K178" s="65">
        <v>6.7967623905089258</v>
      </c>
      <c r="L178" s="928">
        <v>0.47032777150610272</v>
      </c>
    </row>
    <row r="179" spans="1:12" ht="15">
      <c r="A179" s="24" t="s">
        <v>95</v>
      </c>
      <c r="B179" s="25" t="s">
        <v>30</v>
      </c>
      <c r="C179" s="55">
        <v>19438.016666666663</v>
      </c>
      <c r="D179" s="55">
        <v>19916.890196078431</v>
      </c>
      <c r="E179" s="56">
        <v>19826.776999999998</v>
      </c>
      <c r="F179" s="56">
        <v>20315.227999999999</v>
      </c>
      <c r="G179" s="922">
        <v>-2.404358937049591</v>
      </c>
      <c r="H179" s="57">
        <v>375.4</v>
      </c>
      <c r="I179" s="57">
        <v>-1.5731515469323547</v>
      </c>
      <c r="J179" s="65">
        <v>16.993464052287582</v>
      </c>
      <c r="K179" s="65">
        <v>5.9540969065306575</v>
      </c>
      <c r="L179" s="928">
        <v>0.55663688771598263</v>
      </c>
    </row>
    <row r="180" spans="1:12" ht="14.25">
      <c r="A180" s="22" t="s">
        <v>95</v>
      </c>
      <c r="B180" s="26" t="s">
        <v>31</v>
      </c>
      <c r="C180" s="66">
        <v>18668.613786234015</v>
      </c>
      <c r="D180" s="66">
        <v>19228.029688148388</v>
      </c>
      <c r="E180" s="67">
        <v>19041.986061958694</v>
      </c>
      <c r="F180" s="67">
        <v>19612.590281911358</v>
      </c>
      <c r="G180" s="929">
        <v>-2.9093771488151186</v>
      </c>
      <c r="H180" s="68">
        <v>318.77135802469138</v>
      </c>
      <c r="I180" s="68">
        <v>2.7052930087473479</v>
      </c>
      <c r="J180" s="69">
        <v>9.9348534201954397</v>
      </c>
      <c r="K180" s="69">
        <v>22.452600066526223</v>
      </c>
      <c r="L180" s="930">
        <v>0.79220495834184135</v>
      </c>
    </row>
    <row r="181" spans="1:12" ht="15">
      <c r="A181" s="24" t="s">
        <v>95</v>
      </c>
      <c r="B181" s="25" t="s">
        <v>32</v>
      </c>
      <c r="C181" s="55">
        <v>18564.26568627451</v>
      </c>
      <c r="D181" s="55">
        <v>19157.828431372549</v>
      </c>
      <c r="E181" s="56">
        <v>18935.550999999999</v>
      </c>
      <c r="F181" s="56">
        <v>19540.985000000001</v>
      </c>
      <c r="G181" s="922">
        <v>-3.0982777991999946</v>
      </c>
      <c r="H181" s="57">
        <v>308</v>
      </c>
      <c r="I181" s="57">
        <v>1.3157894736842104</v>
      </c>
      <c r="J181" s="65">
        <v>1.6020236087689714</v>
      </c>
      <c r="K181" s="65">
        <v>13.360683002550171</v>
      </c>
      <c r="L181" s="928">
        <v>-0.58569517242630909</v>
      </c>
    </row>
    <row r="182" spans="1:12" ht="15.75" thickBot="1">
      <c r="A182" s="27" t="s">
        <v>95</v>
      </c>
      <c r="B182" s="28" t="s">
        <v>33</v>
      </c>
      <c r="C182" s="70">
        <v>18809.76176470588</v>
      </c>
      <c r="D182" s="70">
        <v>19347.879411764705</v>
      </c>
      <c r="E182" s="71">
        <v>19185.956999999999</v>
      </c>
      <c r="F182" s="71">
        <v>19734.837</v>
      </c>
      <c r="G182" s="931">
        <v>-2.7812745552446216</v>
      </c>
      <c r="H182" s="65">
        <v>334.6</v>
      </c>
      <c r="I182" s="65">
        <v>3.9453246349798214</v>
      </c>
      <c r="J182" s="65">
        <v>25</v>
      </c>
      <c r="K182" s="65">
        <v>9.0919170639760498</v>
      </c>
      <c r="L182" s="928">
        <v>1.3779001307681469</v>
      </c>
    </row>
    <row r="183" spans="1:12" ht="15.75" thickBot="1">
      <c r="A183" s="29"/>
      <c r="B183" s="30"/>
      <c r="C183" s="72"/>
      <c r="D183" s="72"/>
      <c r="E183" s="72"/>
      <c r="F183" s="72"/>
      <c r="G183" s="932"/>
      <c r="H183" s="73"/>
      <c r="I183" s="73"/>
      <c r="J183" s="73"/>
      <c r="K183" s="73"/>
      <c r="L183" s="933"/>
    </row>
    <row r="184" spans="1:12" ht="15">
      <c r="A184" s="24" t="s">
        <v>96</v>
      </c>
      <c r="B184" s="31" t="s">
        <v>30</v>
      </c>
      <c r="C184" s="74">
        <v>19319.675490196078</v>
      </c>
      <c r="D184" s="74">
        <v>19971.27156862745</v>
      </c>
      <c r="E184" s="75">
        <v>19706.069</v>
      </c>
      <c r="F184" s="75">
        <v>20370.697</v>
      </c>
      <c r="G184" s="934">
        <v>-3.2626669573456453</v>
      </c>
      <c r="H184" s="76">
        <v>402</v>
      </c>
      <c r="I184" s="76">
        <v>-2.8985507246376812</v>
      </c>
      <c r="J184" s="76">
        <v>1.1299435028248588</v>
      </c>
      <c r="K184" s="76">
        <v>1.9846989688435526</v>
      </c>
      <c r="L184" s="935">
        <v>-9.6674502464067169E-2</v>
      </c>
    </row>
    <row r="185" spans="1:12" ht="15.75" thickBot="1">
      <c r="A185" s="27" t="s">
        <v>96</v>
      </c>
      <c r="B185" s="28" t="s">
        <v>33</v>
      </c>
      <c r="C185" s="70">
        <v>18905.298039215686</v>
      </c>
      <c r="D185" s="70">
        <v>19321.693137254901</v>
      </c>
      <c r="E185" s="71">
        <v>19283.403999999999</v>
      </c>
      <c r="F185" s="71">
        <v>19708.127</v>
      </c>
      <c r="G185" s="931">
        <v>-2.1550652682520353</v>
      </c>
      <c r="H185" s="65">
        <v>371.5</v>
      </c>
      <c r="I185" s="65">
        <v>0.95108695652173925</v>
      </c>
      <c r="J185" s="65">
        <v>38.223938223938227</v>
      </c>
      <c r="K185" s="65">
        <v>3.9693979376871051</v>
      </c>
      <c r="L185" s="928">
        <v>0.92377234972849775</v>
      </c>
    </row>
    <row r="186" spans="1:12" ht="15.75" thickBot="1">
      <c r="A186" s="29"/>
      <c r="B186" s="30"/>
      <c r="C186" s="72"/>
      <c r="D186" s="72"/>
      <c r="E186" s="72"/>
      <c r="F186" s="72"/>
      <c r="G186" s="932"/>
      <c r="H186" s="73"/>
      <c r="I186" s="73"/>
      <c r="J186" s="73"/>
      <c r="K186" s="73"/>
      <c r="L186" s="933"/>
    </row>
    <row r="187" spans="1:12" ht="14.25">
      <c r="A187" s="22" t="s">
        <v>97</v>
      </c>
      <c r="B187" s="23" t="s">
        <v>25</v>
      </c>
      <c r="C187" s="61" t="s">
        <v>209</v>
      </c>
      <c r="D187" s="61" t="s">
        <v>81</v>
      </c>
      <c r="E187" s="62" t="s">
        <v>209</v>
      </c>
      <c r="F187" s="62" t="s">
        <v>81</v>
      </c>
      <c r="G187" s="926" t="s">
        <v>81</v>
      </c>
      <c r="H187" s="63" t="s">
        <v>209</v>
      </c>
      <c r="I187" s="63" t="s">
        <v>81</v>
      </c>
      <c r="J187" s="64" t="s">
        <v>81</v>
      </c>
      <c r="K187" s="64">
        <v>2.2175407473112318E-2</v>
      </c>
      <c r="L187" s="927" t="s">
        <v>81</v>
      </c>
    </row>
    <row r="188" spans="1:12" ht="15">
      <c r="A188" s="17" t="s">
        <v>97</v>
      </c>
      <c r="B188" s="25" t="s">
        <v>26</v>
      </c>
      <c r="C188" s="55" t="s">
        <v>81</v>
      </c>
      <c r="D188" s="55" t="s">
        <v>81</v>
      </c>
      <c r="E188" s="56" t="s">
        <v>81</v>
      </c>
      <c r="F188" s="56" t="s">
        <v>81</v>
      </c>
      <c r="G188" s="922" t="s">
        <v>81</v>
      </c>
      <c r="H188" s="57" t="s">
        <v>81</v>
      </c>
      <c r="I188" s="57" t="s">
        <v>81</v>
      </c>
      <c r="J188" s="65" t="s">
        <v>81</v>
      </c>
      <c r="K188" s="65" t="s">
        <v>81</v>
      </c>
      <c r="L188" s="928" t="s">
        <v>81</v>
      </c>
    </row>
    <row r="189" spans="1:12" ht="15">
      <c r="A189" s="17" t="s">
        <v>97</v>
      </c>
      <c r="B189" s="25" t="s">
        <v>27</v>
      </c>
      <c r="C189" s="55" t="s">
        <v>81</v>
      </c>
      <c r="D189" s="55" t="s">
        <v>81</v>
      </c>
      <c r="E189" s="56" t="s">
        <v>81</v>
      </c>
      <c r="F189" s="56" t="s">
        <v>81</v>
      </c>
      <c r="G189" s="922" t="s">
        <v>81</v>
      </c>
      <c r="H189" s="57" t="s">
        <v>81</v>
      </c>
      <c r="I189" s="57" t="s">
        <v>81</v>
      </c>
      <c r="J189" s="65" t="s">
        <v>81</v>
      </c>
      <c r="K189" s="65" t="s">
        <v>81</v>
      </c>
      <c r="L189" s="928" t="s">
        <v>81</v>
      </c>
    </row>
    <row r="190" spans="1:12" ht="15">
      <c r="A190" s="17" t="s">
        <v>97</v>
      </c>
      <c r="B190" s="25" t="s">
        <v>34</v>
      </c>
      <c r="C190" s="55" t="s">
        <v>209</v>
      </c>
      <c r="D190" s="55" t="s">
        <v>81</v>
      </c>
      <c r="E190" s="56" t="s">
        <v>209</v>
      </c>
      <c r="F190" s="56" t="s">
        <v>81</v>
      </c>
      <c r="G190" s="922" t="s">
        <v>81</v>
      </c>
      <c r="H190" s="57" t="s">
        <v>209</v>
      </c>
      <c r="I190" s="57" t="s">
        <v>81</v>
      </c>
      <c r="J190" s="65" t="s">
        <v>81</v>
      </c>
      <c r="K190" s="65">
        <v>2.2175407473112318E-2</v>
      </c>
      <c r="L190" s="928" t="s">
        <v>81</v>
      </c>
    </row>
    <row r="191" spans="1:12" ht="14.25">
      <c r="A191" s="32" t="s">
        <v>97</v>
      </c>
      <c r="B191" s="26" t="s">
        <v>28</v>
      </c>
      <c r="C191" s="66" t="s">
        <v>209</v>
      </c>
      <c r="D191" s="66" t="s">
        <v>81</v>
      </c>
      <c r="E191" s="67" t="s">
        <v>209</v>
      </c>
      <c r="F191" s="67" t="s">
        <v>81</v>
      </c>
      <c r="G191" s="929" t="s">
        <v>81</v>
      </c>
      <c r="H191" s="68" t="s">
        <v>209</v>
      </c>
      <c r="I191" s="68" t="s">
        <v>81</v>
      </c>
      <c r="J191" s="69" t="s">
        <v>81</v>
      </c>
      <c r="K191" s="69">
        <v>0.12196474110211775</v>
      </c>
      <c r="L191" s="930" t="s">
        <v>81</v>
      </c>
    </row>
    <row r="192" spans="1:12" ht="15">
      <c r="A192" s="17" t="s">
        <v>97</v>
      </c>
      <c r="B192" s="25" t="s">
        <v>30</v>
      </c>
      <c r="C192" s="55" t="s">
        <v>209</v>
      </c>
      <c r="D192" s="55" t="s">
        <v>81</v>
      </c>
      <c r="E192" s="56" t="s">
        <v>209</v>
      </c>
      <c r="F192" s="56" t="s">
        <v>81</v>
      </c>
      <c r="G192" s="922" t="s">
        <v>81</v>
      </c>
      <c r="H192" s="57" t="s">
        <v>209</v>
      </c>
      <c r="I192" s="57" t="s">
        <v>81</v>
      </c>
      <c r="J192" s="65" t="s">
        <v>81</v>
      </c>
      <c r="K192" s="65">
        <v>1.1087703736556159E-2</v>
      </c>
      <c r="L192" s="928" t="s">
        <v>81</v>
      </c>
    </row>
    <row r="193" spans="1:12" ht="15">
      <c r="A193" s="17" t="s">
        <v>97</v>
      </c>
      <c r="B193" s="25" t="s">
        <v>35</v>
      </c>
      <c r="C193" s="55" t="s">
        <v>209</v>
      </c>
      <c r="D193" s="55" t="s">
        <v>81</v>
      </c>
      <c r="E193" s="56" t="s">
        <v>209</v>
      </c>
      <c r="F193" s="56" t="s">
        <v>81</v>
      </c>
      <c r="G193" s="922" t="s">
        <v>81</v>
      </c>
      <c r="H193" s="57" t="s">
        <v>209</v>
      </c>
      <c r="I193" s="57" t="s">
        <v>81</v>
      </c>
      <c r="J193" s="65" t="s">
        <v>81</v>
      </c>
      <c r="K193" s="65">
        <v>0.11087703736556161</v>
      </c>
      <c r="L193" s="928" t="s">
        <v>81</v>
      </c>
    </row>
    <row r="194" spans="1:12" ht="14.25">
      <c r="A194" s="32" t="s">
        <v>97</v>
      </c>
      <c r="B194" s="26" t="s">
        <v>31</v>
      </c>
      <c r="C194" s="66" t="s">
        <v>209</v>
      </c>
      <c r="D194" s="66" t="s">
        <v>81</v>
      </c>
      <c r="E194" s="67" t="s">
        <v>209</v>
      </c>
      <c r="F194" s="67" t="s">
        <v>81</v>
      </c>
      <c r="G194" s="929" t="s">
        <v>81</v>
      </c>
      <c r="H194" s="68" t="s">
        <v>209</v>
      </c>
      <c r="I194" s="68" t="s">
        <v>81</v>
      </c>
      <c r="J194" s="69" t="s">
        <v>81</v>
      </c>
      <c r="K194" s="69">
        <v>0.18849096352145472</v>
      </c>
      <c r="L194" s="930" t="s">
        <v>81</v>
      </c>
    </row>
    <row r="195" spans="1:12" ht="15">
      <c r="A195" s="17" t="s">
        <v>97</v>
      </c>
      <c r="B195" s="25" t="s">
        <v>33</v>
      </c>
      <c r="C195" s="55" t="s">
        <v>209</v>
      </c>
      <c r="D195" s="55" t="s">
        <v>81</v>
      </c>
      <c r="E195" s="56" t="s">
        <v>209</v>
      </c>
      <c r="F195" s="56" t="s">
        <v>81</v>
      </c>
      <c r="G195" s="922" t="s">
        <v>81</v>
      </c>
      <c r="H195" s="57" t="s">
        <v>209</v>
      </c>
      <c r="I195" s="57" t="s">
        <v>81</v>
      </c>
      <c r="J195" s="65" t="s">
        <v>81</v>
      </c>
      <c r="K195" s="65">
        <v>0.12196474110211775</v>
      </c>
      <c r="L195" s="928" t="s">
        <v>81</v>
      </c>
    </row>
    <row r="196" spans="1:12" ht="15.75" thickBot="1">
      <c r="A196" s="33" t="s">
        <v>97</v>
      </c>
      <c r="B196" s="25" t="s">
        <v>36</v>
      </c>
      <c r="C196" s="70" t="s">
        <v>209</v>
      </c>
      <c r="D196" s="70" t="s">
        <v>81</v>
      </c>
      <c r="E196" s="71" t="s">
        <v>209</v>
      </c>
      <c r="F196" s="71" t="s">
        <v>81</v>
      </c>
      <c r="G196" s="931" t="s">
        <v>81</v>
      </c>
      <c r="H196" s="65" t="s">
        <v>209</v>
      </c>
      <c r="I196" s="65" t="s">
        <v>81</v>
      </c>
      <c r="J196" s="65" t="s">
        <v>81</v>
      </c>
      <c r="K196" s="65">
        <v>6.652622241933695E-2</v>
      </c>
      <c r="L196" s="928" t="s">
        <v>81</v>
      </c>
    </row>
    <row r="197" spans="1:12" ht="15.75" thickBot="1">
      <c r="A197" s="29"/>
      <c r="B197" s="30"/>
      <c r="C197" s="72"/>
      <c r="D197" s="72"/>
      <c r="E197" s="72"/>
      <c r="F197" s="72"/>
      <c r="G197" s="932"/>
      <c r="H197" s="73"/>
      <c r="I197" s="73"/>
      <c r="J197" s="73"/>
      <c r="K197" s="73"/>
      <c r="L197" s="933"/>
    </row>
    <row r="198" spans="1:12" ht="14.25">
      <c r="A198" s="22" t="s">
        <v>24</v>
      </c>
      <c r="B198" s="23" t="s">
        <v>28</v>
      </c>
      <c r="C198" s="61">
        <v>16187.556305410841</v>
      </c>
      <c r="D198" s="61">
        <v>16322.034586713697</v>
      </c>
      <c r="E198" s="62">
        <v>16511.307431519057</v>
      </c>
      <c r="F198" s="62">
        <v>16648.475278447972</v>
      </c>
      <c r="G198" s="926">
        <v>-0.82390636160227271</v>
      </c>
      <c r="H198" s="63">
        <v>361.99553349875936</v>
      </c>
      <c r="I198" s="63">
        <v>4.1840156003505866</v>
      </c>
      <c r="J198" s="64">
        <v>-1.2254901960784315</v>
      </c>
      <c r="K198" s="64">
        <v>4.4683446058321321</v>
      </c>
      <c r="L198" s="927">
        <v>-0.32939763311424564</v>
      </c>
    </row>
    <row r="199" spans="1:12" ht="15">
      <c r="A199" s="24" t="s">
        <v>24</v>
      </c>
      <c r="B199" s="25" t="s">
        <v>29</v>
      </c>
      <c r="C199" s="55">
        <v>16229.231372549018</v>
      </c>
      <c r="D199" s="55">
        <v>16435.78823529412</v>
      </c>
      <c r="E199" s="56">
        <v>16553.815999999999</v>
      </c>
      <c r="F199" s="56">
        <v>16764.504000000001</v>
      </c>
      <c r="G199" s="922">
        <v>-1.2567505725191865</v>
      </c>
      <c r="H199" s="57">
        <v>344</v>
      </c>
      <c r="I199" s="57">
        <v>4.2424242424242431</v>
      </c>
      <c r="J199" s="65">
        <v>-4.9019607843137258</v>
      </c>
      <c r="K199" s="65">
        <v>1.0755072624459474</v>
      </c>
      <c r="L199" s="928">
        <v>-0.12392829729064703</v>
      </c>
    </row>
    <row r="200" spans="1:12" ht="15">
      <c r="A200" s="24" t="s">
        <v>24</v>
      </c>
      <c r="B200" s="25" t="s">
        <v>30</v>
      </c>
      <c r="C200" s="55">
        <v>16399.381372549018</v>
      </c>
      <c r="D200" s="55">
        <v>16452.334313725492</v>
      </c>
      <c r="E200" s="56">
        <v>16727.368999999999</v>
      </c>
      <c r="F200" s="56">
        <v>16781.381000000001</v>
      </c>
      <c r="G200" s="922">
        <v>-0.3218567053569813</v>
      </c>
      <c r="H200" s="57">
        <v>347.9</v>
      </c>
      <c r="I200" s="57">
        <v>3.0509478672985644</v>
      </c>
      <c r="J200" s="65">
        <v>-30.813953488372093</v>
      </c>
      <c r="K200" s="65">
        <v>1.3194367446501829</v>
      </c>
      <c r="L200" s="928">
        <v>-0.70314086588603519</v>
      </c>
    </row>
    <row r="201" spans="1:12" ht="15">
      <c r="A201" s="24" t="s">
        <v>24</v>
      </c>
      <c r="B201" s="25" t="s">
        <v>35</v>
      </c>
      <c r="C201" s="55">
        <v>16044.675490196078</v>
      </c>
      <c r="D201" s="55">
        <v>16094.288235294116</v>
      </c>
      <c r="E201" s="56">
        <v>16365.569</v>
      </c>
      <c r="F201" s="56">
        <v>16416.173999999999</v>
      </c>
      <c r="G201" s="922">
        <v>-0.30826305812791438</v>
      </c>
      <c r="H201" s="57">
        <v>380.3</v>
      </c>
      <c r="I201" s="57">
        <v>1.847884306373871</v>
      </c>
      <c r="J201" s="65">
        <v>39.552238805970148</v>
      </c>
      <c r="K201" s="65">
        <v>2.0734005987360016</v>
      </c>
      <c r="L201" s="928">
        <v>0.49767153006243614</v>
      </c>
    </row>
    <row r="202" spans="1:12" ht="14.25">
      <c r="A202" s="22" t="s">
        <v>24</v>
      </c>
      <c r="B202" s="26" t="s">
        <v>31</v>
      </c>
      <c r="C202" s="66">
        <v>15633.508012183829</v>
      </c>
      <c r="D202" s="66">
        <v>15824.017163921799</v>
      </c>
      <c r="E202" s="67">
        <v>15946.178172427506</v>
      </c>
      <c r="F202" s="67">
        <v>16140.497507200234</v>
      </c>
      <c r="G202" s="929">
        <v>-1.2039240716467567</v>
      </c>
      <c r="H202" s="68">
        <v>301.38156392694066</v>
      </c>
      <c r="I202" s="68">
        <v>1.7427194822625967</v>
      </c>
      <c r="J202" s="69">
        <v>-6.109324758842444</v>
      </c>
      <c r="K202" s="69">
        <v>19.425656946446392</v>
      </c>
      <c r="L202" s="930">
        <v>-2.5169582934407195</v>
      </c>
    </row>
    <row r="203" spans="1:12" ht="15">
      <c r="A203" s="24" t="s">
        <v>24</v>
      </c>
      <c r="B203" s="25" t="s">
        <v>32</v>
      </c>
      <c r="C203" s="55">
        <v>15140.459803921569</v>
      </c>
      <c r="D203" s="55">
        <v>15549.153921568628</v>
      </c>
      <c r="E203" s="56">
        <v>15443.269</v>
      </c>
      <c r="F203" s="56">
        <v>15860.137000000001</v>
      </c>
      <c r="G203" s="922">
        <v>-2.6284010030934812</v>
      </c>
      <c r="H203" s="57">
        <v>274.39999999999998</v>
      </c>
      <c r="I203" s="57">
        <v>1.4417744916820618</v>
      </c>
      <c r="J203" s="65">
        <v>-27.023319615912207</v>
      </c>
      <c r="K203" s="65">
        <v>5.8986583878478767</v>
      </c>
      <c r="L203" s="928">
        <v>-2.6737781126224904</v>
      </c>
    </row>
    <row r="204" spans="1:12" ht="15">
      <c r="A204" s="24" t="s">
        <v>24</v>
      </c>
      <c r="B204" s="25" t="s">
        <v>33</v>
      </c>
      <c r="C204" s="55">
        <v>15802.519607843136</v>
      </c>
      <c r="D204" s="55">
        <v>15982.999019607843</v>
      </c>
      <c r="E204" s="56">
        <v>16118.57</v>
      </c>
      <c r="F204" s="56">
        <v>16302.659</v>
      </c>
      <c r="G204" s="922">
        <v>-1.1291961636442247</v>
      </c>
      <c r="H204" s="57">
        <v>296.89999999999998</v>
      </c>
      <c r="I204" s="57">
        <v>-0.63587684069612915</v>
      </c>
      <c r="J204" s="65">
        <v>0.43227665706051877</v>
      </c>
      <c r="K204" s="65">
        <v>7.7281295043796421</v>
      </c>
      <c r="L204" s="928">
        <v>-0.43273597069091263</v>
      </c>
    </row>
    <row r="205" spans="1:12" ht="15">
      <c r="A205" s="24" t="s">
        <v>24</v>
      </c>
      <c r="B205" s="25" t="s">
        <v>36</v>
      </c>
      <c r="C205" s="55">
        <v>15844.773529411765</v>
      </c>
      <c r="D205" s="55">
        <v>15967.282352941176</v>
      </c>
      <c r="E205" s="56">
        <v>16161.669</v>
      </c>
      <c r="F205" s="56">
        <v>16286.628000000001</v>
      </c>
      <c r="G205" s="922">
        <v>-0.76724905855282466</v>
      </c>
      <c r="H205" s="57">
        <v>334.8</v>
      </c>
      <c r="I205" s="57">
        <v>8.9686098654711915E-2</v>
      </c>
      <c r="J205" s="65">
        <v>18.058690744920995</v>
      </c>
      <c r="K205" s="65">
        <v>5.798869054218871</v>
      </c>
      <c r="L205" s="928">
        <v>0.58955578987268087</v>
      </c>
    </row>
    <row r="206" spans="1:12" ht="14.25">
      <c r="A206" s="22" t="s">
        <v>24</v>
      </c>
      <c r="B206" s="26" t="s">
        <v>37</v>
      </c>
      <c r="C206" s="66">
        <v>12873.505720262643</v>
      </c>
      <c r="D206" s="66">
        <v>12928.733979984403</v>
      </c>
      <c r="E206" s="67">
        <v>13130.975834667895</v>
      </c>
      <c r="F206" s="67">
        <v>13187.30865958409</v>
      </c>
      <c r="G206" s="929">
        <v>-0.42717453856859738</v>
      </c>
      <c r="H206" s="68">
        <v>226.3431551499348</v>
      </c>
      <c r="I206" s="68">
        <v>0.92555929928089042</v>
      </c>
      <c r="J206" s="69">
        <v>-2.788339670468948</v>
      </c>
      <c r="K206" s="69">
        <v>8.5042687659385745</v>
      </c>
      <c r="L206" s="930">
        <v>-0.7737180637886123</v>
      </c>
    </row>
    <row r="207" spans="1:12" ht="15">
      <c r="A207" s="24" t="s">
        <v>24</v>
      </c>
      <c r="B207" s="25" t="s">
        <v>83</v>
      </c>
      <c r="C207" s="77">
        <v>12464.095098039215</v>
      </c>
      <c r="D207" s="77">
        <v>12544.050980392158</v>
      </c>
      <c r="E207" s="78">
        <v>12713.377</v>
      </c>
      <c r="F207" s="78">
        <v>12794.932000000001</v>
      </c>
      <c r="G207" s="936">
        <v>-0.63740080838257129</v>
      </c>
      <c r="H207" s="79">
        <v>214</v>
      </c>
      <c r="I207" s="79">
        <v>0.32817627754336082</v>
      </c>
      <c r="J207" s="80">
        <v>-0.59760956175298807</v>
      </c>
      <c r="K207" s="80">
        <v>5.5327641645415229</v>
      </c>
      <c r="L207" s="937">
        <v>-0.37034025690720718</v>
      </c>
    </row>
    <row r="208" spans="1:12" ht="15">
      <c r="A208" s="24" t="s">
        <v>24</v>
      </c>
      <c r="B208" s="25" t="s">
        <v>38</v>
      </c>
      <c r="C208" s="55">
        <v>13514.710784313724</v>
      </c>
      <c r="D208" s="55">
        <v>13432.782352941176</v>
      </c>
      <c r="E208" s="56">
        <v>13785.004999999999</v>
      </c>
      <c r="F208" s="56">
        <v>13701.438</v>
      </c>
      <c r="G208" s="922">
        <v>0.60991408347064813</v>
      </c>
      <c r="H208" s="57">
        <v>244.3</v>
      </c>
      <c r="I208" s="57">
        <v>2.9932546374367717</v>
      </c>
      <c r="J208" s="65">
        <v>-8.085106382978724</v>
      </c>
      <c r="K208" s="65">
        <v>2.3949440070961305</v>
      </c>
      <c r="L208" s="928">
        <v>-0.36846144915974932</v>
      </c>
    </row>
    <row r="209" spans="1:12" ht="15.75" thickBot="1">
      <c r="A209" s="24" t="s">
        <v>24</v>
      </c>
      <c r="B209" s="25" t="s">
        <v>39</v>
      </c>
      <c r="C209" s="55">
        <v>13576.450980392156</v>
      </c>
      <c r="D209" s="55">
        <v>13855.213725490195</v>
      </c>
      <c r="E209" s="56">
        <v>13847.98</v>
      </c>
      <c r="F209" s="56">
        <v>14132.317999999999</v>
      </c>
      <c r="G209" s="922">
        <v>-2.011970010864458</v>
      </c>
      <c r="H209" s="57">
        <v>270.2</v>
      </c>
      <c r="I209" s="57">
        <v>-0.55207949944792056</v>
      </c>
      <c r="J209" s="65">
        <v>0</v>
      </c>
      <c r="K209" s="65">
        <v>0.57656059430092033</v>
      </c>
      <c r="L209" s="928">
        <v>-3.4916357721657354E-2</v>
      </c>
    </row>
    <row r="210" spans="1:12" ht="15.75" thickBot="1">
      <c r="A210" s="29"/>
      <c r="B210" s="30"/>
      <c r="C210" s="72"/>
      <c r="D210" s="72"/>
      <c r="E210" s="72"/>
      <c r="F210" s="72"/>
      <c r="G210" s="932"/>
      <c r="H210" s="73"/>
      <c r="I210" s="73"/>
      <c r="J210" s="73"/>
      <c r="K210" s="73"/>
      <c r="L210" s="933"/>
    </row>
    <row r="211" spans="1:12" ht="14.25">
      <c r="A211" s="22" t="s">
        <v>98</v>
      </c>
      <c r="B211" s="26" t="s">
        <v>25</v>
      </c>
      <c r="C211" s="66">
        <v>19460.741452340586</v>
      </c>
      <c r="D211" s="66">
        <v>19176.734393293005</v>
      </c>
      <c r="E211" s="67">
        <v>19849.956281387396</v>
      </c>
      <c r="F211" s="67">
        <v>19560.269081158865</v>
      </c>
      <c r="G211" s="929">
        <v>1.4809980324226095</v>
      </c>
      <c r="H211" s="68">
        <v>344.0432773109244</v>
      </c>
      <c r="I211" s="68">
        <v>4.2965450841355981</v>
      </c>
      <c r="J211" s="69">
        <v>50.632911392405063</v>
      </c>
      <c r="K211" s="69">
        <v>2.6388734893003658</v>
      </c>
      <c r="L211" s="930">
        <v>0.7809242889240724</v>
      </c>
    </row>
    <row r="212" spans="1:12" ht="15">
      <c r="A212" s="24" t="s">
        <v>98</v>
      </c>
      <c r="B212" s="25" t="s">
        <v>26</v>
      </c>
      <c r="C212" s="55">
        <v>18819.263725490197</v>
      </c>
      <c r="D212" s="55">
        <v>19125.25</v>
      </c>
      <c r="E212" s="56">
        <v>19195.649000000001</v>
      </c>
      <c r="F212" s="56">
        <v>19507.755000000001</v>
      </c>
      <c r="G212" s="922">
        <v>-1.5999073189098374</v>
      </c>
      <c r="H212" s="57">
        <v>306</v>
      </c>
      <c r="I212" s="57">
        <v>0.72416063199472969</v>
      </c>
      <c r="J212" s="65">
        <v>-37.5</v>
      </c>
      <c r="K212" s="65">
        <v>0.22175407473112321</v>
      </c>
      <c r="L212" s="928">
        <v>-0.15453943420584762</v>
      </c>
    </row>
    <row r="213" spans="1:12" ht="15">
      <c r="A213" s="24" t="s">
        <v>98</v>
      </c>
      <c r="B213" s="25" t="s">
        <v>27</v>
      </c>
      <c r="C213" s="55">
        <v>19266.449999999997</v>
      </c>
      <c r="D213" s="55">
        <v>19207.653921568628</v>
      </c>
      <c r="E213" s="56">
        <v>19651.778999999999</v>
      </c>
      <c r="F213" s="56">
        <v>19591.807000000001</v>
      </c>
      <c r="G213" s="922">
        <v>0.30610754791529915</v>
      </c>
      <c r="H213" s="57">
        <v>334.5</v>
      </c>
      <c r="I213" s="57">
        <v>0.99637681159420632</v>
      </c>
      <c r="J213" s="65">
        <v>41.791044776119399</v>
      </c>
      <c r="K213" s="65">
        <v>1.0533318549728352</v>
      </c>
      <c r="L213" s="928">
        <v>0.2654673206360525</v>
      </c>
    </row>
    <row r="214" spans="1:12" ht="15">
      <c r="A214" s="24" t="s">
        <v>98</v>
      </c>
      <c r="B214" s="25" t="s">
        <v>34</v>
      </c>
      <c r="C214" s="55">
        <v>19690.400980392154</v>
      </c>
      <c r="D214" s="55">
        <v>19167.547058823529</v>
      </c>
      <c r="E214" s="56">
        <v>20084.208999999999</v>
      </c>
      <c r="F214" s="56">
        <v>19550.898000000001</v>
      </c>
      <c r="G214" s="922">
        <v>2.7278082060476088</v>
      </c>
      <c r="H214" s="57">
        <v>357.6</v>
      </c>
      <c r="I214" s="57">
        <v>4.4087591240875978</v>
      </c>
      <c r="J214" s="65">
        <v>108.47457627118644</v>
      </c>
      <c r="K214" s="65">
        <v>1.3637875595964075</v>
      </c>
      <c r="L214" s="928">
        <v>0.6699964024938676</v>
      </c>
    </row>
    <row r="215" spans="1:12" ht="14.25">
      <c r="A215" s="22" t="s">
        <v>98</v>
      </c>
      <c r="B215" s="26" t="s">
        <v>28</v>
      </c>
      <c r="C215" s="66">
        <v>19042.285585014106</v>
      </c>
      <c r="D215" s="66">
        <v>19226.597691647923</v>
      </c>
      <c r="E215" s="67">
        <v>19423.131296714389</v>
      </c>
      <c r="F215" s="67">
        <v>19611.129645480883</v>
      </c>
      <c r="G215" s="929">
        <v>-0.95863090074372981</v>
      </c>
      <c r="H215" s="68">
        <v>300.59241379310345</v>
      </c>
      <c r="I215" s="68">
        <v>-1.9421931625737674</v>
      </c>
      <c r="J215" s="69">
        <v>3.8681948424068766</v>
      </c>
      <c r="K215" s="69">
        <v>8.0385852090032159</v>
      </c>
      <c r="L215" s="930">
        <v>-0.16931695468445973</v>
      </c>
    </row>
    <row r="216" spans="1:12" ht="15">
      <c r="A216" s="24" t="s">
        <v>98</v>
      </c>
      <c r="B216" s="25" t="s">
        <v>29</v>
      </c>
      <c r="C216" s="55">
        <v>18075.035294117646</v>
      </c>
      <c r="D216" s="55">
        <v>18657.610784313725</v>
      </c>
      <c r="E216" s="56">
        <v>18436.536</v>
      </c>
      <c r="F216" s="56">
        <v>19030.762999999999</v>
      </c>
      <c r="G216" s="922">
        <v>-3.1224549430834645</v>
      </c>
      <c r="H216" s="57">
        <v>271.39999999999998</v>
      </c>
      <c r="I216" s="57">
        <v>-3.6832412523028629E-2</v>
      </c>
      <c r="J216" s="65">
        <v>5.1546391752577314</v>
      </c>
      <c r="K216" s="65">
        <v>1.1309457811287282</v>
      </c>
      <c r="L216" s="928">
        <v>-9.6939178364647827E-3</v>
      </c>
    </row>
    <row r="217" spans="1:12" ht="15">
      <c r="A217" s="24" t="s">
        <v>98</v>
      </c>
      <c r="B217" s="25" t="s">
        <v>30</v>
      </c>
      <c r="C217" s="55">
        <v>19196.798039215686</v>
      </c>
      <c r="D217" s="55">
        <v>19364.835294117649</v>
      </c>
      <c r="E217" s="56">
        <v>19580.734</v>
      </c>
      <c r="F217" s="56">
        <v>19752.132000000001</v>
      </c>
      <c r="G217" s="922">
        <v>-0.86774430223532839</v>
      </c>
      <c r="H217" s="57">
        <v>294.10000000000002</v>
      </c>
      <c r="I217" s="57">
        <v>-3.5421449655624646</v>
      </c>
      <c r="J217" s="65">
        <v>-19.230769230769234</v>
      </c>
      <c r="K217" s="65">
        <v>3.4926266770151906</v>
      </c>
      <c r="L217" s="928">
        <v>-1.0934504631541411</v>
      </c>
    </row>
    <row r="218" spans="1:12" ht="15">
      <c r="A218" s="24" t="s">
        <v>98</v>
      </c>
      <c r="B218" s="25" t="s">
        <v>35</v>
      </c>
      <c r="C218" s="55">
        <v>19169.941176470587</v>
      </c>
      <c r="D218" s="55">
        <v>19205.49019607843</v>
      </c>
      <c r="E218" s="56">
        <v>19553.34</v>
      </c>
      <c r="F218" s="56">
        <v>19589.599999999999</v>
      </c>
      <c r="G218" s="922">
        <v>-0.18509821537958102</v>
      </c>
      <c r="H218" s="57">
        <v>316.89999999999998</v>
      </c>
      <c r="I218" s="57">
        <v>-2.7018728891618089</v>
      </c>
      <c r="J218" s="65">
        <v>45.97156398104265</v>
      </c>
      <c r="K218" s="65">
        <v>3.4150127508592969</v>
      </c>
      <c r="L218" s="928">
        <v>0.93382742630614546</v>
      </c>
    </row>
    <row r="219" spans="1:12" ht="14.25">
      <c r="A219" s="22" t="s">
        <v>98</v>
      </c>
      <c r="B219" s="26" t="s">
        <v>31</v>
      </c>
      <c r="C219" s="66">
        <v>17850.522561799855</v>
      </c>
      <c r="D219" s="66">
        <v>17976.082698235074</v>
      </c>
      <c r="E219" s="67">
        <v>18207.533013035852</v>
      </c>
      <c r="F219" s="67">
        <v>18335.604352199774</v>
      </c>
      <c r="G219" s="929">
        <v>-0.69848441700563235</v>
      </c>
      <c r="H219" s="68">
        <v>273.47424094025467</v>
      </c>
      <c r="I219" s="68">
        <v>2.5442231909828186</v>
      </c>
      <c r="J219" s="69">
        <v>7.2478991596638664</v>
      </c>
      <c r="K219" s="69">
        <v>11.320545515023838</v>
      </c>
      <c r="L219" s="930">
        <v>0.12581362414895558</v>
      </c>
    </row>
    <row r="220" spans="1:12" ht="15">
      <c r="A220" s="24" t="s">
        <v>98</v>
      </c>
      <c r="B220" s="25" t="s">
        <v>32</v>
      </c>
      <c r="C220" s="55">
        <v>17089.562745098039</v>
      </c>
      <c r="D220" s="55">
        <v>17169.335294117649</v>
      </c>
      <c r="E220" s="56">
        <v>17431.353999999999</v>
      </c>
      <c r="F220" s="56">
        <v>17512.722000000002</v>
      </c>
      <c r="G220" s="922">
        <v>-0.46462223291160681</v>
      </c>
      <c r="H220" s="57">
        <v>242.5</v>
      </c>
      <c r="I220" s="57">
        <v>3.1475967673330523</v>
      </c>
      <c r="J220" s="65">
        <v>-19.333333333333332</v>
      </c>
      <c r="K220" s="65">
        <v>2.6832243042465906</v>
      </c>
      <c r="L220" s="928">
        <v>-0.84452734203751101</v>
      </c>
    </row>
    <row r="221" spans="1:12" ht="15">
      <c r="A221" s="24" t="s">
        <v>98</v>
      </c>
      <c r="B221" s="25" t="s">
        <v>33</v>
      </c>
      <c r="C221" s="55">
        <v>18117.192156862744</v>
      </c>
      <c r="D221" s="55">
        <v>18354.462745098037</v>
      </c>
      <c r="E221" s="56">
        <v>18479.536</v>
      </c>
      <c r="F221" s="56">
        <v>18721.552</v>
      </c>
      <c r="G221" s="922">
        <v>-1.292713339150513</v>
      </c>
      <c r="H221" s="57">
        <v>271.8</v>
      </c>
      <c r="I221" s="57">
        <v>-7.3529411764701708E-2</v>
      </c>
      <c r="J221" s="57">
        <v>0.21834061135371177</v>
      </c>
      <c r="K221" s="57">
        <v>5.0892560150792772</v>
      </c>
      <c r="L221" s="923">
        <v>-0.2964448315811179</v>
      </c>
    </row>
    <row r="222" spans="1:12" ht="15.75" thickBot="1">
      <c r="A222" s="34" t="s">
        <v>98</v>
      </c>
      <c r="B222" s="35" t="s">
        <v>36</v>
      </c>
      <c r="C222" s="58">
        <v>17969.436274509804</v>
      </c>
      <c r="D222" s="58">
        <v>18141.982352941177</v>
      </c>
      <c r="E222" s="59">
        <v>18328.825000000001</v>
      </c>
      <c r="F222" s="59">
        <v>18504.822</v>
      </c>
      <c r="G222" s="924">
        <v>-0.95108723553244334</v>
      </c>
      <c r="H222" s="60">
        <v>299.3</v>
      </c>
      <c r="I222" s="60">
        <v>-1.2211221122112175</v>
      </c>
      <c r="J222" s="60">
        <v>64.948453608247419</v>
      </c>
      <c r="K222" s="60">
        <v>3.5480651956979714</v>
      </c>
      <c r="L222" s="925">
        <v>1.2667857977675854</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1"/>
    </row>
    <row r="226" spans="1:12" ht="21" customHeight="1" thickBot="1">
      <c r="A226" s="887" t="s">
        <v>271</v>
      </c>
      <c r="B226" s="878"/>
      <c r="C226" s="878"/>
      <c r="D226" s="878"/>
      <c r="E226" s="878"/>
      <c r="F226" s="878"/>
      <c r="G226" s="1248"/>
      <c r="H226" s="1248"/>
      <c r="I226" s="1248"/>
      <c r="J226" s="1248"/>
      <c r="K226" s="1248"/>
      <c r="L226" s="1249"/>
    </row>
    <row r="227" spans="1:12" ht="12.75" customHeight="1">
      <c r="A227" s="5"/>
      <c r="B227" s="6"/>
      <c r="C227" s="2" t="s">
        <v>9</v>
      </c>
      <c r="D227" s="2" t="s">
        <v>9</v>
      </c>
      <c r="E227" s="2"/>
      <c r="F227" s="2"/>
      <c r="G227" s="879"/>
      <c r="H227" s="1481" t="s">
        <v>10</v>
      </c>
      <c r="I227" s="1482"/>
      <c r="J227" s="909" t="s">
        <v>11</v>
      </c>
      <c r="K227" s="880" t="s">
        <v>12</v>
      </c>
      <c r="L227" s="881"/>
    </row>
    <row r="228" spans="1:12" ht="15.75" customHeight="1">
      <c r="A228" s="7" t="s">
        <v>13</v>
      </c>
      <c r="B228" s="8" t="s">
        <v>14</v>
      </c>
      <c r="C228" s="882" t="s">
        <v>40</v>
      </c>
      <c r="D228" s="882" t="s">
        <v>40</v>
      </c>
      <c r="E228" s="883" t="s">
        <v>41</v>
      </c>
      <c r="F228" s="884"/>
      <c r="G228" s="910"/>
      <c r="H228" s="1479" t="s">
        <v>15</v>
      </c>
      <c r="I228" s="1480"/>
      <c r="J228" s="911" t="s">
        <v>16</v>
      </c>
      <c r="K228" s="885" t="s">
        <v>17</v>
      </c>
      <c r="L228" s="886"/>
    </row>
    <row r="229" spans="1:12" ht="26.25" thickBot="1">
      <c r="A229" s="9" t="s">
        <v>18</v>
      </c>
      <c r="B229" s="10" t="s">
        <v>19</v>
      </c>
      <c r="C229" s="812" t="s">
        <v>506</v>
      </c>
      <c r="D229" s="1255" t="s">
        <v>492</v>
      </c>
      <c r="E229" s="876" t="s">
        <v>506</v>
      </c>
      <c r="F229" s="1076" t="s">
        <v>492</v>
      </c>
      <c r="G229" s="908" t="s">
        <v>20</v>
      </c>
      <c r="H229" s="42" t="s">
        <v>506</v>
      </c>
      <c r="I229" s="823" t="s">
        <v>20</v>
      </c>
      <c r="J229" s="912" t="s">
        <v>20</v>
      </c>
      <c r="K229" s="877" t="s">
        <v>506</v>
      </c>
      <c r="L229" s="913" t="s">
        <v>21</v>
      </c>
    </row>
    <row r="230" spans="1:12" ht="15" thickBot="1">
      <c r="A230" s="11" t="s">
        <v>22</v>
      </c>
      <c r="B230" s="12" t="s">
        <v>23</v>
      </c>
      <c r="C230" s="43">
        <v>17736.740495793139</v>
      </c>
      <c r="D230" s="43">
        <v>18068.001785203873</v>
      </c>
      <c r="E230" s="44">
        <v>18091.475305709002</v>
      </c>
      <c r="F230" s="1077">
        <v>18443.951098897393</v>
      </c>
      <c r="G230" s="914">
        <v>-1.9110644530469507</v>
      </c>
      <c r="H230" s="45">
        <v>314.10236612702369</v>
      </c>
      <c r="I230" s="45">
        <v>1.3732979985717935</v>
      </c>
      <c r="J230" s="46">
        <v>19.791148682247638</v>
      </c>
      <c r="K230" s="45">
        <v>100</v>
      </c>
      <c r="L230" s="915" t="s">
        <v>23</v>
      </c>
    </row>
    <row r="231" spans="1:12" ht="15" thickBot="1">
      <c r="A231" s="13"/>
      <c r="B231" s="14"/>
      <c r="C231" s="47"/>
      <c r="D231" s="47"/>
      <c r="E231" s="47"/>
      <c r="F231" s="47"/>
      <c r="G231" s="916"/>
      <c r="H231" s="46"/>
      <c r="I231" s="46"/>
      <c r="J231" s="46"/>
      <c r="K231" s="46"/>
      <c r="L231" s="917"/>
    </row>
    <row r="232" spans="1:12" ht="15">
      <c r="A232" s="15" t="s">
        <v>89</v>
      </c>
      <c r="B232" s="16" t="s">
        <v>23</v>
      </c>
      <c r="C232" s="48" t="s">
        <v>81</v>
      </c>
      <c r="D232" s="48" t="s">
        <v>81</v>
      </c>
      <c r="E232" s="49" t="s">
        <v>81</v>
      </c>
      <c r="F232" s="49" t="s">
        <v>81</v>
      </c>
      <c r="G232" s="918" t="s">
        <v>81</v>
      </c>
      <c r="H232" s="50" t="s">
        <v>81</v>
      </c>
      <c r="I232" s="50" t="s">
        <v>81</v>
      </c>
      <c r="J232" s="50" t="s">
        <v>81</v>
      </c>
      <c r="K232" s="50" t="s">
        <v>81</v>
      </c>
      <c r="L232" s="919" t="s">
        <v>81</v>
      </c>
    </row>
    <row r="233" spans="1:12" ht="15">
      <c r="A233" s="24" t="s">
        <v>90</v>
      </c>
      <c r="B233" s="51" t="s">
        <v>23</v>
      </c>
      <c r="C233" s="52">
        <v>19143.160310748328</v>
      </c>
      <c r="D233" s="52">
        <v>19804.426028039623</v>
      </c>
      <c r="E233" s="53">
        <v>19526.023516963294</v>
      </c>
      <c r="F233" s="53">
        <v>20200.514548600415</v>
      </c>
      <c r="G233" s="920">
        <v>-3.3389794602229697</v>
      </c>
      <c r="H233" s="54">
        <v>350.82308943089436</v>
      </c>
      <c r="I233" s="54">
        <v>-1.6022748261841939</v>
      </c>
      <c r="J233" s="54">
        <v>25</v>
      </c>
      <c r="K233" s="54">
        <v>25.529265255292653</v>
      </c>
      <c r="L233" s="921">
        <v>1.0638251757302477</v>
      </c>
    </row>
    <row r="234" spans="1:12" ht="15">
      <c r="A234" s="17" t="s">
        <v>91</v>
      </c>
      <c r="B234" s="18" t="s">
        <v>23</v>
      </c>
      <c r="C234" s="55">
        <v>18827.339169047202</v>
      </c>
      <c r="D234" s="55">
        <v>19422.211213047911</v>
      </c>
      <c r="E234" s="56">
        <v>19203.885952428147</v>
      </c>
      <c r="F234" s="56">
        <v>19810.655437308869</v>
      </c>
      <c r="G234" s="922">
        <v>-3.0628440679353286</v>
      </c>
      <c r="H234" s="57">
        <v>403.60057142857136</v>
      </c>
      <c r="I234" s="57">
        <v>1.2046825573994</v>
      </c>
      <c r="J234" s="57">
        <v>113.41463414634146</v>
      </c>
      <c r="K234" s="57">
        <v>7.2644250726442507</v>
      </c>
      <c r="L234" s="923">
        <v>3.1868517260505165</v>
      </c>
    </row>
    <row r="235" spans="1:12" ht="15">
      <c r="A235" s="17" t="s">
        <v>92</v>
      </c>
      <c r="B235" s="18" t="s">
        <v>23</v>
      </c>
      <c r="C235" s="55" t="s">
        <v>81</v>
      </c>
      <c r="D235" s="55" t="s">
        <v>81</v>
      </c>
      <c r="E235" s="56" t="s">
        <v>81</v>
      </c>
      <c r="F235" s="56" t="s">
        <v>81</v>
      </c>
      <c r="G235" s="922" t="s">
        <v>81</v>
      </c>
      <c r="H235" s="57" t="s">
        <v>81</v>
      </c>
      <c r="I235" s="57" t="s">
        <v>81</v>
      </c>
      <c r="J235" s="57" t="s">
        <v>81</v>
      </c>
      <c r="K235" s="57">
        <v>0</v>
      </c>
      <c r="L235" s="923" t="s">
        <v>81</v>
      </c>
    </row>
    <row r="236" spans="1:12" ht="15">
      <c r="A236" s="17" t="s">
        <v>79</v>
      </c>
      <c r="B236" s="18" t="s">
        <v>23</v>
      </c>
      <c r="C236" s="55">
        <v>16800.962004066201</v>
      </c>
      <c r="D236" s="55">
        <v>17070.5339247667</v>
      </c>
      <c r="E236" s="56">
        <v>17136.981244147526</v>
      </c>
      <c r="F236" s="56">
        <v>17411.944603262033</v>
      </c>
      <c r="G236" s="922">
        <v>-1.5791651385279146</v>
      </c>
      <c r="H236" s="57">
        <v>287.78754925137906</v>
      </c>
      <c r="I236" s="57">
        <v>0.2990454769110179</v>
      </c>
      <c r="J236" s="57">
        <v>11.41352063213345</v>
      </c>
      <c r="K236" s="57">
        <v>52.677459526774598</v>
      </c>
      <c r="L236" s="923">
        <v>-3.9610287874969075</v>
      </c>
    </row>
    <row r="237" spans="1:12" ht="15.75" thickBot="1">
      <c r="A237" s="19" t="s">
        <v>93</v>
      </c>
      <c r="B237" s="20" t="s">
        <v>23</v>
      </c>
      <c r="C237" s="58">
        <v>17368.414029926775</v>
      </c>
      <c r="D237" s="58">
        <v>17811.664468573916</v>
      </c>
      <c r="E237" s="59">
        <v>17715.782310525312</v>
      </c>
      <c r="F237" s="59">
        <v>18267.466763298176</v>
      </c>
      <c r="G237" s="924">
        <v>-3.020038081477578</v>
      </c>
      <c r="H237" s="60">
        <v>300.23971428571429</v>
      </c>
      <c r="I237" s="60">
        <v>1.4723689932347417</v>
      </c>
      <c r="J237" s="60">
        <v>17.449664429530202</v>
      </c>
      <c r="K237" s="60">
        <v>14.528850145288501</v>
      </c>
      <c r="L237" s="925">
        <v>-0.28964811428384962</v>
      </c>
    </row>
    <row r="238" spans="1:12" ht="15" thickBot="1">
      <c r="A238" s="13"/>
      <c r="B238" s="21"/>
      <c r="C238" s="47"/>
      <c r="D238" s="47"/>
      <c r="E238" s="47"/>
      <c r="F238" s="47"/>
      <c r="G238" s="916"/>
      <c r="H238" s="46"/>
      <c r="I238" s="46"/>
      <c r="J238" s="46"/>
      <c r="K238" s="46"/>
      <c r="L238" s="917"/>
    </row>
    <row r="239" spans="1:12" ht="14.25">
      <c r="A239" s="22" t="s">
        <v>94</v>
      </c>
      <c r="B239" s="23" t="s">
        <v>25</v>
      </c>
      <c r="C239" s="61" t="s">
        <v>81</v>
      </c>
      <c r="D239" s="61" t="s">
        <v>81</v>
      </c>
      <c r="E239" s="62" t="s">
        <v>81</v>
      </c>
      <c r="F239" s="62" t="s">
        <v>81</v>
      </c>
      <c r="G239" s="926" t="s">
        <v>81</v>
      </c>
      <c r="H239" s="63" t="s">
        <v>81</v>
      </c>
      <c r="I239" s="63" t="s">
        <v>81</v>
      </c>
      <c r="J239" s="64" t="s">
        <v>81</v>
      </c>
      <c r="K239" s="64" t="s">
        <v>81</v>
      </c>
      <c r="L239" s="927" t="s">
        <v>81</v>
      </c>
    </row>
    <row r="240" spans="1:12" ht="15">
      <c r="A240" s="24" t="s">
        <v>94</v>
      </c>
      <c r="B240" s="25" t="s">
        <v>26</v>
      </c>
      <c r="C240" s="55" t="s">
        <v>81</v>
      </c>
      <c r="D240" s="55" t="s">
        <v>81</v>
      </c>
      <c r="E240" s="56" t="s">
        <v>81</v>
      </c>
      <c r="F240" s="56" t="s">
        <v>81</v>
      </c>
      <c r="G240" s="922" t="s">
        <v>81</v>
      </c>
      <c r="H240" s="57" t="s">
        <v>81</v>
      </c>
      <c r="I240" s="57" t="s">
        <v>81</v>
      </c>
      <c r="J240" s="65" t="s">
        <v>81</v>
      </c>
      <c r="K240" s="65" t="s">
        <v>81</v>
      </c>
      <c r="L240" s="928" t="s">
        <v>81</v>
      </c>
    </row>
    <row r="241" spans="1:12" ht="15">
      <c r="A241" s="24" t="s">
        <v>94</v>
      </c>
      <c r="B241" s="25" t="s">
        <v>27</v>
      </c>
      <c r="C241" s="55" t="s">
        <v>81</v>
      </c>
      <c r="D241" s="55" t="s">
        <v>81</v>
      </c>
      <c r="E241" s="56" t="s">
        <v>81</v>
      </c>
      <c r="F241" s="56" t="s">
        <v>81</v>
      </c>
      <c r="G241" s="922" t="s">
        <v>81</v>
      </c>
      <c r="H241" s="57" t="s">
        <v>81</v>
      </c>
      <c r="I241" s="57" t="s">
        <v>81</v>
      </c>
      <c r="J241" s="65" t="s">
        <v>81</v>
      </c>
      <c r="K241" s="65" t="s">
        <v>81</v>
      </c>
      <c r="L241" s="928" t="s">
        <v>81</v>
      </c>
    </row>
    <row r="242" spans="1:12" ht="14.25">
      <c r="A242" s="22" t="s">
        <v>94</v>
      </c>
      <c r="B242" s="26" t="s">
        <v>28</v>
      </c>
      <c r="C242" s="66" t="s">
        <v>81</v>
      </c>
      <c r="D242" s="66" t="s">
        <v>81</v>
      </c>
      <c r="E242" s="67" t="s">
        <v>81</v>
      </c>
      <c r="F242" s="67" t="s">
        <v>81</v>
      </c>
      <c r="G242" s="929" t="s">
        <v>81</v>
      </c>
      <c r="H242" s="68" t="s">
        <v>81</v>
      </c>
      <c r="I242" s="68" t="s">
        <v>81</v>
      </c>
      <c r="J242" s="69" t="s">
        <v>81</v>
      </c>
      <c r="K242" s="69" t="s">
        <v>81</v>
      </c>
      <c r="L242" s="930" t="s">
        <v>81</v>
      </c>
    </row>
    <row r="243" spans="1:12" ht="15">
      <c r="A243" s="24" t="s">
        <v>94</v>
      </c>
      <c r="B243" s="25" t="s">
        <v>29</v>
      </c>
      <c r="C243" s="55" t="s">
        <v>81</v>
      </c>
      <c r="D243" s="55" t="s">
        <v>81</v>
      </c>
      <c r="E243" s="56" t="s">
        <v>81</v>
      </c>
      <c r="F243" s="56" t="s">
        <v>81</v>
      </c>
      <c r="G243" s="922" t="s">
        <v>81</v>
      </c>
      <c r="H243" s="57" t="s">
        <v>81</v>
      </c>
      <c r="I243" s="57" t="s">
        <v>81</v>
      </c>
      <c r="J243" s="65" t="s">
        <v>81</v>
      </c>
      <c r="K243" s="65" t="s">
        <v>81</v>
      </c>
      <c r="L243" s="928" t="s">
        <v>81</v>
      </c>
    </row>
    <row r="244" spans="1:12" ht="15">
      <c r="A244" s="24" t="s">
        <v>94</v>
      </c>
      <c r="B244" s="25" t="s">
        <v>30</v>
      </c>
      <c r="C244" s="55" t="s">
        <v>81</v>
      </c>
      <c r="D244" s="55" t="s">
        <v>81</v>
      </c>
      <c r="E244" s="56" t="s">
        <v>81</v>
      </c>
      <c r="F244" s="56" t="s">
        <v>81</v>
      </c>
      <c r="G244" s="922" t="s">
        <v>81</v>
      </c>
      <c r="H244" s="57" t="s">
        <v>81</v>
      </c>
      <c r="I244" s="57" t="s">
        <v>81</v>
      </c>
      <c r="J244" s="65" t="s">
        <v>81</v>
      </c>
      <c r="K244" s="65" t="s">
        <v>81</v>
      </c>
      <c r="L244" s="928" t="s">
        <v>81</v>
      </c>
    </row>
    <row r="245" spans="1:12" ht="14.25">
      <c r="A245" s="22" t="s">
        <v>94</v>
      </c>
      <c r="B245" s="26" t="s">
        <v>31</v>
      </c>
      <c r="C245" s="66" t="s">
        <v>81</v>
      </c>
      <c r="D245" s="66" t="s">
        <v>81</v>
      </c>
      <c r="E245" s="67" t="s">
        <v>81</v>
      </c>
      <c r="F245" s="67" t="s">
        <v>81</v>
      </c>
      <c r="G245" s="929" t="s">
        <v>81</v>
      </c>
      <c r="H245" s="68" t="s">
        <v>81</v>
      </c>
      <c r="I245" s="68" t="s">
        <v>81</v>
      </c>
      <c r="J245" s="69" t="s">
        <v>81</v>
      </c>
      <c r="K245" s="69" t="s">
        <v>81</v>
      </c>
      <c r="L245" s="930" t="s">
        <v>81</v>
      </c>
    </row>
    <row r="246" spans="1:12" ht="15">
      <c r="A246" s="24" t="s">
        <v>94</v>
      </c>
      <c r="B246" s="25" t="s">
        <v>32</v>
      </c>
      <c r="C246" s="55" t="s">
        <v>81</v>
      </c>
      <c r="D246" s="55" t="s">
        <v>81</v>
      </c>
      <c r="E246" s="56" t="s">
        <v>81</v>
      </c>
      <c r="F246" s="56" t="s">
        <v>81</v>
      </c>
      <c r="G246" s="922" t="s">
        <v>81</v>
      </c>
      <c r="H246" s="57" t="s">
        <v>81</v>
      </c>
      <c r="I246" s="57" t="s">
        <v>81</v>
      </c>
      <c r="J246" s="65" t="s">
        <v>81</v>
      </c>
      <c r="K246" s="65" t="s">
        <v>81</v>
      </c>
      <c r="L246" s="928" t="s">
        <v>81</v>
      </c>
    </row>
    <row r="247" spans="1:12" ht="15.75" thickBot="1">
      <c r="A247" s="27" t="s">
        <v>94</v>
      </c>
      <c r="B247" s="28" t="s">
        <v>33</v>
      </c>
      <c r="C247" s="70" t="s">
        <v>81</v>
      </c>
      <c r="D247" s="70" t="s">
        <v>81</v>
      </c>
      <c r="E247" s="71" t="s">
        <v>81</v>
      </c>
      <c r="F247" s="71" t="s">
        <v>81</v>
      </c>
      <c r="G247" s="931" t="s">
        <v>81</v>
      </c>
      <c r="H247" s="65" t="s">
        <v>81</v>
      </c>
      <c r="I247" s="65" t="s">
        <v>81</v>
      </c>
      <c r="J247" s="65" t="s">
        <v>81</v>
      </c>
      <c r="K247" s="65" t="s">
        <v>81</v>
      </c>
      <c r="L247" s="928" t="s">
        <v>81</v>
      </c>
    </row>
    <row r="248" spans="1:12" ht="15" thickBot="1">
      <c r="A248" s="13"/>
      <c r="B248" s="21"/>
      <c r="C248" s="47"/>
      <c r="D248" s="47"/>
      <c r="E248" s="47"/>
      <c r="F248" s="47"/>
      <c r="G248" s="916"/>
      <c r="H248" s="46"/>
      <c r="I248" s="46"/>
      <c r="J248" s="46"/>
      <c r="K248" s="46"/>
      <c r="L248" s="917"/>
    </row>
    <row r="249" spans="1:12" ht="14.25">
      <c r="A249" s="22" t="s">
        <v>95</v>
      </c>
      <c r="B249" s="23" t="s">
        <v>25</v>
      </c>
      <c r="C249" s="61">
        <v>19956.758485326351</v>
      </c>
      <c r="D249" s="61">
        <v>20513.373299088922</v>
      </c>
      <c r="E249" s="62">
        <v>20355.893655032876</v>
      </c>
      <c r="F249" s="62">
        <v>20923.640765070701</v>
      </c>
      <c r="G249" s="926">
        <v>-2.7134240948430177</v>
      </c>
      <c r="H249" s="63">
        <v>395.4</v>
      </c>
      <c r="I249" s="63">
        <v>2.9917392275061347</v>
      </c>
      <c r="J249" s="64">
        <v>-52.380952380952387</v>
      </c>
      <c r="K249" s="64">
        <v>2.0755500207555002</v>
      </c>
      <c r="L249" s="927">
        <v>-3.1457329230535498</v>
      </c>
    </row>
    <row r="250" spans="1:12" ht="15">
      <c r="A250" s="24" t="s">
        <v>95</v>
      </c>
      <c r="B250" s="25" t="s">
        <v>26</v>
      </c>
      <c r="C250" s="55">
        <v>20007.650980392158</v>
      </c>
      <c r="D250" s="55">
        <v>20454.184313725491</v>
      </c>
      <c r="E250" s="56">
        <v>20407.804</v>
      </c>
      <c r="F250" s="56">
        <v>20863.268</v>
      </c>
      <c r="G250" s="922">
        <v>-2.1830903960012398</v>
      </c>
      <c r="H250" s="57">
        <v>395.7</v>
      </c>
      <c r="I250" s="57">
        <v>7.1486596263200584</v>
      </c>
      <c r="J250" s="65">
        <v>-51.388888888888886</v>
      </c>
      <c r="K250" s="65">
        <v>1.4528850145288501</v>
      </c>
      <c r="L250" s="928">
        <v>-2.1274232897973562</v>
      </c>
    </row>
    <row r="251" spans="1:12" ht="15">
      <c r="A251" s="24" t="s">
        <v>95</v>
      </c>
      <c r="B251" s="25" t="s">
        <v>27</v>
      </c>
      <c r="C251" s="55">
        <v>19837.694117647057</v>
      </c>
      <c r="D251" s="55" t="s">
        <v>209</v>
      </c>
      <c r="E251" s="56">
        <v>20234.448</v>
      </c>
      <c r="F251" s="56" t="s">
        <v>209</v>
      </c>
      <c r="G251" s="922" t="s">
        <v>81</v>
      </c>
      <c r="H251" s="57">
        <v>394.7</v>
      </c>
      <c r="I251" s="57" t="s">
        <v>81</v>
      </c>
      <c r="J251" s="65" t="s">
        <v>81</v>
      </c>
      <c r="K251" s="65">
        <v>0.62266500622665</v>
      </c>
      <c r="L251" s="928" t="s">
        <v>81</v>
      </c>
    </row>
    <row r="252" spans="1:12" ht="14.25">
      <c r="A252" s="22" t="s">
        <v>95</v>
      </c>
      <c r="B252" s="26" t="s">
        <v>28</v>
      </c>
      <c r="C252" s="66">
        <v>19399.335701141863</v>
      </c>
      <c r="D252" s="66">
        <v>19789.677155968187</v>
      </c>
      <c r="E252" s="67">
        <v>19787.322415164701</v>
      </c>
      <c r="F252" s="67">
        <v>20185.470699087553</v>
      </c>
      <c r="G252" s="929">
        <v>-1.9724498371041184</v>
      </c>
      <c r="H252" s="68">
        <v>371.33769230769224</v>
      </c>
      <c r="I252" s="68">
        <v>-1.9587579447337455</v>
      </c>
      <c r="J252" s="69">
        <v>-4.4117647058823533</v>
      </c>
      <c r="K252" s="69">
        <v>5.3964300539643002</v>
      </c>
      <c r="L252" s="930">
        <v>-1.3663745208740892</v>
      </c>
    </row>
    <row r="253" spans="1:12" ht="15">
      <c r="A253" s="24" t="s">
        <v>95</v>
      </c>
      <c r="B253" s="25" t="s">
        <v>29</v>
      </c>
      <c r="C253" s="55">
        <v>19369.347058823529</v>
      </c>
      <c r="D253" s="55">
        <v>19854.858823529408</v>
      </c>
      <c r="E253" s="56">
        <v>19756.734</v>
      </c>
      <c r="F253" s="56">
        <v>20251.955999999998</v>
      </c>
      <c r="G253" s="922">
        <v>-2.4453045424352986</v>
      </c>
      <c r="H253" s="57">
        <v>368.4</v>
      </c>
      <c r="I253" s="57">
        <v>3.0201342281879064</v>
      </c>
      <c r="J253" s="65">
        <v>8.9552238805970141</v>
      </c>
      <c r="K253" s="65">
        <v>3.0303030303030303</v>
      </c>
      <c r="L253" s="928">
        <v>-0.30137275288941101</v>
      </c>
    </row>
    <row r="254" spans="1:12" ht="15">
      <c r="A254" s="24" t="s">
        <v>95</v>
      </c>
      <c r="B254" s="25" t="s">
        <v>30</v>
      </c>
      <c r="C254" s="55">
        <v>19437.052941176473</v>
      </c>
      <c r="D254" s="55">
        <v>19732.989215686277</v>
      </c>
      <c r="E254" s="56">
        <v>19825.794000000002</v>
      </c>
      <c r="F254" s="56">
        <v>20127.649000000001</v>
      </c>
      <c r="G254" s="922">
        <v>-1.499703219188687</v>
      </c>
      <c r="H254" s="57">
        <v>375.1</v>
      </c>
      <c r="I254" s="57">
        <v>-6.060606060606057</v>
      </c>
      <c r="J254" s="65">
        <v>-17.391304347826086</v>
      </c>
      <c r="K254" s="65">
        <v>2.3661270236612704</v>
      </c>
      <c r="L254" s="928">
        <v>-1.0650017679846768</v>
      </c>
    </row>
    <row r="255" spans="1:12" ht="14.25">
      <c r="A255" s="22" t="s">
        <v>95</v>
      </c>
      <c r="B255" s="26" t="s">
        <v>31</v>
      </c>
      <c r="C255" s="66">
        <v>18950.563357013536</v>
      </c>
      <c r="D255" s="66">
        <v>19471.635621345082</v>
      </c>
      <c r="E255" s="67">
        <v>19329.574624153807</v>
      </c>
      <c r="F255" s="67">
        <v>19861.068333771982</v>
      </c>
      <c r="G255" s="929">
        <v>-2.6760580079895147</v>
      </c>
      <c r="H255" s="68">
        <v>339.56850574712649</v>
      </c>
      <c r="I255" s="68">
        <v>1.9594717574754554</v>
      </c>
      <c r="J255" s="69">
        <v>73.30677290836654</v>
      </c>
      <c r="K255" s="69">
        <v>18.057285180572851</v>
      </c>
      <c r="L255" s="930">
        <v>5.5759326196578822</v>
      </c>
    </row>
    <row r="256" spans="1:12" ht="15">
      <c r="A256" s="24" t="s">
        <v>95</v>
      </c>
      <c r="B256" s="25" t="s">
        <v>32</v>
      </c>
      <c r="C256" s="55">
        <v>18983.720588235294</v>
      </c>
      <c r="D256" s="55">
        <v>19529.47450980392</v>
      </c>
      <c r="E256" s="56">
        <v>19363.395</v>
      </c>
      <c r="F256" s="56">
        <v>19920.063999999998</v>
      </c>
      <c r="G256" s="922">
        <v>-2.7945141140108691</v>
      </c>
      <c r="H256" s="57">
        <v>324.60000000000002</v>
      </c>
      <c r="I256" s="57">
        <v>-0.64279155188245052</v>
      </c>
      <c r="J256" s="65">
        <v>67.251461988304101</v>
      </c>
      <c r="K256" s="65">
        <v>11.87214611872146</v>
      </c>
      <c r="L256" s="928">
        <v>3.3689138959467222</v>
      </c>
    </row>
    <row r="257" spans="1:12" ht="15.75" thickBot="1">
      <c r="A257" s="27" t="s">
        <v>95</v>
      </c>
      <c r="B257" s="28" t="s">
        <v>33</v>
      </c>
      <c r="C257" s="70">
        <v>18894.47156862745</v>
      </c>
      <c r="D257" s="70">
        <v>19355.123529411761</v>
      </c>
      <c r="E257" s="71">
        <v>19272.361000000001</v>
      </c>
      <c r="F257" s="71">
        <v>19742.225999999999</v>
      </c>
      <c r="G257" s="931">
        <v>-2.3800001073840304</v>
      </c>
      <c r="H257" s="65">
        <v>368.3</v>
      </c>
      <c r="I257" s="65">
        <v>6.2608193883439096</v>
      </c>
      <c r="J257" s="65">
        <v>86.25</v>
      </c>
      <c r="K257" s="65">
        <v>6.1851390618513902</v>
      </c>
      <c r="L257" s="928">
        <v>2.2070187237111618</v>
      </c>
    </row>
    <row r="258" spans="1:12" ht="15.75" thickBot="1">
      <c r="A258" s="29"/>
      <c r="B258" s="30"/>
      <c r="C258" s="72"/>
      <c r="D258" s="72"/>
      <c r="E258" s="72"/>
      <c r="F258" s="72"/>
      <c r="G258" s="932"/>
      <c r="H258" s="73"/>
      <c r="I258" s="73"/>
      <c r="J258" s="73"/>
      <c r="K258" s="73"/>
      <c r="L258" s="933"/>
    </row>
    <row r="259" spans="1:12" ht="15">
      <c r="A259" s="24" t="s">
        <v>96</v>
      </c>
      <c r="B259" s="31" t="s">
        <v>30</v>
      </c>
      <c r="C259" s="74">
        <v>18949.631372549018</v>
      </c>
      <c r="D259" s="74">
        <v>19664.452941176467</v>
      </c>
      <c r="E259" s="75">
        <v>19328.624</v>
      </c>
      <c r="F259" s="75">
        <v>20057.741999999998</v>
      </c>
      <c r="G259" s="934">
        <v>-3.6350951168880257</v>
      </c>
      <c r="H259" s="76">
        <v>419.3</v>
      </c>
      <c r="I259" s="76">
        <v>0.59980806142034548</v>
      </c>
      <c r="J259" s="76">
        <v>144</v>
      </c>
      <c r="K259" s="76">
        <v>2.53217102532171</v>
      </c>
      <c r="L259" s="935">
        <v>1.2890084196528886</v>
      </c>
    </row>
    <row r="260" spans="1:12" ht="15.75" thickBot="1">
      <c r="A260" s="27" t="s">
        <v>96</v>
      </c>
      <c r="B260" s="28" t="s">
        <v>33</v>
      </c>
      <c r="C260" s="70">
        <v>18757.900000000001</v>
      </c>
      <c r="D260" s="70">
        <v>19308.918627450981</v>
      </c>
      <c r="E260" s="71">
        <v>19133.058000000001</v>
      </c>
      <c r="F260" s="71">
        <v>19695.097000000002</v>
      </c>
      <c r="G260" s="931">
        <v>-2.8537000858640127</v>
      </c>
      <c r="H260" s="65">
        <v>395.2</v>
      </c>
      <c r="I260" s="65">
        <v>1.1000255819902818</v>
      </c>
      <c r="J260" s="65">
        <v>100</v>
      </c>
      <c r="K260" s="65">
        <v>4.7322540473225407</v>
      </c>
      <c r="L260" s="928">
        <v>1.8978433063976277</v>
      </c>
    </row>
    <row r="261" spans="1:12" ht="15.75" thickBot="1">
      <c r="A261" s="29"/>
      <c r="B261" s="30"/>
      <c r="C261" s="72"/>
      <c r="D261" s="72"/>
      <c r="E261" s="72"/>
      <c r="F261" s="72"/>
      <c r="G261" s="932"/>
      <c r="H261" s="73"/>
      <c r="I261" s="73"/>
      <c r="J261" s="73"/>
      <c r="K261" s="73"/>
      <c r="L261" s="933"/>
    </row>
    <row r="262" spans="1:12" ht="14.25">
      <c r="A262" s="22" t="s">
        <v>97</v>
      </c>
      <c r="B262" s="23" t="s">
        <v>25</v>
      </c>
      <c r="C262" s="61" t="s">
        <v>81</v>
      </c>
      <c r="D262" s="61" t="s">
        <v>81</v>
      </c>
      <c r="E262" s="62" t="s">
        <v>81</v>
      </c>
      <c r="F262" s="62" t="s">
        <v>81</v>
      </c>
      <c r="G262" s="926" t="s">
        <v>81</v>
      </c>
      <c r="H262" s="63" t="s">
        <v>81</v>
      </c>
      <c r="I262" s="63" t="s">
        <v>81</v>
      </c>
      <c r="J262" s="64" t="s">
        <v>81</v>
      </c>
      <c r="K262" s="64" t="s">
        <v>81</v>
      </c>
      <c r="L262" s="927" t="s">
        <v>81</v>
      </c>
    </row>
    <row r="263" spans="1:12" ht="15">
      <c r="A263" s="17" t="s">
        <v>97</v>
      </c>
      <c r="B263" s="25" t="s">
        <v>26</v>
      </c>
      <c r="C263" s="55" t="s">
        <v>81</v>
      </c>
      <c r="D263" s="55" t="s">
        <v>81</v>
      </c>
      <c r="E263" s="56" t="s">
        <v>81</v>
      </c>
      <c r="F263" s="56" t="s">
        <v>81</v>
      </c>
      <c r="G263" s="922" t="s">
        <v>81</v>
      </c>
      <c r="H263" s="57" t="s">
        <v>81</v>
      </c>
      <c r="I263" s="57" t="s">
        <v>81</v>
      </c>
      <c r="J263" s="65" t="s">
        <v>81</v>
      </c>
      <c r="K263" s="65" t="s">
        <v>81</v>
      </c>
      <c r="L263" s="928" t="s">
        <v>81</v>
      </c>
    </row>
    <row r="264" spans="1:12" ht="15">
      <c r="A264" s="17" t="s">
        <v>97</v>
      </c>
      <c r="B264" s="25" t="s">
        <v>27</v>
      </c>
      <c r="C264" s="55" t="s">
        <v>81</v>
      </c>
      <c r="D264" s="55" t="s">
        <v>81</v>
      </c>
      <c r="E264" s="56" t="s">
        <v>81</v>
      </c>
      <c r="F264" s="56" t="s">
        <v>81</v>
      </c>
      <c r="G264" s="922" t="s">
        <v>81</v>
      </c>
      <c r="H264" s="57" t="s">
        <v>81</v>
      </c>
      <c r="I264" s="57" t="s">
        <v>81</v>
      </c>
      <c r="J264" s="65" t="s">
        <v>81</v>
      </c>
      <c r="K264" s="65" t="s">
        <v>81</v>
      </c>
      <c r="L264" s="928" t="s">
        <v>81</v>
      </c>
    </row>
    <row r="265" spans="1:12" ht="15">
      <c r="A265" s="17" t="s">
        <v>97</v>
      </c>
      <c r="B265" s="25" t="s">
        <v>34</v>
      </c>
      <c r="C265" s="55" t="s">
        <v>81</v>
      </c>
      <c r="D265" s="55" t="s">
        <v>81</v>
      </c>
      <c r="E265" s="56" t="s">
        <v>81</v>
      </c>
      <c r="F265" s="56" t="s">
        <v>81</v>
      </c>
      <c r="G265" s="922" t="s">
        <v>81</v>
      </c>
      <c r="H265" s="57" t="s">
        <v>81</v>
      </c>
      <c r="I265" s="57" t="s">
        <v>81</v>
      </c>
      <c r="J265" s="65" t="s">
        <v>81</v>
      </c>
      <c r="K265" s="65" t="s">
        <v>81</v>
      </c>
      <c r="L265" s="928" t="s">
        <v>81</v>
      </c>
    </row>
    <row r="266" spans="1:12" ht="14.25">
      <c r="A266" s="32" t="s">
        <v>97</v>
      </c>
      <c r="B266" s="26" t="s">
        <v>28</v>
      </c>
      <c r="C266" s="66" t="s">
        <v>81</v>
      </c>
      <c r="D266" s="66" t="s">
        <v>81</v>
      </c>
      <c r="E266" s="67" t="s">
        <v>81</v>
      </c>
      <c r="F266" s="67" t="s">
        <v>81</v>
      </c>
      <c r="G266" s="929" t="s">
        <v>81</v>
      </c>
      <c r="H266" s="68" t="s">
        <v>81</v>
      </c>
      <c r="I266" s="68" t="s">
        <v>81</v>
      </c>
      <c r="J266" s="69" t="s">
        <v>81</v>
      </c>
      <c r="K266" s="69" t="s">
        <v>81</v>
      </c>
      <c r="L266" s="930" t="s">
        <v>81</v>
      </c>
    </row>
    <row r="267" spans="1:12" ht="15">
      <c r="A267" s="17" t="s">
        <v>97</v>
      </c>
      <c r="B267" s="25" t="s">
        <v>30</v>
      </c>
      <c r="C267" s="55" t="s">
        <v>81</v>
      </c>
      <c r="D267" s="55" t="s">
        <v>81</v>
      </c>
      <c r="E267" s="56" t="s">
        <v>81</v>
      </c>
      <c r="F267" s="56" t="s">
        <v>81</v>
      </c>
      <c r="G267" s="922" t="s">
        <v>81</v>
      </c>
      <c r="H267" s="57" t="s">
        <v>81</v>
      </c>
      <c r="I267" s="57" t="s">
        <v>81</v>
      </c>
      <c r="J267" s="65" t="s">
        <v>81</v>
      </c>
      <c r="K267" s="65" t="s">
        <v>81</v>
      </c>
      <c r="L267" s="928" t="s">
        <v>81</v>
      </c>
    </row>
    <row r="268" spans="1:12" ht="15">
      <c r="A268" s="17" t="s">
        <v>97</v>
      </c>
      <c r="B268" s="25" t="s">
        <v>35</v>
      </c>
      <c r="C268" s="55" t="s">
        <v>81</v>
      </c>
      <c r="D268" s="55" t="s">
        <v>81</v>
      </c>
      <c r="E268" s="56" t="s">
        <v>81</v>
      </c>
      <c r="F268" s="56" t="s">
        <v>81</v>
      </c>
      <c r="G268" s="922" t="s">
        <v>81</v>
      </c>
      <c r="H268" s="57" t="s">
        <v>81</v>
      </c>
      <c r="I268" s="57" t="s">
        <v>81</v>
      </c>
      <c r="J268" s="65" t="s">
        <v>81</v>
      </c>
      <c r="K268" s="65" t="s">
        <v>81</v>
      </c>
      <c r="L268" s="928" t="s">
        <v>81</v>
      </c>
    </row>
    <row r="269" spans="1:12" ht="14.25">
      <c r="A269" s="32" t="s">
        <v>97</v>
      </c>
      <c r="B269" s="26" t="s">
        <v>31</v>
      </c>
      <c r="C269" s="66" t="s">
        <v>81</v>
      </c>
      <c r="D269" s="66" t="s">
        <v>81</v>
      </c>
      <c r="E269" s="67" t="s">
        <v>81</v>
      </c>
      <c r="F269" s="67" t="s">
        <v>81</v>
      </c>
      <c r="G269" s="929" t="s">
        <v>81</v>
      </c>
      <c r="H269" s="68" t="s">
        <v>81</v>
      </c>
      <c r="I269" s="68" t="s">
        <v>81</v>
      </c>
      <c r="J269" s="69" t="s">
        <v>81</v>
      </c>
      <c r="K269" s="69" t="s">
        <v>81</v>
      </c>
      <c r="L269" s="930" t="s">
        <v>81</v>
      </c>
    </row>
    <row r="270" spans="1:12" ht="15">
      <c r="A270" s="17" t="s">
        <v>97</v>
      </c>
      <c r="B270" s="25" t="s">
        <v>33</v>
      </c>
      <c r="C270" s="55" t="s">
        <v>81</v>
      </c>
      <c r="D270" s="55" t="s">
        <v>81</v>
      </c>
      <c r="E270" s="56" t="s">
        <v>81</v>
      </c>
      <c r="F270" s="56" t="s">
        <v>81</v>
      </c>
      <c r="G270" s="922" t="s">
        <v>81</v>
      </c>
      <c r="H270" s="57" t="s">
        <v>81</v>
      </c>
      <c r="I270" s="57" t="s">
        <v>81</v>
      </c>
      <c r="J270" s="65" t="s">
        <v>81</v>
      </c>
      <c r="K270" s="65" t="s">
        <v>81</v>
      </c>
      <c r="L270" s="928" t="s">
        <v>81</v>
      </c>
    </row>
    <row r="271" spans="1:12" ht="15.75" thickBot="1">
      <c r="A271" s="33" t="s">
        <v>97</v>
      </c>
      <c r="B271" s="25" t="s">
        <v>36</v>
      </c>
      <c r="C271" s="70" t="s">
        <v>81</v>
      </c>
      <c r="D271" s="70" t="s">
        <v>81</v>
      </c>
      <c r="E271" s="71" t="s">
        <v>81</v>
      </c>
      <c r="F271" s="71" t="s">
        <v>81</v>
      </c>
      <c r="G271" s="931" t="s">
        <v>81</v>
      </c>
      <c r="H271" s="65" t="s">
        <v>81</v>
      </c>
      <c r="I271" s="65" t="s">
        <v>81</v>
      </c>
      <c r="J271" s="65" t="s">
        <v>81</v>
      </c>
      <c r="K271" s="65" t="s">
        <v>81</v>
      </c>
      <c r="L271" s="928" t="s">
        <v>81</v>
      </c>
    </row>
    <row r="272" spans="1:12" ht="15.75" thickBot="1">
      <c r="A272" s="29"/>
      <c r="B272" s="30"/>
      <c r="C272" s="72"/>
      <c r="D272" s="72"/>
      <c r="E272" s="72"/>
      <c r="F272" s="72"/>
      <c r="G272" s="932"/>
      <c r="H272" s="73"/>
      <c r="I272" s="73"/>
      <c r="J272" s="73"/>
      <c r="K272" s="73"/>
      <c r="L272" s="933"/>
    </row>
    <row r="273" spans="1:12" ht="14.25">
      <c r="A273" s="22" t="s">
        <v>24</v>
      </c>
      <c r="B273" s="23" t="s">
        <v>28</v>
      </c>
      <c r="C273" s="61">
        <v>15697.126473222123</v>
      </c>
      <c r="D273" s="61">
        <v>16725.272292119917</v>
      </c>
      <c r="E273" s="62">
        <v>16011.069002686565</v>
      </c>
      <c r="F273" s="62">
        <v>17059.777737962315</v>
      </c>
      <c r="G273" s="926">
        <v>-6.1472590756098073</v>
      </c>
      <c r="H273" s="63">
        <v>328.39705882352939</v>
      </c>
      <c r="I273" s="63">
        <v>-1.4576217683120778</v>
      </c>
      <c r="J273" s="64">
        <v>18.604651162790699</v>
      </c>
      <c r="K273" s="64">
        <v>4.2341220423412205</v>
      </c>
      <c r="L273" s="927">
        <v>-4.2357321159525618E-2</v>
      </c>
    </row>
    <row r="274" spans="1:12" ht="15">
      <c r="A274" s="24" t="s">
        <v>24</v>
      </c>
      <c r="B274" s="25" t="s">
        <v>29</v>
      </c>
      <c r="C274" s="55">
        <v>16939.981372549017</v>
      </c>
      <c r="D274" s="55" t="s">
        <v>209</v>
      </c>
      <c r="E274" s="56">
        <v>17278.780999999999</v>
      </c>
      <c r="F274" s="56" t="s">
        <v>209</v>
      </c>
      <c r="G274" s="922" t="s">
        <v>81</v>
      </c>
      <c r="H274" s="57">
        <v>313.3</v>
      </c>
      <c r="I274" s="57" t="s">
        <v>81</v>
      </c>
      <c r="J274" s="65" t="s">
        <v>81</v>
      </c>
      <c r="K274" s="65">
        <v>0.87173100871731013</v>
      </c>
      <c r="L274" s="928" t="s">
        <v>81</v>
      </c>
    </row>
    <row r="275" spans="1:12" ht="15">
      <c r="A275" s="24" t="s">
        <v>24</v>
      </c>
      <c r="B275" s="25" t="s">
        <v>30</v>
      </c>
      <c r="C275" s="55">
        <v>15557.200980392156</v>
      </c>
      <c r="D275" s="55">
        <v>16995.060784313726</v>
      </c>
      <c r="E275" s="56">
        <v>15868.344999999999</v>
      </c>
      <c r="F275" s="56">
        <v>17334.962</v>
      </c>
      <c r="G275" s="922">
        <v>-8.4604569655243562</v>
      </c>
      <c r="H275" s="57">
        <v>321.8</v>
      </c>
      <c r="I275" s="57">
        <v>-3.5949670461354102</v>
      </c>
      <c r="J275" s="65">
        <v>11.76470588235294</v>
      </c>
      <c r="K275" s="65">
        <v>1.5774180157741802</v>
      </c>
      <c r="L275" s="928">
        <v>-0.11328312793541717</v>
      </c>
    </row>
    <row r="276" spans="1:12" ht="15">
      <c r="A276" s="24" t="s">
        <v>24</v>
      </c>
      <c r="B276" s="25" t="s">
        <v>35</v>
      </c>
      <c r="C276" s="55">
        <v>15256.915686274509</v>
      </c>
      <c r="D276" s="55">
        <v>16325.777450980393</v>
      </c>
      <c r="E276" s="56">
        <v>15562.054</v>
      </c>
      <c r="F276" s="56">
        <v>16652.293000000001</v>
      </c>
      <c r="G276" s="922">
        <v>-6.547080333020812</v>
      </c>
      <c r="H276" s="57">
        <v>341.6</v>
      </c>
      <c r="I276" s="57">
        <v>-4.0718899185622011</v>
      </c>
      <c r="J276" s="65">
        <v>30.303030303030305</v>
      </c>
      <c r="K276" s="65">
        <v>1.7849730178497301</v>
      </c>
      <c r="L276" s="928">
        <v>0.14399837836688567</v>
      </c>
    </row>
    <row r="277" spans="1:12" ht="14.25">
      <c r="A277" s="22" t="s">
        <v>24</v>
      </c>
      <c r="B277" s="26" t="s">
        <v>31</v>
      </c>
      <c r="C277" s="66">
        <v>17735.675445658104</v>
      </c>
      <c r="D277" s="66">
        <v>17955.51522423765</v>
      </c>
      <c r="E277" s="67">
        <v>18090.388954571266</v>
      </c>
      <c r="F277" s="67">
        <v>18314.625528722405</v>
      </c>
      <c r="G277" s="929">
        <v>-1.2243579526071851</v>
      </c>
      <c r="H277" s="68">
        <v>301.17354618015963</v>
      </c>
      <c r="I277" s="68">
        <v>0.48529344599668967</v>
      </c>
      <c r="J277" s="69">
        <v>12.005108556832694</v>
      </c>
      <c r="K277" s="69">
        <v>36.405147364051473</v>
      </c>
      <c r="L277" s="930">
        <v>-2.5307054454960181</v>
      </c>
    </row>
    <row r="278" spans="1:12" ht="15">
      <c r="A278" s="24" t="s">
        <v>24</v>
      </c>
      <c r="B278" s="25" t="s">
        <v>32</v>
      </c>
      <c r="C278" s="55">
        <v>18787.238235294117</v>
      </c>
      <c r="D278" s="55" t="s">
        <v>209</v>
      </c>
      <c r="E278" s="56">
        <v>19162.983</v>
      </c>
      <c r="F278" s="56" t="s">
        <v>209</v>
      </c>
      <c r="G278" s="922" t="s">
        <v>81</v>
      </c>
      <c r="H278" s="57">
        <v>284</v>
      </c>
      <c r="I278" s="57" t="s">
        <v>81</v>
      </c>
      <c r="J278" s="65" t="s">
        <v>81</v>
      </c>
      <c r="K278" s="65">
        <v>19.095060190950601</v>
      </c>
      <c r="L278" s="928" t="s">
        <v>81</v>
      </c>
    </row>
    <row r="279" spans="1:12" ht="15">
      <c r="A279" s="24" t="s">
        <v>24</v>
      </c>
      <c r="B279" s="25" t="s">
        <v>33</v>
      </c>
      <c r="C279" s="55">
        <v>16940.813725490196</v>
      </c>
      <c r="D279" s="55">
        <v>17400.087254901959</v>
      </c>
      <c r="E279" s="56">
        <v>17279.63</v>
      </c>
      <c r="F279" s="56">
        <v>17748.089</v>
      </c>
      <c r="G279" s="922">
        <v>-2.6394898064800043</v>
      </c>
      <c r="H279" s="57">
        <v>312</v>
      </c>
      <c r="I279" s="57">
        <v>-1.3282732447817802</v>
      </c>
      <c r="J279" s="65">
        <v>30.64516129032258</v>
      </c>
      <c r="K279" s="65">
        <v>13.449564134495642</v>
      </c>
      <c r="L279" s="928">
        <v>1.1173910862609322</v>
      </c>
    </row>
    <row r="280" spans="1:12" ht="15">
      <c r="A280" s="24" t="s">
        <v>24</v>
      </c>
      <c r="B280" s="25" t="s">
        <v>36</v>
      </c>
      <c r="C280" s="55">
        <v>15975.60882352941</v>
      </c>
      <c r="D280" s="55">
        <v>16345.183333333332</v>
      </c>
      <c r="E280" s="56">
        <v>16295.120999999999</v>
      </c>
      <c r="F280" s="56">
        <v>16672.087</v>
      </c>
      <c r="G280" s="922">
        <v>-2.2610606578528554</v>
      </c>
      <c r="H280" s="57">
        <v>348.4</v>
      </c>
      <c r="I280" s="57">
        <v>-0.54239223522695801</v>
      </c>
      <c r="J280" s="65">
        <v>60.344827586206897</v>
      </c>
      <c r="K280" s="65">
        <v>3.8605230386052307</v>
      </c>
      <c r="L280" s="928">
        <v>0.97638579345356513</v>
      </c>
    </row>
    <row r="281" spans="1:12" ht="14.25">
      <c r="A281" s="22" t="s">
        <v>24</v>
      </c>
      <c r="B281" s="26" t="s">
        <v>37</v>
      </c>
      <c r="C281" s="66">
        <v>13694.627802923478</v>
      </c>
      <c r="D281" s="66">
        <v>13954.502518713489</v>
      </c>
      <c r="E281" s="67">
        <v>13968.520358981948</v>
      </c>
      <c r="F281" s="67">
        <v>14233.592569087759</v>
      </c>
      <c r="G281" s="929">
        <v>-1.8623001102440546</v>
      </c>
      <c r="H281" s="68">
        <v>233.02310344827586</v>
      </c>
      <c r="I281" s="68">
        <v>-0.87685129530368444</v>
      </c>
      <c r="J281" s="69">
        <v>7.4074074074074066</v>
      </c>
      <c r="K281" s="69">
        <v>12.038190120381902</v>
      </c>
      <c r="L281" s="930">
        <v>-1.38796602084137</v>
      </c>
    </row>
    <row r="282" spans="1:12" ht="15">
      <c r="A282" s="24" t="s">
        <v>24</v>
      </c>
      <c r="B282" s="25" t="s">
        <v>83</v>
      </c>
      <c r="C282" s="77">
        <v>14243.87156862745</v>
      </c>
      <c r="D282" s="77">
        <v>14124.178431372549</v>
      </c>
      <c r="E282" s="78">
        <v>14528.749</v>
      </c>
      <c r="F282" s="78">
        <v>14406.662</v>
      </c>
      <c r="G282" s="936">
        <v>0.84743433281074776</v>
      </c>
      <c r="H282" s="79">
        <v>216.1</v>
      </c>
      <c r="I282" s="79">
        <v>-2.6576576576576603</v>
      </c>
      <c r="J282" s="80">
        <v>0.67567567567567566</v>
      </c>
      <c r="K282" s="80">
        <v>6.1851390618513902</v>
      </c>
      <c r="L282" s="937">
        <v>-1.1743835637080329</v>
      </c>
    </row>
    <row r="283" spans="1:12" ht="15">
      <c r="A283" s="24" t="s">
        <v>24</v>
      </c>
      <c r="B283" s="25" t="s">
        <v>38</v>
      </c>
      <c r="C283" s="55">
        <v>13054.567647058822</v>
      </c>
      <c r="D283" s="55">
        <v>13690.851960784314</v>
      </c>
      <c r="E283" s="56">
        <v>13315.659</v>
      </c>
      <c r="F283" s="56">
        <v>13964.669</v>
      </c>
      <c r="G283" s="922">
        <v>-4.6475143807561796</v>
      </c>
      <c r="H283" s="57">
        <v>245.3</v>
      </c>
      <c r="I283" s="57">
        <v>0</v>
      </c>
      <c r="J283" s="65">
        <v>18.095238095238095</v>
      </c>
      <c r="K283" s="65">
        <v>5.147364051473641</v>
      </c>
      <c r="L283" s="928">
        <v>-7.3918892335409048E-2</v>
      </c>
    </row>
    <row r="284" spans="1:12" ht="15.75" thickBot="1">
      <c r="A284" s="24" t="s">
        <v>24</v>
      </c>
      <c r="B284" s="25" t="s">
        <v>39</v>
      </c>
      <c r="C284" s="55">
        <v>14054.502941176472</v>
      </c>
      <c r="D284" s="55">
        <v>14205.075490196077</v>
      </c>
      <c r="E284" s="56">
        <v>14335.593000000001</v>
      </c>
      <c r="F284" s="56">
        <v>14489.177</v>
      </c>
      <c r="G284" s="922">
        <v>-1.0599911920463041</v>
      </c>
      <c r="H284" s="57">
        <v>291.8</v>
      </c>
      <c r="I284" s="57">
        <v>2.06365862189578</v>
      </c>
      <c r="J284" s="65">
        <v>0</v>
      </c>
      <c r="K284" s="65">
        <v>0.70568700705687004</v>
      </c>
      <c r="L284" s="928">
        <v>-0.13966356479792863</v>
      </c>
    </row>
    <row r="285" spans="1:12" ht="15.75" thickBot="1">
      <c r="A285" s="29"/>
      <c r="B285" s="30"/>
      <c r="C285" s="72"/>
      <c r="D285" s="72"/>
      <c r="E285" s="72"/>
      <c r="F285" s="72"/>
      <c r="G285" s="932"/>
      <c r="H285" s="73"/>
      <c r="I285" s="73"/>
      <c r="J285" s="73"/>
      <c r="K285" s="73"/>
      <c r="L285" s="933"/>
    </row>
    <row r="286" spans="1:12" ht="14.25">
      <c r="A286" s="22" t="s">
        <v>98</v>
      </c>
      <c r="B286" s="26" t="s">
        <v>25</v>
      </c>
      <c r="C286" s="66">
        <v>18705.660556438786</v>
      </c>
      <c r="D286" s="66">
        <v>19279.517034783265</v>
      </c>
      <c r="E286" s="67">
        <v>19079.773767567563</v>
      </c>
      <c r="F286" s="67">
        <v>19665.107375478929</v>
      </c>
      <c r="G286" s="929">
        <v>-2.9765085780372442</v>
      </c>
      <c r="H286" s="68">
        <v>336.36363636363637</v>
      </c>
      <c r="I286" s="68">
        <v>9.5353194809175292</v>
      </c>
      <c r="J286" s="69">
        <v>-35.294117647058826</v>
      </c>
      <c r="K286" s="69">
        <v>0.91324200913242004</v>
      </c>
      <c r="L286" s="930">
        <v>-0.7774591345771773</v>
      </c>
    </row>
    <row r="287" spans="1:12" ht="15">
      <c r="A287" s="24" t="s">
        <v>98</v>
      </c>
      <c r="B287" s="25" t="s">
        <v>26</v>
      </c>
      <c r="C287" s="55">
        <v>19473.992156862747</v>
      </c>
      <c r="D287" s="55" t="s">
        <v>209</v>
      </c>
      <c r="E287" s="56">
        <v>19863.472000000002</v>
      </c>
      <c r="F287" s="56" t="s">
        <v>209</v>
      </c>
      <c r="G287" s="922" t="s">
        <v>81</v>
      </c>
      <c r="H287" s="57">
        <v>287.5</v>
      </c>
      <c r="I287" s="57" t="s">
        <v>81</v>
      </c>
      <c r="J287" s="65" t="s">
        <v>81</v>
      </c>
      <c r="K287" s="65">
        <v>0.16604400166044</v>
      </c>
      <c r="L287" s="928" t="s">
        <v>81</v>
      </c>
    </row>
    <row r="288" spans="1:12" ht="15">
      <c r="A288" s="24" t="s">
        <v>98</v>
      </c>
      <c r="B288" s="25" t="s">
        <v>27</v>
      </c>
      <c r="C288" s="55">
        <v>18682.613725490195</v>
      </c>
      <c r="D288" s="55">
        <v>19247.880392156861</v>
      </c>
      <c r="E288" s="56">
        <v>19056.266</v>
      </c>
      <c r="F288" s="56">
        <v>19632.838</v>
      </c>
      <c r="G288" s="922">
        <v>-2.9367735831162061</v>
      </c>
      <c r="H288" s="57">
        <v>347.5</v>
      </c>
      <c r="I288" s="57">
        <v>11.235595390524976</v>
      </c>
      <c r="J288" s="65">
        <v>-61.904761904761905</v>
      </c>
      <c r="K288" s="65">
        <v>0.33208800332088001</v>
      </c>
      <c r="L288" s="928">
        <v>-0.71216858544093009</v>
      </c>
    </row>
    <row r="289" spans="1:12" ht="15">
      <c r="A289" s="24" t="s">
        <v>98</v>
      </c>
      <c r="B289" s="25" t="s">
        <v>34</v>
      </c>
      <c r="C289" s="55" t="s">
        <v>209</v>
      </c>
      <c r="D289" s="55" t="s">
        <v>209</v>
      </c>
      <c r="E289" s="56" t="s">
        <v>209</v>
      </c>
      <c r="F289" s="56" t="s">
        <v>209</v>
      </c>
      <c r="G289" s="922" t="s">
        <v>81</v>
      </c>
      <c r="H289" s="57" t="s">
        <v>209</v>
      </c>
      <c r="I289" s="57" t="s">
        <v>81</v>
      </c>
      <c r="J289" s="65" t="s">
        <v>81</v>
      </c>
      <c r="K289" s="65">
        <v>0.41511000415110011</v>
      </c>
      <c r="L289" s="928" t="s">
        <v>81</v>
      </c>
    </row>
    <row r="290" spans="1:12" ht="14.25">
      <c r="A290" s="22" t="s">
        <v>98</v>
      </c>
      <c r="B290" s="26" t="s">
        <v>28</v>
      </c>
      <c r="C290" s="66">
        <v>18476.149911566492</v>
      </c>
      <c r="D290" s="66">
        <v>18752.195765920213</v>
      </c>
      <c r="E290" s="67">
        <v>18845.67290979782</v>
      </c>
      <c r="F290" s="67">
        <v>19127.239681238618</v>
      </c>
      <c r="G290" s="929">
        <v>-1.4720721658388503</v>
      </c>
      <c r="H290" s="68">
        <v>314.74685314685314</v>
      </c>
      <c r="I290" s="68">
        <v>3.1892452631204264</v>
      </c>
      <c r="J290" s="69">
        <v>13.492063492063492</v>
      </c>
      <c r="K290" s="69">
        <v>5.93607305936073</v>
      </c>
      <c r="L290" s="930">
        <v>-0.32946647321012978</v>
      </c>
    </row>
    <row r="291" spans="1:12" ht="15">
      <c r="A291" s="24" t="s">
        <v>98</v>
      </c>
      <c r="B291" s="25" t="s">
        <v>29</v>
      </c>
      <c r="C291" s="55">
        <v>19131.51274509804</v>
      </c>
      <c r="D291" s="55" t="s">
        <v>209</v>
      </c>
      <c r="E291" s="56">
        <v>19514.143</v>
      </c>
      <c r="F291" s="56" t="s">
        <v>209</v>
      </c>
      <c r="G291" s="922" t="s">
        <v>81</v>
      </c>
      <c r="H291" s="57">
        <v>293.60000000000002</v>
      </c>
      <c r="I291" s="57" t="s">
        <v>81</v>
      </c>
      <c r="J291" s="65" t="s">
        <v>81</v>
      </c>
      <c r="K291" s="65">
        <v>0.45662100456621002</v>
      </c>
      <c r="L291" s="928" t="s">
        <v>81</v>
      </c>
    </row>
    <row r="292" spans="1:12" ht="15">
      <c r="A292" s="24" t="s">
        <v>98</v>
      </c>
      <c r="B292" s="25" t="s">
        <v>30</v>
      </c>
      <c r="C292" s="55">
        <v>18578.26862745098</v>
      </c>
      <c r="D292" s="55">
        <v>18896.610784313725</v>
      </c>
      <c r="E292" s="56">
        <v>18949.833999999999</v>
      </c>
      <c r="F292" s="56">
        <v>19274.543000000001</v>
      </c>
      <c r="G292" s="922">
        <v>-1.6846521341647505</v>
      </c>
      <c r="H292" s="57">
        <v>309.3</v>
      </c>
      <c r="I292" s="57">
        <v>3.5833891493636929</v>
      </c>
      <c r="J292" s="65">
        <v>-6.5789473684210522</v>
      </c>
      <c r="K292" s="65">
        <v>2.9472810294728102</v>
      </c>
      <c r="L292" s="928">
        <v>-0.8319332917604072</v>
      </c>
    </row>
    <row r="293" spans="1:12" ht="15">
      <c r="A293" s="24" t="s">
        <v>98</v>
      </c>
      <c r="B293" s="25" t="s">
        <v>35</v>
      </c>
      <c r="C293" s="55">
        <v>18256.202941176471</v>
      </c>
      <c r="D293" s="55">
        <v>18304.033333333333</v>
      </c>
      <c r="E293" s="56">
        <v>18621.327000000001</v>
      </c>
      <c r="F293" s="56">
        <v>18670.114000000001</v>
      </c>
      <c r="G293" s="922">
        <v>-0.26131067009017866</v>
      </c>
      <c r="H293" s="57">
        <v>324.89999999999998</v>
      </c>
      <c r="I293" s="57">
        <v>-5.0277696579947513</v>
      </c>
      <c r="J293" s="65">
        <v>117.85714285714286</v>
      </c>
      <c r="K293" s="65">
        <v>2.53217102532171</v>
      </c>
      <c r="L293" s="928">
        <v>1.13982890697263</v>
      </c>
    </row>
    <row r="294" spans="1:12" ht="14.25">
      <c r="A294" s="22" t="s">
        <v>98</v>
      </c>
      <c r="B294" s="26" t="s">
        <v>31</v>
      </c>
      <c r="C294" s="66">
        <v>16233.900714400057</v>
      </c>
      <c r="D294" s="66">
        <v>16540.511133225828</v>
      </c>
      <c r="E294" s="67">
        <v>16558.578728688059</v>
      </c>
      <c r="F294" s="67">
        <v>17055.445358015269</v>
      </c>
      <c r="G294" s="929">
        <v>-2.9132433595098499</v>
      </c>
      <c r="H294" s="68">
        <v>284.73027027027024</v>
      </c>
      <c r="I294" s="68">
        <v>-1.8378378378393678E-2</v>
      </c>
      <c r="J294" s="69">
        <v>34.057971014492757</v>
      </c>
      <c r="K294" s="69">
        <v>7.6795350767953501</v>
      </c>
      <c r="L294" s="930">
        <v>0.81727749350345569</v>
      </c>
    </row>
    <row r="295" spans="1:12" ht="15">
      <c r="A295" s="24" t="s">
        <v>98</v>
      </c>
      <c r="B295" s="25" t="s">
        <v>32</v>
      </c>
      <c r="C295" s="55">
        <v>15478.009803921568</v>
      </c>
      <c r="D295" s="55">
        <v>15977.546078431373</v>
      </c>
      <c r="E295" s="56">
        <v>15787.57</v>
      </c>
      <c r="F295" s="56">
        <v>16297.097</v>
      </c>
      <c r="G295" s="922">
        <v>-3.1264893373341276</v>
      </c>
      <c r="H295" s="57">
        <v>249.7</v>
      </c>
      <c r="I295" s="57">
        <v>-1.1089108910891134</v>
      </c>
      <c r="J295" s="65">
        <v>287.5</v>
      </c>
      <c r="K295" s="65">
        <v>1.2868410128684102</v>
      </c>
      <c r="L295" s="928">
        <v>0.88902897905438738</v>
      </c>
    </row>
    <row r="296" spans="1:12" ht="15">
      <c r="A296" s="24" t="s">
        <v>98</v>
      </c>
      <c r="B296" s="25" t="s">
        <v>33</v>
      </c>
      <c r="C296" s="55">
        <v>17486.292156862746</v>
      </c>
      <c r="D296" s="55">
        <v>17994.578431372549</v>
      </c>
      <c r="E296" s="56">
        <v>17836.018</v>
      </c>
      <c r="F296" s="56">
        <v>18354.47</v>
      </c>
      <c r="G296" s="922">
        <v>-2.8246634198644855</v>
      </c>
      <c r="H296" s="57">
        <v>288.2</v>
      </c>
      <c r="I296" s="57">
        <v>2.343749999999988</v>
      </c>
      <c r="J296" s="57">
        <v>18.867924528301888</v>
      </c>
      <c r="K296" s="57">
        <v>5.230386052303861</v>
      </c>
      <c r="L296" s="923">
        <v>-4.0623395731942402E-2</v>
      </c>
    </row>
    <row r="297" spans="1:12" ht="15.75" thickBot="1">
      <c r="A297" s="34" t="s">
        <v>98</v>
      </c>
      <c r="B297" s="35" t="s">
        <v>36</v>
      </c>
      <c r="C297" s="58">
        <v>11637.179411764706</v>
      </c>
      <c r="D297" s="58">
        <v>11637.179411764706</v>
      </c>
      <c r="E297" s="59">
        <v>11869.923000000001</v>
      </c>
      <c r="F297" s="59">
        <v>12042.790999999999</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4" t="s">
        <v>426</v>
      </c>
      <c r="B1" s="1484"/>
      <c r="C1" s="1484"/>
      <c r="D1" s="1484"/>
      <c r="E1" s="1484"/>
      <c r="F1" s="1484"/>
      <c r="G1" s="1484"/>
      <c r="H1" s="1484"/>
    </row>
    <row r="2" spans="1:18" ht="40.5">
      <c r="A2" s="1323" t="s">
        <v>108</v>
      </c>
      <c r="B2" s="2" t="s">
        <v>9</v>
      </c>
      <c r="C2" s="2"/>
      <c r="D2" s="780" t="s">
        <v>109</v>
      </c>
      <c r="E2" s="1485" t="s">
        <v>110</v>
      </c>
      <c r="F2" s="1486"/>
      <c r="G2" s="1487"/>
      <c r="H2" s="781" t="s">
        <v>111</v>
      </c>
    </row>
    <row r="3" spans="1:18" ht="41.25" thickBot="1">
      <c r="A3" s="575"/>
      <c r="B3" s="1049" t="s">
        <v>506</v>
      </c>
      <c r="C3" s="1049" t="s">
        <v>492</v>
      </c>
      <c r="D3" s="1050" t="s">
        <v>54</v>
      </c>
      <c r="E3" s="823" t="s">
        <v>506</v>
      </c>
      <c r="F3" s="1051" t="s">
        <v>492</v>
      </c>
      <c r="G3" s="794" t="s">
        <v>112</v>
      </c>
      <c r="H3" s="795" t="s">
        <v>113</v>
      </c>
    </row>
    <row r="4" spans="1:18" ht="15.75">
      <c r="A4" s="602" t="s">
        <v>8</v>
      </c>
      <c r="B4" s="782"/>
      <c r="C4" s="782"/>
      <c r="D4" s="783"/>
      <c r="E4" s="784"/>
      <c r="F4" s="784"/>
      <c r="G4" s="785"/>
      <c r="H4" s="786"/>
    </row>
    <row r="5" spans="1:18" ht="15">
      <c r="A5" s="399" t="s">
        <v>261</v>
      </c>
      <c r="B5" s="90">
        <v>19221.142930710888</v>
      </c>
      <c r="C5" s="90">
        <v>19490.19896288931</v>
      </c>
      <c r="D5" s="761">
        <v>-1.3804683712604615</v>
      </c>
      <c r="E5" s="796">
        <v>100</v>
      </c>
      <c r="F5" s="797">
        <v>100</v>
      </c>
      <c r="G5" s="590" t="s">
        <v>81</v>
      </c>
      <c r="H5" s="593">
        <v>22.680581656297356</v>
      </c>
    </row>
    <row r="6" spans="1:18">
      <c r="A6" s="585" t="s">
        <v>114</v>
      </c>
      <c r="B6" s="55">
        <v>15702.288</v>
      </c>
      <c r="C6" s="55">
        <v>15828.929</v>
      </c>
      <c r="D6" s="762">
        <v>-0.80006044628793027</v>
      </c>
      <c r="E6" s="798">
        <v>17.761748958953003</v>
      </c>
      <c r="F6" s="799">
        <v>15.364264992975606</v>
      </c>
      <c r="G6" s="588">
        <v>15.604286746378715</v>
      </c>
      <c r="H6" s="589">
        <v>41.824011400071271</v>
      </c>
    </row>
    <row r="7" spans="1:18">
      <c r="A7" s="585" t="s">
        <v>115</v>
      </c>
      <c r="B7" s="55">
        <v>23348.941999999999</v>
      </c>
      <c r="C7" s="55">
        <v>22948.901999999998</v>
      </c>
      <c r="D7" s="762">
        <v>1.74317708097756</v>
      </c>
      <c r="E7" s="798">
        <v>14.202855443188575</v>
      </c>
      <c r="F7" s="799">
        <v>18.622853910854058</v>
      </c>
      <c r="G7" s="588">
        <v>-23.734270208119668</v>
      </c>
      <c r="H7" s="589">
        <v>-6.4367590869011408</v>
      </c>
    </row>
    <row r="8" spans="1:18" ht="13.5" thickBot="1">
      <c r="A8" s="586" t="s">
        <v>116</v>
      </c>
      <c r="B8" s="58">
        <v>19278.091</v>
      </c>
      <c r="C8" s="58">
        <v>19366.614000000001</v>
      </c>
      <c r="D8" s="763">
        <v>-0.45709074389566001</v>
      </c>
      <c r="E8" s="800">
        <v>68.035395597858411</v>
      </c>
      <c r="F8" s="801">
        <v>66.012881096170346</v>
      </c>
      <c r="G8" s="591">
        <v>3.0638179520472377</v>
      </c>
      <c r="H8" s="594">
        <v>26.43929134075897</v>
      </c>
    </row>
    <row r="9" spans="1:18" ht="15">
      <c r="A9" s="576" t="s">
        <v>262</v>
      </c>
      <c r="B9" s="91">
        <v>16094.341495824863</v>
      </c>
      <c r="C9" s="91">
        <v>16456.881104303418</v>
      </c>
      <c r="D9" s="764">
        <v>-2.2029666871917328</v>
      </c>
      <c r="E9" s="802">
        <v>100</v>
      </c>
      <c r="F9" s="803">
        <v>100</v>
      </c>
      <c r="G9" s="592" t="s">
        <v>81</v>
      </c>
      <c r="H9" s="595">
        <v>11.933017956818533</v>
      </c>
    </row>
    <row r="10" spans="1:18">
      <c r="A10" s="585" t="s">
        <v>114</v>
      </c>
      <c r="B10" s="55">
        <v>11939.281999999999</v>
      </c>
      <c r="C10" s="55">
        <v>12219.267</v>
      </c>
      <c r="D10" s="762">
        <v>-2.2913403889120403</v>
      </c>
      <c r="E10" s="798">
        <v>3.4995100978341935</v>
      </c>
      <c r="F10" s="799">
        <v>2.8793111915012033</v>
      </c>
      <c r="G10" s="588">
        <v>21.539835921994715</v>
      </c>
      <c r="H10" s="589">
        <v>36.043206367254122</v>
      </c>
    </row>
    <row r="11" spans="1:18">
      <c r="A11" s="585" t="s">
        <v>115</v>
      </c>
      <c r="B11" s="55" t="s">
        <v>209</v>
      </c>
      <c r="C11" s="55" t="s">
        <v>209</v>
      </c>
      <c r="D11" s="762" t="s">
        <v>81</v>
      </c>
      <c r="E11" s="798">
        <v>0.68440063760401271</v>
      </c>
      <c r="F11" s="799">
        <v>0.27827339542649493</v>
      </c>
      <c r="G11" s="588" t="s">
        <v>81</v>
      </c>
      <c r="H11" s="589" t="s">
        <v>81</v>
      </c>
    </row>
    <row r="12" spans="1:18" ht="13.5" thickBot="1">
      <c r="A12" s="587" t="s">
        <v>116</v>
      </c>
      <c r="B12" s="55">
        <v>16182.25</v>
      </c>
      <c r="C12" s="55">
        <v>16566.345000000001</v>
      </c>
      <c r="D12" s="762">
        <v>-2.3185259029677407</v>
      </c>
      <c r="E12" s="798">
        <v>95.816089264561782</v>
      </c>
      <c r="F12" s="799">
        <v>96.842415413072302</v>
      </c>
      <c r="G12" s="588">
        <v>-1.05978991140692</v>
      </c>
      <c r="H12" s="589">
        <v>10.746763124978878</v>
      </c>
      <c r="P12" s="81"/>
      <c r="Q12" s="81"/>
      <c r="R12"/>
    </row>
    <row r="13" spans="1:18" ht="15.75">
      <c r="A13" s="602" t="s">
        <v>117</v>
      </c>
      <c r="B13" s="603"/>
      <c r="C13" s="603"/>
      <c r="D13" s="765"/>
      <c r="E13" s="804"/>
      <c r="F13" s="804"/>
      <c r="G13" s="604"/>
      <c r="H13" s="605"/>
      <c r="P13" s="81"/>
      <c r="Q13" s="81"/>
      <c r="R13"/>
    </row>
    <row r="14" spans="1:18" ht="15">
      <c r="A14" s="399" t="s">
        <v>261</v>
      </c>
      <c r="B14" s="90">
        <v>18637.117566124081</v>
      </c>
      <c r="C14" s="90">
        <v>19028.458043336403</v>
      </c>
      <c r="D14" s="761">
        <v>-2.0566063541305453</v>
      </c>
      <c r="E14" s="796">
        <v>100</v>
      </c>
      <c r="F14" s="797">
        <v>100</v>
      </c>
      <c r="G14" s="590" t="s">
        <v>81</v>
      </c>
      <c r="H14" s="593">
        <v>22.44130789417688</v>
      </c>
      <c r="P14" s="81"/>
      <c r="Q14" s="81"/>
      <c r="R14"/>
    </row>
    <row r="15" spans="1:18">
      <c r="A15" s="585" t="s">
        <v>114</v>
      </c>
      <c r="B15" s="55">
        <v>16112.572</v>
      </c>
      <c r="C15" s="55">
        <v>15979.596</v>
      </c>
      <c r="D15" s="762">
        <v>0.83216121358763129</v>
      </c>
      <c r="E15" s="798">
        <v>14.151653826102068</v>
      </c>
      <c r="F15" s="799">
        <v>8.1140506418894951</v>
      </c>
      <c r="G15" s="588">
        <v>74.409237145291158</v>
      </c>
      <c r="H15" s="589">
        <v>113.54895104895107</v>
      </c>
    </row>
    <row r="16" spans="1:18">
      <c r="A16" s="585" t="s">
        <v>115</v>
      </c>
      <c r="B16" s="55" t="s">
        <v>209</v>
      </c>
      <c r="C16" s="55" t="s">
        <v>209</v>
      </c>
      <c r="D16" s="762" t="s">
        <v>81</v>
      </c>
      <c r="E16" s="798">
        <v>1.2801946359265481</v>
      </c>
      <c r="F16" s="799">
        <v>7.8799914887580673</v>
      </c>
      <c r="G16" s="588" t="s">
        <v>81</v>
      </c>
      <c r="H16" s="589" t="s">
        <v>81</v>
      </c>
    </row>
    <row r="17" spans="1:13" ht="13.5" thickBot="1">
      <c r="A17" s="586" t="s">
        <v>116</v>
      </c>
      <c r="B17" s="58">
        <v>19028.96</v>
      </c>
      <c r="C17" s="58">
        <v>19267.243999999999</v>
      </c>
      <c r="D17" s="763">
        <v>-1.2367311069502192</v>
      </c>
      <c r="E17" s="800">
        <v>84.568151537971389</v>
      </c>
      <c r="F17" s="801">
        <v>84.005957869352429</v>
      </c>
      <c r="G17" s="591">
        <v>0.66923071038996251</v>
      </c>
      <c r="H17" s="594">
        <v>23.260722728807846</v>
      </c>
    </row>
    <row r="18" spans="1:13" ht="15">
      <c r="A18" s="576" t="s">
        <v>262</v>
      </c>
      <c r="B18" s="91">
        <v>14771.517606628724</v>
      </c>
      <c r="C18" s="91">
        <v>15169.038322577604</v>
      </c>
      <c r="D18" s="764">
        <v>-2.6206059177608512</v>
      </c>
      <c r="E18" s="802">
        <v>100</v>
      </c>
      <c r="F18" s="803">
        <v>100</v>
      </c>
      <c r="G18" s="592" t="s">
        <v>81</v>
      </c>
      <c r="H18" s="595">
        <v>12.727615812812539</v>
      </c>
    </row>
    <row r="19" spans="1:13">
      <c r="A19" s="585" t="s">
        <v>114</v>
      </c>
      <c r="B19" s="55" t="s">
        <v>209</v>
      </c>
      <c r="C19" s="55" t="s">
        <v>209</v>
      </c>
      <c r="D19" s="762" t="s">
        <v>81</v>
      </c>
      <c r="E19" s="798">
        <v>0.75326414462671576</v>
      </c>
      <c r="F19" s="799">
        <v>1.037833757901689</v>
      </c>
      <c r="G19" s="588" t="s">
        <v>81</v>
      </c>
      <c r="H19" s="589" t="s">
        <v>81</v>
      </c>
    </row>
    <row r="20" spans="1:13">
      <c r="A20" s="585" t="s">
        <v>115</v>
      </c>
      <c r="B20" s="55" t="s">
        <v>81</v>
      </c>
      <c r="C20" s="55" t="s">
        <v>81</v>
      </c>
      <c r="D20" s="762" t="s">
        <v>81</v>
      </c>
      <c r="E20" s="798">
        <v>0</v>
      </c>
      <c r="F20" s="799">
        <v>0</v>
      </c>
      <c r="G20" s="588" t="s">
        <v>81</v>
      </c>
      <c r="H20" s="589" t="s">
        <v>81</v>
      </c>
    </row>
    <row r="21" spans="1:13" ht="13.5" thickBot="1">
      <c r="A21" s="587" t="s">
        <v>116</v>
      </c>
      <c r="B21" s="55">
        <v>14788.758</v>
      </c>
      <c r="C21" s="55">
        <v>15197.029</v>
      </c>
      <c r="D21" s="762">
        <v>-2.6865185293783451</v>
      </c>
      <c r="E21" s="798">
        <v>99.246735855373274</v>
      </c>
      <c r="F21" s="799">
        <v>98.96216624209832</v>
      </c>
      <c r="G21" s="588">
        <v>0.28755394519031696</v>
      </c>
      <c r="H21" s="589">
        <v>13.051768519401275</v>
      </c>
    </row>
    <row r="22" spans="1:13" ht="15.75">
      <c r="A22" s="602" t="s">
        <v>118</v>
      </c>
      <c r="B22" s="603"/>
      <c r="C22" s="603"/>
      <c r="D22" s="765"/>
      <c r="E22" s="804"/>
      <c r="F22" s="804"/>
      <c r="G22" s="604"/>
      <c r="H22" s="605"/>
    </row>
    <row r="23" spans="1:13" ht="15">
      <c r="A23" s="399" t="s">
        <v>261</v>
      </c>
      <c r="B23" s="90">
        <v>19188.579497424362</v>
      </c>
      <c r="C23" s="90">
        <v>19357.02083113293</v>
      </c>
      <c r="D23" s="761">
        <v>-0.87018211726907269</v>
      </c>
      <c r="E23" s="796">
        <v>100</v>
      </c>
      <c r="F23" s="797">
        <v>100</v>
      </c>
      <c r="G23" s="590" t="s">
        <v>81</v>
      </c>
      <c r="H23" s="593">
        <v>26.545094479742566</v>
      </c>
    </row>
    <row r="24" spans="1:13">
      <c r="A24" s="585" t="s">
        <v>114</v>
      </c>
      <c r="B24" s="55">
        <v>15611.26</v>
      </c>
      <c r="C24" s="55">
        <v>15810.55</v>
      </c>
      <c r="D24" s="762">
        <v>-1.2604874593230408</v>
      </c>
      <c r="E24" s="798">
        <v>30.014345331246737</v>
      </c>
      <c r="F24" s="799">
        <v>29.503259344830436</v>
      </c>
      <c r="G24" s="588">
        <v>1.7323034734664109</v>
      </c>
      <c r="H24" s="589">
        <v>28.737239546916509</v>
      </c>
    </row>
    <row r="25" spans="1:13">
      <c r="A25" s="585" t="s">
        <v>115</v>
      </c>
      <c r="B25" s="55">
        <v>23412.652999999998</v>
      </c>
      <c r="C25" s="55">
        <v>23355.223000000002</v>
      </c>
      <c r="D25" s="762">
        <v>0.24589788759455067</v>
      </c>
      <c r="E25" s="798">
        <v>30.415362545644236</v>
      </c>
      <c r="F25" s="799">
        <v>37.527848832411912</v>
      </c>
      <c r="G25" s="588">
        <v>-18.952555257110266</v>
      </c>
      <c r="H25" s="589">
        <v>2.5615655233069621</v>
      </c>
    </row>
    <row r="26" spans="1:13" ht="16.5" thickBot="1">
      <c r="A26" s="586" t="s">
        <v>116</v>
      </c>
      <c r="B26" s="58">
        <v>18655.204000000002</v>
      </c>
      <c r="C26" s="58">
        <v>17979.616999999998</v>
      </c>
      <c r="D26" s="763">
        <v>3.7575160805705887</v>
      </c>
      <c r="E26" s="800">
        <v>39.570292123109027</v>
      </c>
      <c r="F26" s="801">
        <v>32.968891822757648</v>
      </c>
      <c r="G26" s="591">
        <v>20.023118568379019</v>
      </c>
      <c r="H26" s="594">
        <v>51.883368789888642</v>
      </c>
      <c r="J26" s="87"/>
      <c r="K26" s="81"/>
      <c r="L26" s="81"/>
      <c r="M26" s="81"/>
    </row>
    <row r="27" spans="1:13" ht="15">
      <c r="A27" s="576" t="s">
        <v>262</v>
      </c>
      <c r="B27" s="91">
        <v>14412.217705127383</v>
      </c>
      <c r="C27" s="91">
        <v>13668.652289846897</v>
      </c>
      <c r="D27" s="764">
        <v>5.4399321858001128</v>
      </c>
      <c r="E27" s="802">
        <v>100</v>
      </c>
      <c r="F27" s="803">
        <v>100</v>
      </c>
      <c r="G27" s="592" t="s">
        <v>81</v>
      </c>
      <c r="H27" s="595">
        <v>25.568090249798566</v>
      </c>
      <c r="J27" s="1483"/>
      <c r="K27" s="1483"/>
      <c r="L27" s="1483"/>
      <c r="M27" s="1483"/>
    </row>
    <row r="28" spans="1:13">
      <c r="A28" s="585" t="s">
        <v>114</v>
      </c>
      <c r="B28" s="55" t="s">
        <v>209</v>
      </c>
      <c r="C28" s="55" t="s">
        <v>209</v>
      </c>
      <c r="D28" s="762" t="s">
        <v>81</v>
      </c>
      <c r="E28" s="798">
        <v>3.1316177886157988</v>
      </c>
      <c r="F28" s="799">
        <v>2.3609991941982273</v>
      </c>
      <c r="G28" s="588" t="s">
        <v>81</v>
      </c>
      <c r="H28" s="589" t="s">
        <v>81</v>
      </c>
    </row>
    <row r="29" spans="1:13">
      <c r="A29" s="585" t="s">
        <v>115</v>
      </c>
      <c r="B29" s="55" t="s">
        <v>209</v>
      </c>
      <c r="C29" s="55" t="s">
        <v>209</v>
      </c>
      <c r="D29" s="762" t="s">
        <v>81</v>
      </c>
      <c r="E29" s="798">
        <v>3.0032727972790858</v>
      </c>
      <c r="F29" s="799">
        <v>1.3698630136986303</v>
      </c>
      <c r="G29" s="588" t="s">
        <v>81</v>
      </c>
      <c r="H29" s="589" t="s">
        <v>81</v>
      </c>
    </row>
    <row r="30" spans="1:13" ht="13.5" thickBot="1">
      <c r="A30" s="587" t="s">
        <v>116</v>
      </c>
      <c r="B30" s="55">
        <v>14181.937</v>
      </c>
      <c r="C30" s="55">
        <v>13618.511</v>
      </c>
      <c r="D30" s="762">
        <v>4.1372070705820887</v>
      </c>
      <c r="E30" s="798">
        <v>93.86510941410512</v>
      </c>
      <c r="F30" s="799">
        <v>96.269137792103137</v>
      </c>
      <c r="G30" s="588">
        <v>-2.4971952934590607</v>
      </c>
      <c r="H30" s="589">
        <v>22.432409809994152</v>
      </c>
    </row>
    <row r="31" spans="1:13" ht="15.75">
      <c r="A31" s="602" t="s">
        <v>119</v>
      </c>
      <c r="B31" s="603"/>
      <c r="C31" s="603"/>
      <c r="D31" s="765"/>
      <c r="E31" s="804"/>
      <c r="F31" s="804"/>
      <c r="G31" s="604"/>
      <c r="H31" s="605"/>
    </row>
    <row r="32" spans="1:13" ht="15">
      <c r="A32" s="399" t="s">
        <v>261</v>
      </c>
      <c r="B32" s="90">
        <v>19795.129786480185</v>
      </c>
      <c r="C32" s="90">
        <v>20081.387550145704</v>
      </c>
      <c r="D32" s="761">
        <v>-1.4254879696470064</v>
      </c>
      <c r="E32" s="796">
        <v>100</v>
      </c>
      <c r="F32" s="797">
        <v>100</v>
      </c>
      <c r="G32" s="590" t="s">
        <v>81</v>
      </c>
      <c r="H32" s="593">
        <v>17.198882952889761</v>
      </c>
    </row>
    <row r="33" spans="1:8">
      <c r="A33" s="585" t="s">
        <v>114</v>
      </c>
      <c r="B33" s="55" t="s">
        <v>209</v>
      </c>
      <c r="C33" s="55" t="s">
        <v>209</v>
      </c>
      <c r="D33" s="762" t="s">
        <v>81</v>
      </c>
      <c r="E33" s="798">
        <v>1.5229215229215227</v>
      </c>
      <c r="F33" s="799">
        <v>0.76493443419135498</v>
      </c>
      <c r="G33" s="588" t="s">
        <v>81</v>
      </c>
      <c r="H33" s="589" t="s">
        <v>81</v>
      </c>
    </row>
    <row r="34" spans="1:8">
      <c r="A34" s="585" t="s">
        <v>115</v>
      </c>
      <c r="B34" s="55" t="s">
        <v>81</v>
      </c>
      <c r="C34" s="55" t="s">
        <v>81</v>
      </c>
      <c r="D34" s="762" t="s">
        <v>81</v>
      </c>
      <c r="E34" s="798">
        <v>0</v>
      </c>
      <c r="F34" s="799">
        <v>0</v>
      </c>
      <c r="G34" s="588" t="s">
        <v>81</v>
      </c>
      <c r="H34" s="589" t="s">
        <v>81</v>
      </c>
    </row>
    <row r="35" spans="1:8" ht="13.5" thickBot="1">
      <c r="A35" s="586" t="s">
        <v>116</v>
      </c>
      <c r="B35" s="58">
        <v>19867.067999999999</v>
      </c>
      <c r="C35" s="58">
        <v>20116.670999999998</v>
      </c>
      <c r="D35" s="763">
        <v>-1.2407768661126841</v>
      </c>
      <c r="E35" s="800">
        <v>98.477078477078479</v>
      </c>
      <c r="F35" s="801">
        <v>99.235065565808654</v>
      </c>
      <c r="G35" s="591">
        <v>-0.76382988655104889</v>
      </c>
      <c r="H35" s="594">
        <v>16.30368285819161</v>
      </c>
    </row>
    <row r="36" spans="1:8" ht="15">
      <c r="A36" s="576" t="s">
        <v>262</v>
      </c>
      <c r="B36" s="91">
        <v>18094.989049927339</v>
      </c>
      <c r="C36" s="91">
        <v>18709.241536186008</v>
      </c>
      <c r="D36" s="764">
        <v>-3.283150121669165</v>
      </c>
      <c r="E36" s="802">
        <v>100</v>
      </c>
      <c r="F36" s="803">
        <v>100</v>
      </c>
      <c r="G36" s="592" t="s">
        <v>81</v>
      </c>
      <c r="H36" s="595">
        <v>5.1631917912891598</v>
      </c>
    </row>
    <row r="37" spans="1:8">
      <c r="A37" s="585" t="s">
        <v>114</v>
      </c>
      <c r="B37" s="55" t="s">
        <v>209</v>
      </c>
      <c r="C37" s="55" t="s">
        <v>209</v>
      </c>
      <c r="D37" s="762" t="s">
        <v>81</v>
      </c>
      <c r="E37" s="798">
        <v>5.9684450903051696</v>
      </c>
      <c r="F37" s="799">
        <v>4.5337117490812506</v>
      </c>
      <c r="G37" s="588" t="s">
        <v>81</v>
      </c>
      <c r="H37" s="589" t="s">
        <v>81</v>
      </c>
    </row>
    <row r="38" spans="1:8">
      <c r="A38" s="585" t="s">
        <v>115</v>
      </c>
      <c r="B38" s="55" t="s">
        <v>81</v>
      </c>
      <c r="C38" s="55" t="s">
        <v>81</v>
      </c>
      <c r="D38" s="762" t="s">
        <v>81</v>
      </c>
      <c r="E38" s="798">
        <v>0</v>
      </c>
      <c r="F38" s="799">
        <v>0</v>
      </c>
      <c r="G38" s="588" t="s">
        <v>81</v>
      </c>
      <c r="H38" s="589" t="s">
        <v>81</v>
      </c>
    </row>
    <row r="39" spans="1:8" ht="13.5" thickBot="1">
      <c r="A39" s="586" t="s">
        <v>116</v>
      </c>
      <c r="B39" s="58">
        <v>18474.873</v>
      </c>
      <c r="C39" s="58">
        <v>19003.487000000001</v>
      </c>
      <c r="D39" s="763">
        <v>-2.7816684380082526</v>
      </c>
      <c r="E39" s="800">
        <v>94.031554909694819</v>
      </c>
      <c r="F39" s="801">
        <v>95.466288250918751</v>
      </c>
      <c r="G39" s="591">
        <v>-1.5028690939077383</v>
      </c>
      <c r="H39" s="594">
        <v>3.5827266836909621</v>
      </c>
    </row>
    <row r="40" spans="1:8" ht="14.25" customHeight="1">
      <c r="A40" s="87" t="s">
        <v>263</v>
      </c>
      <c r="B40" s="81"/>
      <c r="C40" s="87"/>
      <c r="D40" s="81"/>
    </row>
    <row r="41" spans="1:8" ht="5.25" customHeight="1">
      <c r="A41" s="1488"/>
      <c r="B41" s="1488"/>
      <c r="C41" s="1488"/>
      <c r="D41" s="1488"/>
    </row>
    <row r="42" spans="1:8" ht="15">
      <c r="A42" s="88" t="s">
        <v>45</v>
      </c>
      <c r="B42" s="89"/>
    </row>
    <row r="43" spans="1:8" ht="15">
      <c r="A43" s="86" t="s">
        <v>77</v>
      </c>
      <c r="B43" s="1489" t="s">
        <v>46</v>
      </c>
      <c r="C43" s="1490"/>
      <c r="D43" s="1490"/>
      <c r="E43" s="1490"/>
      <c r="F43" s="1490"/>
      <c r="G43" s="1490"/>
      <c r="H43" s="1491"/>
    </row>
    <row r="44" spans="1:8" ht="15">
      <c r="A44" s="86" t="s">
        <v>47</v>
      </c>
      <c r="B44" s="1489" t="s">
        <v>48</v>
      </c>
      <c r="C44" s="1490"/>
      <c r="D44" s="1490"/>
      <c r="E44" s="1490"/>
      <c r="F44" s="1490"/>
      <c r="G44" s="1490"/>
      <c r="H44" s="1491"/>
    </row>
    <row r="45" spans="1:8" ht="15">
      <c r="A45" s="86" t="s">
        <v>49</v>
      </c>
      <c r="B45" s="1489" t="s">
        <v>50</v>
      </c>
      <c r="C45" s="1490"/>
      <c r="D45" s="1490"/>
      <c r="E45" s="1490"/>
      <c r="F45" s="1490"/>
      <c r="G45" s="1490"/>
      <c r="H45" s="1491"/>
    </row>
  </sheetData>
  <mergeCells count="7">
    <mergeCell ref="J27:M27"/>
    <mergeCell ref="A1:H1"/>
    <mergeCell ref="E2:G2"/>
    <mergeCell ref="A41:D41"/>
    <mergeCell ref="B45:H45"/>
    <mergeCell ref="B44:H44"/>
    <mergeCell ref="B43:H43"/>
  </mergeCells>
  <conditionalFormatting sqref="C42">
    <cfRule type="expression" dxfId="32" priority="8" stopIfTrue="1">
      <formula>ISERROR(C42)</formula>
    </cfRule>
  </conditionalFormatting>
  <conditionalFormatting sqref="L26">
    <cfRule type="expression" dxfId="31"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509</v>
      </c>
      <c r="B2" s="776"/>
      <c r="C2" s="776"/>
      <c r="D2" s="776"/>
      <c r="E2" s="776"/>
      <c r="F2" s="81"/>
      <c r="G2" s="81"/>
      <c r="H2" s="81"/>
    </row>
    <row r="3" spans="1:8" ht="18" customHeight="1">
      <c r="A3"/>
      <c r="B3"/>
      <c r="C3"/>
      <c r="D3"/>
      <c r="E3"/>
      <c r="G3"/>
      <c r="H3"/>
    </row>
    <row r="4" spans="1:8" ht="18" customHeight="1" thickBot="1">
      <c r="A4"/>
      <c r="B4"/>
      <c r="C4"/>
      <c r="D4"/>
      <c r="E4"/>
      <c r="F4"/>
      <c r="G4"/>
      <c r="H4"/>
    </row>
    <row r="5" spans="1:8" s="1213" customFormat="1" ht="18" customHeight="1">
      <c r="A5" s="1492" t="s">
        <v>120</v>
      </c>
      <c r="B5" s="1207" t="s">
        <v>469</v>
      </c>
      <c r="C5" s="1208"/>
      <c r="D5" s="1208"/>
      <c r="E5" s="1209" t="s">
        <v>266</v>
      </c>
      <c r="F5" s="1210"/>
      <c r="G5" s="1211"/>
      <c r="H5" s="1212"/>
    </row>
    <row r="6" spans="1:8" s="1213" customFormat="1" ht="30" customHeight="1" thickBot="1">
      <c r="A6" s="1493"/>
      <c r="B6" s="1214" t="s">
        <v>121</v>
      </c>
      <c r="C6" s="1215" t="s">
        <v>122</v>
      </c>
      <c r="D6" s="1216" t="s">
        <v>468</v>
      </c>
      <c r="E6" s="1229" t="s">
        <v>121</v>
      </c>
      <c r="F6" s="1229" t="s">
        <v>122</v>
      </c>
      <c r="G6" s="1230" t="s">
        <v>468</v>
      </c>
      <c r="H6" s="1212"/>
    </row>
    <row r="7" spans="1:8" s="1219" customFormat="1" ht="24.95" customHeight="1" thickBot="1">
      <c r="A7" s="1217" t="s">
        <v>123</v>
      </c>
      <c r="B7" s="1223">
        <v>34298.152999999998</v>
      </c>
      <c r="C7" s="1223">
        <v>32671.714</v>
      </c>
      <c r="D7" s="1224">
        <v>20657.228999999999</v>
      </c>
      <c r="E7" s="1231">
        <v>-13.543693778160785</v>
      </c>
      <c r="F7" s="1231">
        <v>-3.3269982847138344</v>
      </c>
      <c r="G7" s="1247">
        <v>1.0468606775538254</v>
      </c>
      <c r="H7" s="1218"/>
    </row>
    <row r="8" spans="1:8" s="1219" customFormat="1" ht="24.95" customHeight="1">
      <c r="A8" s="1220" t="s">
        <v>280</v>
      </c>
      <c r="B8" s="1225" t="s">
        <v>209</v>
      </c>
      <c r="C8" s="1225">
        <v>28987.107</v>
      </c>
      <c r="D8" s="1325" t="s">
        <v>209</v>
      </c>
      <c r="E8" s="1439" t="s">
        <v>81</v>
      </c>
      <c r="F8" s="1228">
        <v>-7.8879724608711195</v>
      </c>
      <c r="G8" s="1233" t="s">
        <v>81</v>
      </c>
      <c r="H8" s="1218"/>
    </row>
    <row r="9" spans="1:8" s="1219" customFormat="1" ht="24.95" customHeight="1">
      <c r="A9" s="1221" t="s">
        <v>277</v>
      </c>
      <c r="B9" s="1226">
        <v>38127.074999999997</v>
      </c>
      <c r="C9" s="1226">
        <v>34379.31</v>
      </c>
      <c r="D9" s="1226" t="s">
        <v>209</v>
      </c>
      <c r="E9" s="1326">
        <v>-6.6383327897225328</v>
      </c>
      <c r="F9" s="1326">
        <v>0.31342300486806318</v>
      </c>
      <c r="G9" s="1234" t="s">
        <v>81</v>
      </c>
      <c r="H9" s="1218"/>
    </row>
    <row r="10" spans="1:8" s="1219" customFormat="1" ht="24.95" customHeight="1" thickBot="1">
      <c r="A10" s="1222" t="s">
        <v>281</v>
      </c>
      <c r="B10" s="1333" t="s">
        <v>209</v>
      </c>
      <c r="C10" s="1227" t="s">
        <v>209</v>
      </c>
      <c r="D10" s="1235" t="s">
        <v>81</v>
      </c>
      <c r="E10" s="1236" t="s">
        <v>81</v>
      </c>
      <c r="F10" s="1236" t="s">
        <v>81</v>
      </c>
      <c r="G10" s="1232" t="s">
        <v>81</v>
      </c>
      <c r="H10" s="1218"/>
    </row>
    <row r="11" spans="1:8" ht="15.75">
      <c r="A11" s="87" t="s">
        <v>263</v>
      </c>
      <c r="B11" s="81"/>
      <c r="C11" s="87"/>
      <c r="D11" s="81"/>
      <c r="G11" s="1254"/>
    </row>
    <row r="17" spans="1:13" ht="15">
      <c r="A17" s="811"/>
      <c r="D17" s="810"/>
    </row>
    <row r="18" spans="1:13" ht="15">
      <c r="A18" s="811"/>
      <c r="D18" s="810"/>
    </row>
    <row r="19" spans="1:13" ht="15">
      <c r="A19" s="811"/>
      <c r="D19" s="810"/>
    </row>
    <row r="20" spans="1:13" ht="15">
      <c r="A20" s="811"/>
      <c r="D20" s="810"/>
    </row>
    <row r="21" spans="1:13" ht="15">
      <c r="A21" s="811"/>
      <c r="D21" s="810"/>
      <c r="M21" s="85" t="s">
        <v>104</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F23" sqref="F23"/>
    </sheetView>
  </sheetViews>
  <sheetFormatPr defaultRowHeight="12.75"/>
  <cols>
    <col min="1" max="1" width="42.85546875" customWidth="1"/>
    <col min="2" max="2" width="13.85546875" customWidth="1"/>
    <col min="3" max="3" width="14.7109375" customWidth="1"/>
    <col min="4" max="4" width="14.42578125" customWidth="1"/>
  </cols>
  <sheetData>
    <row r="2" spans="1:8" ht="16.5">
      <c r="A2" s="1494" t="s">
        <v>511</v>
      </c>
      <c r="B2" s="1494"/>
      <c r="C2" s="1494"/>
      <c r="D2" s="1494"/>
      <c r="E2" s="1494"/>
      <c r="F2" s="1494"/>
      <c r="G2" s="1494"/>
      <c r="H2" s="1494"/>
    </row>
    <row r="3" spans="1:8">
      <c r="A3" s="1090"/>
      <c r="B3" s="1090"/>
      <c r="C3" s="1090"/>
      <c r="D3" s="1090"/>
      <c r="E3" s="1090"/>
      <c r="F3" s="1090"/>
      <c r="G3" s="1090"/>
      <c r="H3" s="1090"/>
    </row>
    <row r="4" spans="1:8" ht="13.5" thickBot="1"/>
    <row r="5" spans="1:8" ht="40.5">
      <c r="A5" s="1075" t="s">
        <v>108</v>
      </c>
      <c r="B5" s="2" t="s">
        <v>9</v>
      </c>
      <c r="C5" s="2"/>
      <c r="D5" s="1244" t="s">
        <v>109</v>
      </c>
    </row>
    <row r="6" spans="1:8" ht="19.5" thickBot="1">
      <c r="A6" s="575"/>
      <c r="B6" s="1049">
        <v>44542</v>
      </c>
      <c r="C6" s="1049">
        <v>44535</v>
      </c>
      <c r="D6" s="1050" t="s">
        <v>54</v>
      </c>
    </row>
    <row r="7" spans="1:8" ht="15.75">
      <c r="A7" s="602"/>
      <c r="B7" s="782"/>
      <c r="C7" s="782"/>
      <c r="D7" s="1327"/>
    </row>
    <row r="8" spans="1:8" ht="15.75">
      <c r="A8" s="399" t="s">
        <v>261</v>
      </c>
      <c r="B8" s="1353">
        <v>19126.651000000002</v>
      </c>
      <c r="C8" s="1353">
        <v>18964.490000000002</v>
      </c>
      <c r="D8" s="1354">
        <v>0.85507704135465834</v>
      </c>
    </row>
    <row r="9" spans="1:8" ht="15.75">
      <c r="A9" s="585" t="s">
        <v>114</v>
      </c>
      <c r="B9" s="1355">
        <v>15469.697</v>
      </c>
      <c r="C9" s="1355">
        <v>15338.707</v>
      </c>
      <c r="D9" s="1356">
        <v>0.85398332467006355</v>
      </c>
    </row>
    <row r="10" spans="1:8" ht="15.75">
      <c r="A10" s="585" t="s">
        <v>115</v>
      </c>
      <c r="B10" s="1355">
        <v>22552.51</v>
      </c>
      <c r="C10" s="1355">
        <v>22845.598000000002</v>
      </c>
      <c r="D10" s="1357">
        <v>-1.2829079807847592</v>
      </c>
    </row>
    <row r="11" spans="1:8" ht="16.5" thickBot="1">
      <c r="A11" s="1351" t="s">
        <v>116</v>
      </c>
      <c r="B11" s="1358">
        <v>18999.600999999999</v>
      </c>
      <c r="C11" s="1358">
        <v>19047.577000000001</v>
      </c>
      <c r="D11" s="1359">
        <v>-0.25187455601309494</v>
      </c>
    </row>
    <row r="12" spans="1:8" ht="15.75">
      <c r="A12" s="1352" t="s">
        <v>262</v>
      </c>
      <c r="B12" s="1360">
        <v>15981.387000000001</v>
      </c>
      <c r="C12" s="1360">
        <v>15681.367</v>
      </c>
      <c r="D12" s="1361">
        <v>1.9132260599474551</v>
      </c>
    </row>
    <row r="13" spans="1:8" ht="13.5" customHeight="1">
      <c r="A13" s="585" t="s">
        <v>114</v>
      </c>
      <c r="B13" s="1364" t="s">
        <v>81</v>
      </c>
      <c r="C13" s="1364" t="s">
        <v>81</v>
      </c>
      <c r="D13" s="1356" t="s">
        <v>81</v>
      </c>
    </row>
    <row r="14" spans="1:8" ht="14.25" customHeight="1">
      <c r="A14" s="585" t="s">
        <v>115</v>
      </c>
      <c r="B14" s="1355" t="s">
        <v>209</v>
      </c>
      <c r="C14" s="1355" t="s">
        <v>209</v>
      </c>
      <c r="D14" s="1356" t="s">
        <v>81</v>
      </c>
    </row>
    <row r="15" spans="1:8" ht="16.5" customHeight="1" thickBot="1">
      <c r="A15" s="586" t="s">
        <v>116</v>
      </c>
      <c r="B15" s="1362">
        <v>14799.324000000001</v>
      </c>
      <c r="C15" s="1362">
        <v>14787.001</v>
      </c>
      <c r="D15" s="1363">
        <v>8.3336709046008178E-2</v>
      </c>
    </row>
    <row r="16" spans="1:8" ht="15.75">
      <c r="A16" s="87" t="s">
        <v>263</v>
      </c>
    </row>
    <row r="18" spans="1:1">
      <c r="A18" s="1251"/>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23" sqref="H23"/>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510</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3" customFormat="1" ht="18" customHeight="1" thickBot="1">
      <c r="A5" s="1495" t="s">
        <v>472</v>
      </c>
      <c r="B5" s="1336" t="s">
        <v>469</v>
      </c>
      <c r="C5" s="1337"/>
      <c r="D5" s="1338"/>
      <c r="E5" s="1342" t="s">
        <v>266</v>
      </c>
      <c r="F5" s="1343"/>
      <c r="G5" s="1344"/>
      <c r="H5" s="1212"/>
    </row>
    <row r="6" spans="1:8" s="1213" customFormat="1" ht="30" customHeight="1" thickBot="1">
      <c r="A6" s="1496"/>
      <c r="B6" s="1339" t="s">
        <v>121</v>
      </c>
      <c r="C6" s="1340" t="s">
        <v>122</v>
      </c>
      <c r="D6" s="1341" t="s">
        <v>468</v>
      </c>
      <c r="E6" s="1345" t="s">
        <v>121</v>
      </c>
      <c r="F6" s="1346" t="s">
        <v>122</v>
      </c>
      <c r="G6" s="1347" t="s">
        <v>468</v>
      </c>
      <c r="H6" s="1212"/>
    </row>
    <row r="7" spans="1:8" s="1219" customFormat="1" ht="24.95" customHeight="1" thickBot="1">
      <c r="A7" s="1430" t="s">
        <v>503</v>
      </c>
      <c r="B7" s="1335">
        <v>38183.500999999997</v>
      </c>
      <c r="C7" s="1334">
        <v>31760.645</v>
      </c>
      <c r="D7" s="1429" t="s">
        <v>209</v>
      </c>
      <c r="E7" s="1348">
        <v>-0.77663875691649453</v>
      </c>
      <c r="F7" s="1349">
        <v>-1.4155489850477425</v>
      </c>
      <c r="G7" s="1350" t="s">
        <v>81</v>
      </c>
      <c r="H7" s="1218"/>
    </row>
    <row r="8" spans="1:8" customFormat="1" ht="15.75" customHeight="1">
      <c r="A8" s="87" t="s">
        <v>263</v>
      </c>
    </row>
    <row r="9" spans="1:8" customFormat="1" ht="24.95" customHeight="1"/>
    <row r="10" spans="1:8" customFormat="1" ht="24.95" customHeight="1"/>
    <row r="11" spans="1:8" customFormat="1"/>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7" spans="1:13" ht="15">
      <c r="A17" s="811"/>
      <c r="D17" s="811"/>
    </row>
    <row r="18" spans="1:13" ht="15">
      <c r="A18" s="811"/>
      <c r="D18" s="811"/>
    </row>
    <row r="19" spans="1:13" ht="15">
      <c r="A19" s="811"/>
      <c r="D19" s="811"/>
    </row>
    <row r="20" spans="1:13" ht="15">
      <c r="A20" s="811"/>
      <c r="D20" s="811"/>
    </row>
    <row r="21" spans="1:13" ht="15">
      <c r="A21" s="811"/>
      <c r="D21" s="811"/>
      <c r="M21" s="85" t="s">
        <v>104</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I-X_2021</vt:lpstr>
      <vt:lpstr>Eksport I-X_2021</vt:lpstr>
      <vt:lpstr>Import 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2021-12-16T13:33:37Z</dcterms:modified>
</cp:coreProperties>
</file>