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l.mizera\Desktop\OPZ 2026 załączniki\"/>
    </mc:Choice>
  </mc:AlternateContent>
  <xr:revisionPtr revIDLastSave="0" documentId="8_{55184446-6EB3-45EE-BB09-469572BDB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 Paki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0" i="1" l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K96" i="1" s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K80" i="1" s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K60" i="1" s="1"/>
  <c r="I59" i="1"/>
  <c r="I58" i="1"/>
  <c r="I57" i="1"/>
  <c r="I56" i="1"/>
  <c r="I55" i="1"/>
  <c r="I52" i="1"/>
  <c r="I47" i="1"/>
  <c r="I42" i="1"/>
  <c r="K42" i="1" s="1"/>
  <c r="I37" i="1"/>
  <c r="I32" i="1"/>
  <c r="F112" i="1" s="1"/>
  <c r="L102" i="1" l="1"/>
  <c r="L87" i="1"/>
  <c r="L64" i="1"/>
  <c r="L88" i="1"/>
  <c r="L47" i="1"/>
  <c r="L79" i="1"/>
  <c r="L91" i="1"/>
  <c r="L76" i="1"/>
  <c r="L65" i="1"/>
  <c r="L52" i="1"/>
  <c r="L56" i="1"/>
  <c r="L92" i="1"/>
  <c r="L57" i="1"/>
  <c r="L81" i="1"/>
  <c r="L93" i="1"/>
  <c r="L105" i="1"/>
  <c r="L58" i="1"/>
  <c r="L106" i="1"/>
  <c r="L84" i="1"/>
  <c r="L108" i="1"/>
  <c r="L61" i="1"/>
  <c r="L73" i="1"/>
  <c r="L109" i="1"/>
  <c r="L110" i="1"/>
  <c r="K68" i="1"/>
  <c r="L68" i="1" s="1"/>
  <c r="K88" i="1"/>
  <c r="K100" i="1"/>
  <c r="L100" i="1" s="1"/>
  <c r="K104" i="1"/>
  <c r="L104" i="1" s="1"/>
  <c r="K108" i="1"/>
  <c r="K56" i="1"/>
  <c r="K84" i="1"/>
  <c r="L80" i="1"/>
  <c r="K47" i="1"/>
  <c r="K61" i="1"/>
  <c r="K69" i="1"/>
  <c r="L69" i="1" s="1"/>
  <c r="K77" i="1"/>
  <c r="L77" i="1" s="1"/>
  <c r="K85" i="1"/>
  <c r="L85" i="1" s="1"/>
  <c r="K89" i="1"/>
  <c r="L89" i="1" s="1"/>
  <c r="K97" i="1"/>
  <c r="L97" i="1" s="1"/>
  <c r="K101" i="1"/>
  <c r="L101" i="1" s="1"/>
  <c r="K105" i="1"/>
  <c r="K109" i="1"/>
  <c r="K64" i="1"/>
  <c r="K92" i="1"/>
  <c r="K57" i="1"/>
  <c r="K65" i="1"/>
  <c r="K73" i="1"/>
  <c r="K81" i="1"/>
  <c r="K93" i="1"/>
  <c r="K72" i="1"/>
  <c r="L72" i="1" s="1"/>
  <c r="L42" i="1"/>
  <c r="L96" i="1"/>
  <c r="K32" i="1"/>
  <c r="L32" i="1" s="1"/>
  <c r="K52" i="1"/>
  <c r="K58" i="1"/>
  <c r="K62" i="1"/>
  <c r="L62" i="1" s="1"/>
  <c r="K66" i="1"/>
  <c r="L66" i="1" s="1"/>
  <c r="K70" i="1"/>
  <c r="L70" i="1" s="1"/>
  <c r="K74" i="1"/>
  <c r="L74" i="1" s="1"/>
  <c r="K78" i="1"/>
  <c r="L78" i="1" s="1"/>
  <c r="K82" i="1"/>
  <c r="L82" i="1" s="1"/>
  <c r="K86" i="1"/>
  <c r="L86" i="1" s="1"/>
  <c r="K90" i="1"/>
  <c r="L90" i="1" s="1"/>
  <c r="K94" i="1"/>
  <c r="L94" i="1" s="1"/>
  <c r="K98" i="1"/>
  <c r="L98" i="1" s="1"/>
  <c r="K102" i="1"/>
  <c r="K106" i="1"/>
  <c r="K110" i="1"/>
  <c r="K76" i="1"/>
  <c r="L60" i="1"/>
  <c r="K37" i="1"/>
  <c r="L37" i="1" s="1"/>
  <c r="K55" i="1"/>
  <c r="L55" i="1" s="1"/>
  <c r="K59" i="1"/>
  <c r="L59" i="1" s="1"/>
  <c r="K63" i="1"/>
  <c r="L63" i="1" s="1"/>
  <c r="K67" i="1"/>
  <c r="L67" i="1" s="1"/>
  <c r="K71" i="1"/>
  <c r="L71" i="1" s="1"/>
  <c r="K75" i="1"/>
  <c r="L75" i="1" s="1"/>
  <c r="K79" i="1"/>
  <c r="K83" i="1"/>
  <c r="L83" i="1" s="1"/>
  <c r="K87" i="1"/>
  <c r="K91" i="1"/>
  <c r="K95" i="1"/>
  <c r="L95" i="1" s="1"/>
  <c r="K99" i="1"/>
  <c r="L99" i="1" s="1"/>
  <c r="K103" i="1"/>
  <c r="L103" i="1" s="1"/>
  <c r="K107" i="1"/>
  <c r="L107" i="1" s="1"/>
  <c r="F113" i="1" l="1"/>
  <c r="B26" i="1" s="1"/>
</calcChain>
</file>

<file path=xl/sharedStrings.xml><?xml version="1.0" encoding="utf-8"?>
<sst xmlns="http://schemas.openxmlformats.org/spreadsheetml/2006/main" count="343" uniqueCount="217">
  <si>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</si>
  <si>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</si>
  <si>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</si>
  <si>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</si>
  <si>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</si>
  <si>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</si>
  <si>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</si>
  <si>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</si>
  <si>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</si>
  <si>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</si>
  <si>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</si>
  <si>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</si>
  <si>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</si>
  <si>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</si>
  <si>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</si>
  <si>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12</t>
  </si>
  <si>
    <t>PORZ&gt;100</t>
  </si>
  <si>
    <t>Oczyszczanie zrębów, gruntów porolnych, halizn i płazowin oraz drzewostanów planowanych do wprowadzenie drugiego piętra ze zbędnych podrostów, odrośli, krzewów i krzewinek poprzez wycinanie i wynoszenie lub spychanie wyciętego materiału - dla 100% pokrycia</t>
  </si>
  <si>
    <t>HA</t>
  </si>
  <si>
    <t>13</t>
  </si>
  <si>
    <t>PORZB&gt;100</t>
  </si>
  <si>
    <t>Oczyszczanie zrębów, gruntów porolnych, halizn i płazowin oraz drzewostanów planowanych do wprowadzenie drugiego piętra ze zbędnych podrostów, odrośli, krzewów i krzewinek poprzez wycinanie bez wynoszenia i układania - dla 100% pokrycia powierzchni</t>
  </si>
  <si>
    <t>14</t>
  </si>
  <si>
    <t>PORZ MECH</t>
  </si>
  <si>
    <t>Mechaniczne wywożenie pozostałości drzewnych (ciągnikiem)</t>
  </si>
  <si>
    <t>M3P</t>
  </si>
  <si>
    <t>15</t>
  </si>
  <si>
    <t>PORZ-ZRB</t>
  </si>
  <si>
    <t>Porządkowanie zrębów z pozostałości drzewnych - mechaniczne</t>
  </si>
  <si>
    <t>17</t>
  </si>
  <si>
    <t>PORZ-ROZD</t>
  </si>
  <si>
    <t>Znoszenie i układanie pozostałości drzewnych do rozdrabniania</t>
  </si>
  <si>
    <t>19</t>
  </si>
  <si>
    <t>WPOD N</t>
  </si>
  <si>
    <t>Wycinanie podszytów i podrostów (teren równy lub falisty)</t>
  </si>
  <si>
    <t>38</t>
  </si>
  <si>
    <t>ROZDR-PP</t>
  </si>
  <si>
    <t>Rozdrabnianie pozostałości drzewnych na całej powierzchni bez mieszania z glebą</t>
  </si>
  <si>
    <t>47</t>
  </si>
  <si>
    <t>OPR-PSPAL</t>
  </si>
  <si>
    <t>Opryski środkami ochrony roślin opryskiwaczem plecakowym z napędem spalinowym</t>
  </si>
  <si>
    <t>54</t>
  </si>
  <si>
    <t>WYK-PASR</t>
  </si>
  <si>
    <t>Zdarcie pokrywy na pasach - prace ręczne</t>
  </si>
  <si>
    <t>KMTR</t>
  </si>
  <si>
    <t>58</t>
  </si>
  <si>
    <t>WYK-TAL40</t>
  </si>
  <si>
    <t>Zdarcie pokrywy na talerzach 40 cm x 40 cm</t>
  </si>
  <si>
    <t>TSZT</t>
  </si>
  <si>
    <t>59</t>
  </si>
  <si>
    <t>WYK-TAL60</t>
  </si>
  <si>
    <t>Zdarcie pokrywy na talerzach 60 cm x 60 cm</t>
  </si>
  <si>
    <t>63</t>
  </si>
  <si>
    <t>POP-TAL</t>
  </si>
  <si>
    <t>Poprawianie talerzy - w poprawkach</t>
  </si>
  <si>
    <t>72</t>
  </si>
  <si>
    <t>WYK-PASCZ</t>
  </si>
  <si>
    <t>Wyorywanie bruzd pługiem leśnym na powierzchni pow. 0,50 ha</t>
  </si>
  <si>
    <t>73</t>
  </si>
  <si>
    <t>WYK-PA5CZ</t>
  </si>
  <si>
    <t>Wyorywanie bruzd pługiem leśnym na pow. do 0,50 ha</t>
  </si>
  <si>
    <t>77</t>
  </si>
  <si>
    <t>WYK-POGCZ</t>
  </si>
  <si>
    <t>Wyorywanie bruzd pługiem leśnym z pogłębiaczem na powierzchni pow. 0,5 ha</t>
  </si>
  <si>
    <t>78</t>
  </si>
  <si>
    <t>WYK-P5GCP</t>
  </si>
  <si>
    <t>Wyorywanie bruzd pługiem leśnym z pogłębiaczem na pow. do 0,5 ha</t>
  </si>
  <si>
    <t>83</t>
  </si>
  <si>
    <t>WYK-FREZ2</t>
  </si>
  <si>
    <t>Przygotowanie gleby pługiem aktywnym bez pogłębienia</t>
  </si>
  <si>
    <t>102</t>
  </si>
  <si>
    <t>SADZ 1R</t>
  </si>
  <si>
    <t>Sadzenie 1-latek z odkrytym systemem korzeniowym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</si>
  <si>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</si>
  <si>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</si>
  <si>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</si>
  <si>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</si>
  <si>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</si>
  <si>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</si>
  <si>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</si>
  <si>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</si>
  <si>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</si>
  <si>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107</t>
  </si>
  <si>
    <t>POP-BRYŁ</t>
  </si>
  <si>
    <t>Sadzenie sadzonek z zakrytym systemem korzeniowym w poprawkach i uzupełnieniach</t>
  </si>
  <si>
    <t>111</t>
  </si>
  <si>
    <t>DOW-SADZ</t>
  </si>
  <si>
    <t>Dowóz sadzonek</t>
  </si>
  <si>
    <t>114</t>
  </si>
  <si>
    <t>ORKA-SOB</t>
  </si>
  <si>
    <t>Wysiew nasion siewnikiem Sobańskiego wraz z wyoraniem bruzd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</si>
  <si>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</si>
  <si>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</si>
  <si>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</si>
  <si>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</si>
  <si>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</si>
  <si>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</si>
  <si>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</si>
  <si>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</si>
  <si>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</si>
  <si>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126</t>
  </si>
  <si>
    <t>OPR-CHWAS</t>
  </si>
  <si>
    <t>Chemiczne niszczenie chwastów opryskiwaczem ręcznym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</si>
  <si>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</si>
  <si>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</si>
  <si>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</si>
  <si>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</si>
  <si>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</si>
  <si>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</si>
  <si>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</si>
  <si>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</si>
  <si>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</si>
  <si>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145</t>
  </si>
  <si>
    <t>GRODZ-SRN</t>
  </si>
  <si>
    <t>Grodzenie upraw przed zwierzyną siatką rozbiórkową</t>
  </si>
  <si>
    <t>HM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</si>
  <si>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</si>
  <si>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</si>
  <si>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</si>
  <si>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</si>
  <si>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</si>
  <si>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</si>
  <si>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</si>
  <si>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</si>
  <si>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</si>
  <si>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</si>
  <si>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</si>
  <si>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161</t>
  </si>
  <si>
    <t>SZUK-PEDM</t>
  </si>
  <si>
    <t>Monitoring szkodników korzeni -dół o objętości 0,13 m3</t>
  </si>
  <si>
    <t>164</t>
  </si>
  <si>
    <t>SZUK-OWA2</t>
  </si>
  <si>
    <t>Próbne poszukiwania owadów w ściole metodą dwóch drzew próbnych</t>
  </si>
  <si>
    <t>165</t>
  </si>
  <si>
    <t>ZW-ZRĘB</t>
  </si>
  <si>
    <t>Zwalczanie mechaniczne szkodników wtórnych poprzez zrębkowanie</t>
  </si>
  <si>
    <t>166</t>
  </si>
  <si>
    <t>KOR-DRWI</t>
  </si>
  <si>
    <t>Ręczne korowanie drewna wielkowymiarowego iglastego i niszczenie kory</t>
  </si>
  <si>
    <t>173</t>
  </si>
  <si>
    <t>N-ZSGDNSO</t>
  </si>
  <si>
    <t>Zbiór szyszek z gospodarczych drzewostanów nasiennych sosnowych</t>
  </si>
  <si>
    <t>KG</t>
  </si>
  <si>
    <t>196</t>
  </si>
  <si>
    <t>ZB-NASDB</t>
  </si>
  <si>
    <t>Zbiór nasion dęba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</si>
  <si>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</si>
  <si>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</si>
  <si>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</si>
  <si>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</si>
  <si>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</si>
  <si>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</si>
  <si>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</si>
  <si>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</si>
  <si>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</si>
  <si>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</si>
  <si>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</si>
  <si>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206</t>
  </si>
  <si>
    <t>GODZ HH8</t>
  </si>
  <si>
    <t>Prace wykonywane harwesterem</t>
  </si>
  <si>
    <t>208</t>
  </si>
  <si>
    <t>GODZ MF8</t>
  </si>
  <si>
    <t>Prace wykonywane forwarderem</t>
  </si>
  <si>
    <t>210</t>
  </si>
  <si>
    <t>GODZ MH8</t>
  </si>
  <si>
    <t>Prace wykonywane innym sprzętem mechanicznym</t>
  </si>
  <si>
    <t>211</t>
  </si>
  <si>
    <t>GODZ MH23</t>
  </si>
  <si>
    <t>908</t>
  </si>
  <si>
    <t>ODN-PASC</t>
  </si>
  <si>
    <t>Odchwaszczanie, odnawianie pasów przeciwpożarowych</t>
  </si>
  <si>
    <t>909</t>
  </si>
  <si>
    <t>GOPP RH8</t>
  </si>
  <si>
    <t>910</t>
  </si>
  <si>
    <t>GOPP RH23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</si>
  <si>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</si>
  <si>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</si>
  <si>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</si>
  <si>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</si>
  <si>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</si>
  <si>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</si>
  <si>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</si>
  <si>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</si>
  <si>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</si>
  <si>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</si>
  <si>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</si>
  <si>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</si>
  <si>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</si>
  <si>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</si>
  <si>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</si>
  <si>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</si>
  <si>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</si>
  <si>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</si>
  <si>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</si>
  <si>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</si>
  <si>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</si>
  <si>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Sieraków</t>
  </si>
  <si>
    <t xml:space="preserve">64-410 Sieraków; Bucharzewo 153                </t>
  </si>
  <si>
    <t>Odpowiadając na ogłoszenie o przetargu nieograniczonym na „Wykonywanie usług z zakresu gospodarki leśnej na terenie Nadleśnictwa Sieraków w roku 2026''  składamy niniejszym ofertę na pakiet 01.L.01.04.07.08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</si>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</sst>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51"/>
  <sheetViews>
    <sheetView tabSelected="1" workbookViewId="0">
      <selection activeCell="E23" sqref="E2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40" t="s">
        <v>190</v>
      </c>
      <c r="K2" s="40"/>
      <c r="L2" s="40"/>
      <c r="M2" s="40"/>
      <c r="N2" s="40"/>
      <c r="O2" s="40"/>
      <c r="P2" s="40"/>
    </row>
    <row r="3" spans="2:16" s="1" customFormat="1" ht="28.7" customHeight="1" x14ac:dyDescent="0.2">
      <c r="B3" s="13"/>
      <c r="C3" s="13"/>
      <c r="D3" s="13"/>
      <c r="E3" s="13"/>
    </row>
    <row r="4" spans="2:16" s="1" customFormat="1" ht="2.65" customHeight="1" x14ac:dyDescent="0.2">
      <c r="B4" s="30"/>
      <c r="C4" s="30"/>
      <c r="D4" s="30"/>
      <c r="E4" s="30"/>
    </row>
    <row r="5" spans="2:16" s="1" customFormat="1" ht="28.7" customHeight="1" x14ac:dyDescent="0.2">
      <c r="B5" s="14"/>
      <c r="C5" s="14"/>
      <c r="D5" s="14"/>
      <c r="E5" s="14"/>
    </row>
    <row r="6" spans="2:16" s="1" customFormat="1" ht="2.65" customHeight="1" x14ac:dyDescent="0.2">
      <c r="B6" s="30"/>
      <c r="C6" s="30"/>
      <c r="D6" s="30"/>
      <c r="E6" s="30"/>
    </row>
    <row r="7" spans="2:16" s="1" customFormat="1" ht="28.7" customHeight="1" x14ac:dyDescent="0.2">
      <c r="B7" s="14"/>
      <c r="C7" s="14"/>
      <c r="D7" s="14"/>
      <c r="E7" s="14"/>
    </row>
    <row r="8" spans="2:16" s="1" customFormat="1" ht="5.25" customHeight="1" x14ac:dyDescent="0.2">
      <c r="B8" s="30"/>
      <c r="C8" s="30"/>
      <c r="D8" s="30"/>
      <c r="E8" s="30"/>
    </row>
    <row r="9" spans="2:16" s="1" customFormat="1" ht="4.3499999999999996" customHeight="1" x14ac:dyDescent="0.2"/>
    <row r="10" spans="2:16" s="1" customFormat="1" ht="6.95" customHeight="1" x14ac:dyDescent="0.2">
      <c r="B10" s="15" t="s">
        <v>191</v>
      </c>
      <c r="C10" s="15"/>
      <c r="D10" s="15"/>
      <c r="E10" s="15"/>
    </row>
    <row r="11" spans="2:16" s="1" customFormat="1" ht="12.2" customHeight="1" x14ac:dyDescent="0.2">
      <c r="B11" s="15"/>
      <c r="C11" s="15"/>
      <c r="D11" s="15"/>
      <c r="E11" s="15"/>
      <c r="G11" s="12"/>
      <c r="H11" s="39" t="s">
        <v>192</v>
      </c>
      <c r="I11" s="39"/>
      <c r="J11" s="39"/>
      <c r="K11" s="39"/>
      <c r="L11" s="39"/>
      <c r="M11" s="39"/>
      <c r="N11" s="39"/>
      <c r="O11" s="39"/>
    </row>
    <row r="12" spans="2:16" s="1" customFormat="1" ht="7.9" customHeight="1" x14ac:dyDescent="0.2">
      <c r="H12" s="39"/>
      <c r="I12" s="39"/>
      <c r="J12" s="39"/>
      <c r="K12" s="39"/>
      <c r="L12" s="39"/>
      <c r="M12" s="39"/>
      <c r="N12" s="39"/>
      <c r="O12" s="39"/>
    </row>
    <row r="13" spans="2:16" s="1" customFormat="1" ht="20.25" customHeight="1" x14ac:dyDescent="0.2"/>
    <row r="14" spans="2:16" s="1" customFormat="1" ht="24" customHeight="1" x14ac:dyDescent="0.2">
      <c r="F14" s="38" t="s">
        <v>193</v>
      </c>
      <c r="G14" s="38"/>
      <c r="H14" s="38"/>
      <c r="I14" s="38"/>
    </row>
    <row r="15" spans="2:16" s="1" customFormat="1" ht="43.15" customHeight="1" x14ac:dyDescent="0.2"/>
    <row r="16" spans="2:16" s="1" customFormat="1" ht="20.85" customHeight="1" x14ac:dyDescent="0.2">
      <c r="C16" s="25" t="s">
        <v>194</v>
      </c>
      <c r="D16" s="25"/>
      <c r="E16" s="25"/>
    </row>
    <row r="17" spans="2:13" s="1" customFormat="1" ht="2.65" customHeight="1" x14ac:dyDescent="0.2"/>
    <row r="18" spans="2:13" s="1" customFormat="1" ht="20.85" customHeight="1" x14ac:dyDescent="0.2">
      <c r="C18" s="25" t="s">
        <v>195</v>
      </c>
      <c r="D18" s="25"/>
      <c r="E18" s="25"/>
    </row>
    <row r="19" spans="2:13" s="1" customFormat="1" ht="2.65" customHeight="1" x14ac:dyDescent="0.2"/>
    <row r="20" spans="2:13" s="1" customFormat="1" ht="20.85" customHeight="1" x14ac:dyDescent="0.2">
      <c r="C20" s="25" t="s">
        <v>196</v>
      </c>
      <c r="D20" s="25"/>
      <c r="E20" s="25"/>
    </row>
    <row r="21" spans="2:13" s="1" customFormat="1" ht="2.65" customHeight="1" x14ac:dyDescent="0.2"/>
    <row r="22" spans="2:13" s="1" customFormat="1" ht="20.85" customHeight="1" x14ac:dyDescent="0.2">
      <c r="C22" s="25" t="s">
        <v>197</v>
      </c>
      <c r="D22" s="25"/>
      <c r="E22" s="25"/>
    </row>
    <row r="23" spans="2:13" s="1" customFormat="1" ht="34.700000000000003" customHeight="1" x14ac:dyDescent="0.2"/>
    <row r="24" spans="2:13" s="1" customFormat="1" ht="50.1" customHeight="1" x14ac:dyDescent="0.2">
      <c r="B24" s="23" t="s">
        <v>198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2:13" s="1" customFormat="1" ht="2.65" customHeight="1" x14ac:dyDescent="0.2"/>
    <row r="26" spans="2:13" s="1" customFormat="1" ht="50.1" customHeight="1" x14ac:dyDescent="0.2">
      <c r="B26" s="24" t="str">
        <f xml:space="preserve"> "1.  Za wykonanie przedmiotu zamówienia w tym Pakiecie oferujemy następujące wynagrodzenie brutto: " &amp; TEXT(F113,"#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5" t="s">
        <v>199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2:13" s="1" customFormat="1" ht="5.25" customHeight="1" x14ac:dyDescent="0.2"/>
    <row r="31" spans="2:13" s="1" customFormat="1" ht="63.7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41" t="s">
        <v>10</v>
      </c>
      <c r="M31" s="41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12271</v>
      </c>
      <c r="H32" s="11">
        <v>0</v>
      </c>
      <c r="I32" s="10">
        <f>ROUND(G32* H32,2)</f>
        <v>0</v>
      </c>
      <c r="J32" s="5">
        <v>8</v>
      </c>
      <c r="K32" s="10">
        <f>ROUND(I32* J32/100,2)</f>
        <v>0</v>
      </c>
      <c r="L32" s="20">
        <f>ROUND(I32+ K32,2)</f>
        <v>0</v>
      </c>
      <c r="M32" s="21"/>
    </row>
    <row r="33" spans="2:13" s="1" customFormat="1" ht="3.2" customHeight="1" x14ac:dyDescent="0.2"/>
    <row r="34" spans="2:13" s="1" customFormat="1" ht="18.2" customHeight="1" x14ac:dyDescent="0.2">
      <c r="B34" s="25" t="s">
        <v>200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2:13" s="1" customFormat="1" ht="5.25" customHeight="1" x14ac:dyDescent="0.2"/>
    <row r="36" spans="2:13" s="1" customFormat="1" ht="65.2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41" t="s">
        <v>10</v>
      </c>
      <c r="M36" s="41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9740</v>
      </c>
      <c r="H37" s="11">
        <v>0</v>
      </c>
      <c r="I37" s="10">
        <f>ROUND(G37* H37,2)</f>
        <v>0</v>
      </c>
      <c r="J37" s="5">
        <v>8</v>
      </c>
      <c r="K37" s="10">
        <f>ROUND(I37* J37/100,2)</f>
        <v>0</v>
      </c>
      <c r="L37" s="20">
        <f>ROUND(I37+ K37,2)</f>
        <v>0</v>
      </c>
      <c r="M37" s="21"/>
    </row>
    <row r="38" spans="2:13" s="1" customFormat="1" ht="3.2" customHeight="1" x14ac:dyDescent="0.2"/>
    <row r="39" spans="2:13" s="1" customFormat="1" ht="18.2" customHeight="1" x14ac:dyDescent="0.2">
      <c r="B39" s="25" t="s">
        <v>201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2:13" s="1" customFormat="1" ht="5.25" customHeight="1" x14ac:dyDescent="0.2"/>
    <row r="41" spans="2:13" s="1" customFormat="1" ht="64.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41" t="s">
        <v>10</v>
      </c>
      <c r="M41" s="41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5035</v>
      </c>
      <c r="H42" s="11">
        <v>0</v>
      </c>
      <c r="I42" s="10">
        <f>ROUND(G42* H42,2)</f>
        <v>0</v>
      </c>
      <c r="J42" s="5">
        <v>8</v>
      </c>
      <c r="K42" s="10">
        <f>ROUND(I42* J42/100,2)</f>
        <v>0</v>
      </c>
      <c r="L42" s="20">
        <f>ROUND(I42+ K42,2)</f>
        <v>0</v>
      </c>
      <c r="M42" s="21"/>
    </row>
    <row r="43" spans="2:13" s="1" customFormat="1" ht="3.2" customHeight="1" x14ac:dyDescent="0.2"/>
    <row r="44" spans="2:13" s="1" customFormat="1" ht="18.2" customHeight="1" x14ac:dyDescent="0.2">
      <c r="B44" s="25" t="s">
        <v>202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2:13" s="1" customFormat="1" ht="5.25" customHeight="1" x14ac:dyDescent="0.2"/>
    <row r="46" spans="2:13" s="1" customFormat="1" ht="64.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41" t="s">
        <v>10</v>
      </c>
      <c r="M46" s="41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1355</v>
      </c>
      <c r="H47" s="11">
        <v>0</v>
      </c>
      <c r="I47" s="10">
        <f>ROUND(G47* H47,2)</f>
        <v>0</v>
      </c>
      <c r="J47" s="5">
        <v>8</v>
      </c>
      <c r="K47" s="10">
        <f>ROUND(I47* J47/100,2)</f>
        <v>0</v>
      </c>
      <c r="L47" s="20">
        <f>ROUND(I47+ K47,2)</f>
        <v>0</v>
      </c>
      <c r="M47" s="21"/>
    </row>
    <row r="48" spans="2:13" s="1" customFormat="1" ht="3.2" customHeight="1" x14ac:dyDescent="0.2"/>
    <row r="49" spans="2:13" s="1" customFormat="1" ht="18.2" customHeight="1" x14ac:dyDescent="0.2">
      <c r="B49" s="25" t="s">
        <v>203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2:13" s="1" customFormat="1" ht="5.25" customHeight="1" x14ac:dyDescent="0.2"/>
    <row r="51" spans="2:13" s="1" customFormat="1" ht="63.7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41" t="s">
        <v>10</v>
      </c>
      <c r="M51" s="41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1569</v>
      </c>
      <c r="H52" s="11">
        <v>0</v>
      </c>
      <c r="I52" s="10">
        <f>ROUND(G52* H52,2)</f>
        <v>0</v>
      </c>
      <c r="J52" s="5">
        <v>8</v>
      </c>
      <c r="K52" s="10">
        <f>ROUND(I52* J52/100,2)</f>
        <v>0</v>
      </c>
      <c r="L52" s="20">
        <f>ROUND(I52+ K52,2)</f>
        <v>0</v>
      </c>
      <c r="M52" s="21"/>
    </row>
    <row r="53" spans="2:13" s="1" customFormat="1" ht="9" customHeight="1" x14ac:dyDescent="0.2"/>
    <row r="54" spans="2:13" s="1" customFormat="1" ht="81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41" t="s">
        <v>10</v>
      </c>
      <c r="M54" s="41"/>
    </row>
    <row r="55" spans="2:13" s="1" customFormat="1" ht="69.400000000000006" customHeight="1" x14ac:dyDescent="0.2">
      <c r="B55" s="5">
        <v>6</v>
      </c>
      <c r="C55" s="6" t="s">
        <v>15</v>
      </c>
      <c r="D55" s="6" t="s">
        <v>16</v>
      </c>
      <c r="E55" s="9" t="s">
        <v>17</v>
      </c>
      <c r="F55" s="6" t="s">
        <v>18</v>
      </c>
      <c r="G55" s="8">
        <v>7.5</v>
      </c>
      <c r="H55" s="11">
        <v>0</v>
      </c>
      <c r="I55" s="10">
        <f t="shared" ref="I55:I86" si="0">ROUND(G55* H55,2)</f>
        <v>0</v>
      </c>
      <c r="J55" s="5">
        <v>8</v>
      </c>
      <c r="K55" s="10">
        <f t="shared" ref="K55:K86" si="1">ROUND(I55* J55/100,2)</f>
        <v>0</v>
      </c>
      <c r="L55" s="20">
        <f t="shared" ref="L55:L86" si="2">ROUND(I55+ K55,2)</f>
        <v>0</v>
      </c>
      <c r="M55" s="21"/>
    </row>
    <row r="56" spans="2:13" s="1" customFormat="1" ht="59.1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5</v>
      </c>
      <c r="H56" s="11">
        <v>0</v>
      </c>
      <c r="I56" s="10">
        <f t="shared" si="0"/>
        <v>0</v>
      </c>
      <c r="J56" s="5">
        <v>8</v>
      </c>
      <c r="K56" s="10">
        <f t="shared" si="1"/>
        <v>0</v>
      </c>
      <c r="L56" s="20">
        <f t="shared" si="2"/>
        <v>0</v>
      </c>
      <c r="M56" s="21"/>
    </row>
    <row r="57" spans="2:13" s="1" customFormat="1" ht="28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500</v>
      </c>
      <c r="H57" s="11">
        <v>0</v>
      </c>
      <c r="I57" s="10">
        <f t="shared" si="0"/>
        <v>0</v>
      </c>
      <c r="J57" s="5">
        <v>8</v>
      </c>
      <c r="K57" s="10">
        <f t="shared" si="1"/>
        <v>0</v>
      </c>
      <c r="L57" s="20">
        <f t="shared" si="2"/>
        <v>0</v>
      </c>
      <c r="M57" s="21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18</v>
      </c>
      <c r="G58" s="8">
        <v>2</v>
      </c>
      <c r="H58" s="11">
        <v>0</v>
      </c>
      <c r="I58" s="10">
        <f t="shared" si="0"/>
        <v>0</v>
      </c>
      <c r="J58" s="5">
        <v>8</v>
      </c>
      <c r="K58" s="10">
        <f t="shared" si="1"/>
        <v>0</v>
      </c>
      <c r="L58" s="20">
        <f t="shared" si="2"/>
        <v>0</v>
      </c>
      <c r="M58" s="21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20</v>
      </c>
      <c r="H59" s="11">
        <v>0</v>
      </c>
      <c r="I59" s="10">
        <f t="shared" si="0"/>
        <v>0</v>
      </c>
      <c r="J59" s="5">
        <v>8</v>
      </c>
      <c r="K59" s="10">
        <f t="shared" si="1"/>
        <v>0</v>
      </c>
      <c r="L59" s="20">
        <f t="shared" si="2"/>
        <v>0</v>
      </c>
      <c r="M59" s="21"/>
    </row>
    <row r="60" spans="2:13" s="1" customFormat="1" ht="19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18</v>
      </c>
      <c r="G60" s="8">
        <v>30.81</v>
      </c>
      <c r="H60" s="11">
        <v>0</v>
      </c>
      <c r="I60" s="10">
        <f t="shared" si="0"/>
        <v>0</v>
      </c>
      <c r="J60" s="5">
        <v>8</v>
      </c>
      <c r="K60" s="10">
        <f t="shared" si="1"/>
        <v>0</v>
      </c>
      <c r="L60" s="20">
        <f t="shared" si="2"/>
        <v>0</v>
      </c>
      <c r="M60" s="21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18</v>
      </c>
      <c r="G61" s="8">
        <v>7.29</v>
      </c>
      <c r="H61" s="11">
        <v>0</v>
      </c>
      <c r="I61" s="10">
        <f t="shared" si="0"/>
        <v>0</v>
      </c>
      <c r="J61" s="5">
        <v>8</v>
      </c>
      <c r="K61" s="10">
        <f t="shared" si="1"/>
        <v>0</v>
      </c>
      <c r="L61" s="20">
        <f t="shared" si="2"/>
        <v>0</v>
      </c>
      <c r="M61" s="21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18</v>
      </c>
      <c r="G62" s="8">
        <v>13.47</v>
      </c>
      <c r="H62" s="11">
        <v>0</v>
      </c>
      <c r="I62" s="10">
        <f t="shared" si="0"/>
        <v>0</v>
      </c>
      <c r="J62" s="5">
        <v>8</v>
      </c>
      <c r="K62" s="10">
        <f t="shared" si="1"/>
        <v>0</v>
      </c>
      <c r="L62" s="20">
        <f t="shared" si="2"/>
        <v>0</v>
      </c>
      <c r="M62" s="21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44</v>
      </c>
      <c r="G63" s="8">
        <v>24.84</v>
      </c>
      <c r="H63" s="11">
        <v>0</v>
      </c>
      <c r="I63" s="10">
        <f t="shared" si="0"/>
        <v>0</v>
      </c>
      <c r="J63" s="5">
        <v>8</v>
      </c>
      <c r="K63" s="10">
        <f t="shared" si="1"/>
        <v>0</v>
      </c>
      <c r="L63" s="20">
        <f t="shared" si="2"/>
        <v>0</v>
      </c>
      <c r="M63" s="21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48</v>
      </c>
      <c r="G64" s="8">
        <v>13.15</v>
      </c>
      <c r="H64" s="11">
        <v>0</v>
      </c>
      <c r="I64" s="10">
        <f t="shared" si="0"/>
        <v>0</v>
      </c>
      <c r="J64" s="5">
        <v>8</v>
      </c>
      <c r="K64" s="10">
        <f t="shared" si="1"/>
        <v>0</v>
      </c>
      <c r="L64" s="20">
        <f t="shared" si="2"/>
        <v>0</v>
      </c>
      <c r="M64" s="21"/>
    </row>
    <row r="65" spans="2:13" s="1" customFormat="1" ht="19.7" customHeight="1" x14ac:dyDescent="0.2">
      <c r="B65" s="5">
        <v>16</v>
      </c>
      <c r="C65" s="6" t="s">
        <v>49</v>
      </c>
      <c r="D65" s="6" t="s">
        <v>50</v>
      </c>
      <c r="E65" s="7" t="s">
        <v>51</v>
      </c>
      <c r="F65" s="6" t="s">
        <v>48</v>
      </c>
      <c r="G65" s="8">
        <v>0.7</v>
      </c>
      <c r="H65" s="11">
        <v>0</v>
      </c>
      <c r="I65" s="10">
        <f t="shared" si="0"/>
        <v>0</v>
      </c>
      <c r="J65" s="5">
        <v>8</v>
      </c>
      <c r="K65" s="10">
        <f t="shared" si="1"/>
        <v>0</v>
      </c>
      <c r="L65" s="20">
        <f t="shared" si="2"/>
        <v>0</v>
      </c>
      <c r="M65" s="21"/>
    </row>
    <row r="66" spans="2:13" s="1" customFormat="1" ht="19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48</v>
      </c>
      <c r="G66" s="8">
        <v>0.1</v>
      </c>
      <c r="H66" s="11">
        <v>0</v>
      </c>
      <c r="I66" s="10">
        <f t="shared" si="0"/>
        <v>0</v>
      </c>
      <c r="J66" s="5">
        <v>8</v>
      </c>
      <c r="K66" s="10">
        <f t="shared" si="1"/>
        <v>0</v>
      </c>
      <c r="L66" s="20">
        <f t="shared" si="2"/>
        <v>0</v>
      </c>
      <c r="M66" s="21"/>
    </row>
    <row r="67" spans="2:13" s="1" customFormat="1" ht="28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44</v>
      </c>
      <c r="G67" s="8">
        <v>96.69</v>
      </c>
      <c r="H67" s="11">
        <v>0</v>
      </c>
      <c r="I67" s="10">
        <f t="shared" si="0"/>
        <v>0</v>
      </c>
      <c r="J67" s="5">
        <v>8</v>
      </c>
      <c r="K67" s="10">
        <f t="shared" si="1"/>
        <v>0</v>
      </c>
      <c r="L67" s="20">
        <f t="shared" si="2"/>
        <v>0</v>
      </c>
      <c r="M67" s="21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44</v>
      </c>
      <c r="G68" s="8">
        <v>10.92</v>
      </c>
      <c r="H68" s="11">
        <v>0</v>
      </c>
      <c r="I68" s="10">
        <f t="shared" si="0"/>
        <v>0</v>
      </c>
      <c r="J68" s="5">
        <v>8</v>
      </c>
      <c r="K68" s="10">
        <f t="shared" si="1"/>
        <v>0</v>
      </c>
      <c r="L68" s="20">
        <f t="shared" si="2"/>
        <v>0</v>
      </c>
      <c r="M68" s="21"/>
    </row>
    <row r="69" spans="2:13" s="1" customFormat="1" ht="28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44</v>
      </c>
      <c r="G69" s="8">
        <v>86.54</v>
      </c>
      <c r="H69" s="11">
        <v>0</v>
      </c>
      <c r="I69" s="10">
        <f t="shared" si="0"/>
        <v>0</v>
      </c>
      <c r="J69" s="5">
        <v>8</v>
      </c>
      <c r="K69" s="10">
        <f t="shared" si="1"/>
        <v>0</v>
      </c>
      <c r="L69" s="20">
        <f t="shared" si="2"/>
        <v>0</v>
      </c>
      <c r="M69" s="21"/>
    </row>
    <row r="70" spans="2:13" s="1" customFormat="1" ht="28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44</v>
      </c>
      <c r="G70" s="8">
        <v>92.13</v>
      </c>
      <c r="H70" s="11">
        <v>0</v>
      </c>
      <c r="I70" s="10">
        <f t="shared" si="0"/>
        <v>0</v>
      </c>
      <c r="J70" s="5">
        <v>8</v>
      </c>
      <c r="K70" s="10">
        <f t="shared" si="1"/>
        <v>0</v>
      </c>
      <c r="L70" s="20">
        <f t="shared" si="2"/>
        <v>0</v>
      </c>
      <c r="M70" s="21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44</v>
      </c>
      <c r="G71" s="8">
        <v>592.16</v>
      </c>
      <c r="H71" s="11">
        <v>0</v>
      </c>
      <c r="I71" s="10">
        <f t="shared" si="0"/>
        <v>0</v>
      </c>
      <c r="J71" s="5">
        <v>8</v>
      </c>
      <c r="K71" s="10">
        <f t="shared" si="1"/>
        <v>0</v>
      </c>
      <c r="L71" s="20">
        <f t="shared" si="2"/>
        <v>0</v>
      </c>
      <c r="M71" s="21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48</v>
      </c>
      <c r="G72" s="8">
        <v>68.47</v>
      </c>
      <c r="H72" s="11">
        <v>0</v>
      </c>
      <c r="I72" s="10">
        <f t="shared" si="0"/>
        <v>0</v>
      </c>
      <c r="J72" s="5">
        <v>8</v>
      </c>
      <c r="K72" s="10">
        <f t="shared" si="1"/>
        <v>0</v>
      </c>
      <c r="L72" s="20">
        <f t="shared" si="2"/>
        <v>0</v>
      </c>
      <c r="M72" s="21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48</v>
      </c>
      <c r="G73" s="8">
        <v>19.38</v>
      </c>
      <c r="H73" s="11">
        <v>0</v>
      </c>
      <c r="I73" s="10">
        <f t="shared" si="0"/>
        <v>0</v>
      </c>
      <c r="J73" s="5">
        <v>8</v>
      </c>
      <c r="K73" s="10">
        <f t="shared" si="1"/>
        <v>0</v>
      </c>
      <c r="L73" s="20">
        <f t="shared" si="2"/>
        <v>0</v>
      </c>
      <c r="M73" s="21"/>
    </row>
    <row r="74" spans="2:13" s="1" customFormat="1" ht="28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48</v>
      </c>
      <c r="G74" s="8">
        <v>57.28</v>
      </c>
      <c r="H74" s="11">
        <v>0</v>
      </c>
      <c r="I74" s="10">
        <f t="shared" si="0"/>
        <v>0</v>
      </c>
      <c r="J74" s="5">
        <v>8</v>
      </c>
      <c r="K74" s="10">
        <f t="shared" si="1"/>
        <v>0</v>
      </c>
      <c r="L74" s="20">
        <f t="shared" si="2"/>
        <v>0</v>
      </c>
      <c r="M74" s="21"/>
    </row>
    <row r="75" spans="2:13" s="1" customFormat="1" ht="19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48</v>
      </c>
      <c r="G75" s="8">
        <v>0.1</v>
      </c>
      <c r="H75" s="11">
        <v>0</v>
      </c>
      <c r="I75" s="10">
        <f t="shared" si="0"/>
        <v>0</v>
      </c>
      <c r="J75" s="5">
        <v>8</v>
      </c>
      <c r="K75" s="10">
        <f t="shared" si="1"/>
        <v>0</v>
      </c>
      <c r="L75" s="20">
        <f t="shared" si="2"/>
        <v>0</v>
      </c>
      <c r="M75" s="21"/>
    </row>
    <row r="76" spans="2:13" s="1" customFormat="1" ht="28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48</v>
      </c>
      <c r="G76" s="8">
        <v>3.24</v>
      </c>
      <c r="H76" s="11">
        <v>0</v>
      </c>
      <c r="I76" s="10">
        <f t="shared" si="0"/>
        <v>0</v>
      </c>
      <c r="J76" s="5">
        <v>8</v>
      </c>
      <c r="K76" s="10">
        <f t="shared" si="1"/>
        <v>0</v>
      </c>
      <c r="L76" s="20">
        <f t="shared" si="2"/>
        <v>0</v>
      </c>
      <c r="M76" s="21"/>
    </row>
    <row r="77" spans="2:13" s="1" customFormat="1" ht="19.7" customHeight="1" x14ac:dyDescent="0.2">
      <c r="B77" s="5">
        <v>28</v>
      </c>
      <c r="C77" s="6" t="s">
        <v>85</v>
      </c>
      <c r="D77" s="6" t="s">
        <v>86</v>
      </c>
      <c r="E77" s="7" t="s">
        <v>87</v>
      </c>
      <c r="F77" s="6" t="s">
        <v>48</v>
      </c>
      <c r="G77" s="8">
        <v>148.47999999999999</v>
      </c>
      <c r="H77" s="11">
        <v>0</v>
      </c>
      <c r="I77" s="10">
        <f t="shared" si="0"/>
        <v>0</v>
      </c>
      <c r="J77" s="5">
        <v>8</v>
      </c>
      <c r="K77" s="10">
        <f t="shared" si="1"/>
        <v>0</v>
      </c>
      <c r="L77" s="20">
        <f t="shared" si="2"/>
        <v>0</v>
      </c>
      <c r="M77" s="21"/>
    </row>
    <row r="78" spans="2:13" s="1" customFormat="1" ht="28.7" customHeight="1" x14ac:dyDescent="0.2">
      <c r="B78" s="5">
        <v>29</v>
      </c>
      <c r="C78" s="6" t="s">
        <v>88</v>
      </c>
      <c r="D78" s="6" t="s">
        <v>89</v>
      </c>
      <c r="E78" s="7" t="s">
        <v>90</v>
      </c>
      <c r="F78" s="6" t="s">
        <v>44</v>
      </c>
      <c r="G78" s="8">
        <v>24</v>
      </c>
      <c r="H78" s="11">
        <v>0</v>
      </c>
      <c r="I78" s="10">
        <f t="shared" si="0"/>
        <v>0</v>
      </c>
      <c r="J78" s="5">
        <v>8</v>
      </c>
      <c r="K78" s="10">
        <f t="shared" si="1"/>
        <v>0</v>
      </c>
      <c r="L78" s="20">
        <f t="shared" si="2"/>
        <v>0</v>
      </c>
      <c r="M78" s="21"/>
    </row>
    <row r="79" spans="2:13" s="1" customFormat="1" ht="28.7" customHeight="1" x14ac:dyDescent="0.2">
      <c r="B79" s="5">
        <v>30</v>
      </c>
      <c r="C79" s="6" t="s">
        <v>91</v>
      </c>
      <c r="D79" s="6" t="s">
        <v>92</v>
      </c>
      <c r="E79" s="7" t="s">
        <v>93</v>
      </c>
      <c r="F79" s="6" t="s">
        <v>18</v>
      </c>
      <c r="G79" s="8">
        <v>30</v>
      </c>
      <c r="H79" s="11">
        <v>0</v>
      </c>
      <c r="I79" s="10">
        <f t="shared" si="0"/>
        <v>0</v>
      </c>
      <c r="J79" s="5">
        <v>8</v>
      </c>
      <c r="K79" s="10">
        <f t="shared" si="1"/>
        <v>0</v>
      </c>
      <c r="L79" s="20">
        <f t="shared" si="2"/>
        <v>0</v>
      </c>
      <c r="M79" s="21"/>
    </row>
    <row r="80" spans="2:13" s="1" customFormat="1" ht="28.7" customHeight="1" x14ac:dyDescent="0.2">
      <c r="B80" s="5">
        <v>31</v>
      </c>
      <c r="C80" s="6" t="s">
        <v>94</v>
      </c>
      <c r="D80" s="6" t="s">
        <v>95</v>
      </c>
      <c r="E80" s="7" t="s">
        <v>96</v>
      </c>
      <c r="F80" s="6" t="s">
        <v>18</v>
      </c>
      <c r="G80" s="8">
        <v>58</v>
      </c>
      <c r="H80" s="11">
        <v>0</v>
      </c>
      <c r="I80" s="10">
        <f t="shared" si="0"/>
        <v>0</v>
      </c>
      <c r="J80" s="5">
        <v>8</v>
      </c>
      <c r="K80" s="10">
        <f t="shared" si="1"/>
        <v>0</v>
      </c>
      <c r="L80" s="20">
        <f t="shared" si="2"/>
        <v>0</v>
      </c>
      <c r="M80" s="21"/>
    </row>
    <row r="81" spans="2:13" s="1" customFormat="1" ht="28.7" customHeight="1" x14ac:dyDescent="0.2">
      <c r="B81" s="5">
        <v>32</v>
      </c>
      <c r="C81" s="6" t="s">
        <v>97</v>
      </c>
      <c r="D81" s="6" t="s">
        <v>98</v>
      </c>
      <c r="E81" s="7" t="s">
        <v>99</v>
      </c>
      <c r="F81" s="6" t="s">
        <v>18</v>
      </c>
      <c r="G81" s="8">
        <v>11</v>
      </c>
      <c r="H81" s="11">
        <v>0</v>
      </c>
      <c r="I81" s="10">
        <f t="shared" si="0"/>
        <v>0</v>
      </c>
      <c r="J81" s="5">
        <v>8</v>
      </c>
      <c r="K81" s="10">
        <f t="shared" si="1"/>
        <v>0</v>
      </c>
      <c r="L81" s="20">
        <f t="shared" si="2"/>
        <v>0</v>
      </c>
      <c r="M81" s="21"/>
    </row>
    <row r="82" spans="2:13" s="1" customFormat="1" ht="19.7" customHeight="1" x14ac:dyDescent="0.2">
      <c r="B82" s="5">
        <v>33</v>
      </c>
      <c r="C82" s="6" t="s">
        <v>100</v>
      </c>
      <c r="D82" s="6" t="s">
        <v>101</v>
      </c>
      <c r="E82" s="7" t="s">
        <v>102</v>
      </c>
      <c r="F82" s="6" t="s">
        <v>18</v>
      </c>
      <c r="G82" s="8">
        <v>8</v>
      </c>
      <c r="H82" s="11">
        <v>0</v>
      </c>
      <c r="I82" s="10">
        <f t="shared" si="0"/>
        <v>0</v>
      </c>
      <c r="J82" s="5">
        <v>8</v>
      </c>
      <c r="K82" s="10">
        <f t="shared" si="1"/>
        <v>0</v>
      </c>
      <c r="L82" s="20">
        <f t="shared" si="2"/>
        <v>0</v>
      </c>
      <c r="M82" s="21"/>
    </row>
    <row r="83" spans="2:13" s="1" customFormat="1" ht="19.7" customHeight="1" x14ac:dyDescent="0.2">
      <c r="B83" s="5">
        <v>34</v>
      </c>
      <c r="C83" s="6" t="s">
        <v>103</v>
      </c>
      <c r="D83" s="6" t="s">
        <v>104</v>
      </c>
      <c r="E83" s="7" t="s">
        <v>105</v>
      </c>
      <c r="F83" s="6" t="s">
        <v>18</v>
      </c>
      <c r="G83" s="8">
        <v>45.08</v>
      </c>
      <c r="H83" s="11">
        <v>0</v>
      </c>
      <c r="I83" s="10">
        <f t="shared" si="0"/>
        <v>0</v>
      </c>
      <c r="J83" s="5">
        <v>8</v>
      </c>
      <c r="K83" s="10">
        <f t="shared" si="1"/>
        <v>0</v>
      </c>
      <c r="L83" s="20">
        <f t="shared" si="2"/>
        <v>0</v>
      </c>
      <c r="M83" s="21"/>
    </row>
    <row r="84" spans="2:13" s="1" customFormat="1" ht="19.7" customHeight="1" x14ac:dyDescent="0.2">
      <c r="B84" s="5">
        <v>35</v>
      </c>
      <c r="C84" s="6" t="s">
        <v>106</v>
      </c>
      <c r="D84" s="6" t="s">
        <v>107</v>
      </c>
      <c r="E84" s="7" t="s">
        <v>108</v>
      </c>
      <c r="F84" s="6" t="s">
        <v>18</v>
      </c>
      <c r="G84" s="8">
        <v>61.18</v>
      </c>
      <c r="H84" s="11">
        <v>0</v>
      </c>
      <c r="I84" s="10">
        <f t="shared" si="0"/>
        <v>0</v>
      </c>
      <c r="J84" s="5">
        <v>8</v>
      </c>
      <c r="K84" s="10">
        <f t="shared" si="1"/>
        <v>0</v>
      </c>
      <c r="L84" s="20">
        <f t="shared" si="2"/>
        <v>0</v>
      </c>
      <c r="M84" s="21"/>
    </row>
    <row r="85" spans="2:13" s="1" customFormat="1" ht="28.7" customHeight="1" x14ac:dyDescent="0.2">
      <c r="B85" s="5">
        <v>36</v>
      </c>
      <c r="C85" s="6" t="s">
        <v>109</v>
      </c>
      <c r="D85" s="6" t="s">
        <v>110</v>
      </c>
      <c r="E85" s="7" t="s">
        <v>111</v>
      </c>
      <c r="F85" s="6" t="s">
        <v>18</v>
      </c>
      <c r="G85" s="8">
        <v>2.5</v>
      </c>
      <c r="H85" s="11">
        <v>0</v>
      </c>
      <c r="I85" s="10">
        <f t="shared" si="0"/>
        <v>0</v>
      </c>
      <c r="J85" s="5">
        <v>8</v>
      </c>
      <c r="K85" s="10">
        <f t="shared" si="1"/>
        <v>0</v>
      </c>
      <c r="L85" s="20">
        <f t="shared" si="2"/>
        <v>0</v>
      </c>
      <c r="M85" s="21"/>
    </row>
    <row r="86" spans="2:13" s="1" customFormat="1" ht="19.7" customHeight="1" x14ac:dyDescent="0.2">
      <c r="B86" s="5">
        <v>37</v>
      </c>
      <c r="C86" s="6" t="s">
        <v>112</v>
      </c>
      <c r="D86" s="6" t="s">
        <v>113</v>
      </c>
      <c r="E86" s="7" t="s">
        <v>114</v>
      </c>
      <c r="F86" s="6" t="s">
        <v>115</v>
      </c>
      <c r="G86" s="8">
        <v>22.9</v>
      </c>
      <c r="H86" s="11">
        <v>0</v>
      </c>
      <c r="I86" s="10">
        <f t="shared" si="0"/>
        <v>0</v>
      </c>
      <c r="J86" s="5">
        <v>23</v>
      </c>
      <c r="K86" s="10">
        <f t="shared" si="1"/>
        <v>0</v>
      </c>
      <c r="L86" s="20">
        <f t="shared" si="2"/>
        <v>0</v>
      </c>
      <c r="M86" s="21"/>
    </row>
    <row r="87" spans="2:13" s="1" customFormat="1" ht="19.7" customHeight="1" x14ac:dyDescent="0.2">
      <c r="B87" s="5">
        <v>38</v>
      </c>
      <c r="C87" s="6" t="s">
        <v>116</v>
      </c>
      <c r="D87" s="6" t="s">
        <v>117</v>
      </c>
      <c r="E87" s="7" t="s">
        <v>118</v>
      </c>
      <c r="F87" s="6" t="s">
        <v>115</v>
      </c>
      <c r="G87" s="8">
        <v>7.94</v>
      </c>
      <c r="H87" s="11">
        <v>0</v>
      </c>
      <c r="I87" s="10">
        <f t="shared" ref="I87:I118" si="3">ROUND(G87* H87,2)</f>
        <v>0</v>
      </c>
      <c r="J87" s="5">
        <v>23</v>
      </c>
      <c r="K87" s="10">
        <f t="shared" ref="K87:K118" si="4">ROUND(I87* J87/100,2)</f>
        <v>0</v>
      </c>
      <c r="L87" s="20">
        <f t="shared" ref="L87:L118" si="5">ROUND(I87+ K87,2)</f>
        <v>0</v>
      </c>
      <c r="M87" s="21"/>
    </row>
    <row r="88" spans="2:13" s="1" customFormat="1" ht="19.7" customHeight="1" x14ac:dyDescent="0.2">
      <c r="B88" s="5">
        <v>39</v>
      </c>
      <c r="C88" s="6" t="s">
        <v>119</v>
      </c>
      <c r="D88" s="6" t="s">
        <v>120</v>
      </c>
      <c r="E88" s="7" t="s">
        <v>121</v>
      </c>
      <c r="F88" s="6" t="s">
        <v>122</v>
      </c>
      <c r="G88" s="8">
        <v>248</v>
      </c>
      <c r="H88" s="11">
        <v>0</v>
      </c>
      <c r="I88" s="10">
        <f t="shared" si="3"/>
        <v>0</v>
      </c>
      <c r="J88" s="5">
        <v>23</v>
      </c>
      <c r="K88" s="10">
        <f t="shared" si="4"/>
        <v>0</v>
      </c>
      <c r="L88" s="20">
        <f t="shared" si="5"/>
        <v>0</v>
      </c>
      <c r="M88" s="21"/>
    </row>
    <row r="89" spans="2:13" s="1" customFormat="1" ht="19.7" customHeight="1" x14ac:dyDescent="0.2">
      <c r="B89" s="5">
        <v>40</v>
      </c>
      <c r="C89" s="6" t="s">
        <v>123</v>
      </c>
      <c r="D89" s="6" t="s">
        <v>124</v>
      </c>
      <c r="E89" s="7" t="s">
        <v>125</v>
      </c>
      <c r="F89" s="6" t="s">
        <v>126</v>
      </c>
      <c r="G89" s="8">
        <v>200</v>
      </c>
      <c r="H89" s="11">
        <v>0</v>
      </c>
      <c r="I89" s="10">
        <f t="shared" si="3"/>
        <v>0</v>
      </c>
      <c r="J89" s="5">
        <v>8</v>
      </c>
      <c r="K89" s="10">
        <f t="shared" si="4"/>
        <v>0</v>
      </c>
      <c r="L89" s="20">
        <f t="shared" si="5"/>
        <v>0</v>
      </c>
      <c r="M89" s="21"/>
    </row>
    <row r="90" spans="2:13" s="1" customFormat="1" ht="19.7" customHeight="1" x14ac:dyDescent="0.2">
      <c r="B90" s="5">
        <v>41</v>
      </c>
      <c r="C90" s="6" t="s">
        <v>127</v>
      </c>
      <c r="D90" s="6" t="s">
        <v>128</v>
      </c>
      <c r="E90" s="7" t="s">
        <v>129</v>
      </c>
      <c r="F90" s="6" t="s">
        <v>126</v>
      </c>
      <c r="G90" s="8">
        <v>80</v>
      </c>
      <c r="H90" s="11">
        <v>0</v>
      </c>
      <c r="I90" s="10">
        <f t="shared" si="3"/>
        <v>0</v>
      </c>
      <c r="J90" s="5">
        <v>8</v>
      </c>
      <c r="K90" s="10">
        <f t="shared" si="4"/>
        <v>0</v>
      </c>
      <c r="L90" s="20">
        <f t="shared" si="5"/>
        <v>0</v>
      </c>
      <c r="M90" s="21"/>
    </row>
    <row r="91" spans="2:13" s="1" customFormat="1" ht="28.7" customHeight="1" x14ac:dyDescent="0.2">
      <c r="B91" s="5">
        <v>42</v>
      </c>
      <c r="C91" s="6" t="s">
        <v>130</v>
      </c>
      <c r="D91" s="6" t="s">
        <v>131</v>
      </c>
      <c r="E91" s="7" t="s">
        <v>132</v>
      </c>
      <c r="F91" s="6" t="s">
        <v>126</v>
      </c>
      <c r="G91" s="8">
        <v>72</v>
      </c>
      <c r="H91" s="11">
        <v>0</v>
      </c>
      <c r="I91" s="10">
        <f t="shared" si="3"/>
        <v>0</v>
      </c>
      <c r="J91" s="5">
        <v>8</v>
      </c>
      <c r="K91" s="10">
        <f t="shared" si="4"/>
        <v>0</v>
      </c>
      <c r="L91" s="20">
        <f t="shared" si="5"/>
        <v>0</v>
      </c>
      <c r="M91" s="21"/>
    </row>
    <row r="92" spans="2:13" s="1" customFormat="1" ht="28.7" customHeight="1" x14ac:dyDescent="0.2">
      <c r="B92" s="5">
        <v>43</v>
      </c>
      <c r="C92" s="6" t="s">
        <v>133</v>
      </c>
      <c r="D92" s="6" t="s">
        <v>134</v>
      </c>
      <c r="E92" s="7" t="s">
        <v>135</v>
      </c>
      <c r="F92" s="6" t="s">
        <v>14</v>
      </c>
      <c r="G92" s="8">
        <v>5</v>
      </c>
      <c r="H92" s="11">
        <v>0</v>
      </c>
      <c r="I92" s="10">
        <f t="shared" si="3"/>
        <v>0</v>
      </c>
      <c r="J92" s="5">
        <v>8</v>
      </c>
      <c r="K92" s="10">
        <f t="shared" si="4"/>
        <v>0</v>
      </c>
      <c r="L92" s="20">
        <f t="shared" si="5"/>
        <v>0</v>
      </c>
      <c r="M92" s="21"/>
    </row>
    <row r="93" spans="2:13" s="1" customFormat="1" ht="28.7" customHeight="1" x14ac:dyDescent="0.2">
      <c r="B93" s="5">
        <v>44</v>
      </c>
      <c r="C93" s="6" t="s">
        <v>136</v>
      </c>
      <c r="D93" s="6" t="s">
        <v>137</v>
      </c>
      <c r="E93" s="7" t="s">
        <v>138</v>
      </c>
      <c r="F93" s="6" t="s">
        <v>14</v>
      </c>
      <c r="G93" s="8">
        <v>5</v>
      </c>
      <c r="H93" s="11">
        <v>0</v>
      </c>
      <c r="I93" s="10">
        <f t="shared" si="3"/>
        <v>0</v>
      </c>
      <c r="J93" s="5">
        <v>8</v>
      </c>
      <c r="K93" s="10">
        <f t="shared" si="4"/>
        <v>0</v>
      </c>
      <c r="L93" s="20">
        <f t="shared" si="5"/>
        <v>0</v>
      </c>
      <c r="M93" s="21"/>
    </row>
    <row r="94" spans="2:13" s="1" customFormat="1" ht="28.7" customHeight="1" x14ac:dyDescent="0.2">
      <c r="B94" s="5">
        <v>45</v>
      </c>
      <c r="C94" s="6" t="s">
        <v>139</v>
      </c>
      <c r="D94" s="6" t="s">
        <v>140</v>
      </c>
      <c r="E94" s="7" t="s">
        <v>141</v>
      </c>
      <c r="F94" s="6" t="s">
        <v>142</v>
      </c>
      <c r="G94" s="8">
        <v>400</v>
      </c>
      <c r="H94" s="11">
        <v>0</v>
      </c>
      <c r="I94" s="10">
        <f t="shared" si="3"/>
        <v>0</v>
      </c>
      <c r="J94" s="5">
        <v>8</v>
      </c>
      <c r="K94" s="10">
        <f t="shared" si="4"/>
        <v>0</v>
      </c>
      <c r="L94" s="20">
        <f t="shared" si="5"/>
        <v>0</v>
      </c>
      <c r="M94" s="21"/>
    </row>
    <row r="95" spans="2:13" s="1" customFormat="1" ht="19.7" customHeight="1" x14ac:dyDescent="0.2">
      <c r="B95" s="5">
        <v>46</v>
      </c>
      <c r="C95" s="6" t="s">
        <v>143</v>
      </c>
      <c r="D95" s="6" t="s">
        <v>144</v>
      </c>
      <c r="E95" s="7" t="s">
        <v>145</v>
      </c>
      <c r="F95" s="6" t="s">
        <v>142</v>
      </c>
      <c r="G95" s="8">
        <v>400</v>
      </c>
      <c r="H95" s="11">
        <v>0</v>
      </c>
      <c r="I95" s="10">
        <f t="shared" si="3"/>
        <v>0</v>
      </c>
      <c r="J95" s="5">
        <v>8</v>
      </c>
      <c r="K95" s="10">
        <f t="shared" si="4"/>
        <v>0</v>
      </c>
      <c r="L95" s="20">
        <f t="shared" si="5"/>
        <v>0</v>
      </c>
      <c r="M95" s="21"/>
    </row>
    <row r="96" spans="2:13" s="1" customFormat="1" ht="19.7" customHeight="1" x14ac:dyDescent="0.2">
      <c r="B96" s="5">
        <v>47</v>
      </c>
      <c r="C96" s="6" t="s">
        <v>146</v>
      </c>
      <c r="D96" s="6" t="s">
        <v>147</v>
      </c>
      <c r="E96" s="7" t="s">
        <v>148</v>
      </c>
      <c r="F96" s="6" t="s">
        <v>122</v>
      </c>
      <c r="G96" s="8">
        <v>562</v>
      </c>
      <c r="H96" s="11">
        <v>0</v>
      </c>
      <c r="I96" s="10">
        <f t="shared" si="3"/>
        <v>0</v>
      </c>
      <c r="J96" s="5">
        <v>8</v>
      </c>
      <c r="K96" s="10">
        <f t="shared" si="4"/>
        <v>0</v>
      </c>
      <c r="L96" s="20">
        <f t="shared" si="5"/>
        <v>0</v>
      </c>
      <c r="M96" s="21"/>
    </row>
    <row r="97" spans="2:13" s="1" customFormat="1" ht="19.7" customHeight="1" x14ac:dyDescent="0.2">
      <c r="B97" s="5">
        <v>48</v>
      </c>
      <c r="C97" s="6" t="s">
        <v>149</v>
      </c>
      <c r="D97" s="6" t="s">
        <v>150</v>
      </c>
      <c r="E97" s="7" t="s">
        <v>148</v>
      </c>
      <c r="F97" s="6" t="s">
        <v>122</v>
      </c>
      <c r="G97" s="8">
        <v>86</v>
      </c>
      <c r="H97" s="11">
        <v>0</v>
      </c>
      <c r="I97" s="10">
        <f t="shared" si="3"/>
        <v>0</v>
      </c>
      <c r="J97" s="5">
        <v>23</v>
      </c>
      <c r="K97" s="10">
        <f t="shared" si="4"/>
        <v>0</v>
      </c>
      <c r="L97" s="20">
        <f t="shared" si="5"/>
        <v>0</v>
      </c>
      <c r="M97" s="21"/>
    </row>
    <row r="98" spans="2:13" s="1" customFormat="1" ht="19.7" customHeight="1" x14ac:dyDescent="0.2">
      <c r="B98" s="5">
        <v>49</v>
      </c>
      <c r="C98" s="6" t="s">
        <v>151</v>
      </c>
      <c r="D98" s="6" t="s">
        <v>152</v>
      </c>
      <c r="E98" s="7" t="s">
        <v>153</v>
      </c>
      <c r="F98" s="6" t="s">
        <v>122</v>
      </c>
      <c r="G98" s="8">
        <v>317</v>
      </c>
      <c r="H98" s="11">
        <v>0</v>
      </c>
      <c r="I98" s="10">
        <f t="shared" si="3"/>
        <v>0</v>
      </c>
      <c r="J98" s="5">
        <v>8</v>
      </c>
      <c r="K98" s="10">
        <f t="shared" si="4"/>
        <v>0</v>
      </c>
      <c r="L98" s="20">
        <f t="shared" si="5"/>
        <v>0</v>
      </c>
      <c r="M98" s="21"/>
    </row>
    <row r="99" spans="2:13" s="1" customFormat="1" ht="19.7" customHeight="1" x14ac:dyDescent="0.2">
      <c r="B99" s="5">
        <v>50</v>
      </c>
      <c r="C99" s="6" t="s">
        <v>154</v>
      </c>
      <c r="D99" s="6" t="s">
        <v>155</v>
      </c>
      <c r="E99" s="7" t="s">
        <v>156</v>
      </c>
      <c r="F99" s="6" t="s">
        <v>122</v>
      </c>
      <c r="G99" s="8">
        <v>156</v>
      </c>
      <c r="H99" s="11">
        <v>0</v>
      </c>
      <c r="I99" s="10">
        <f t="shared" si="3"/>
        <v>0</v>
      </c>
      <c r="J99" s="5">
        <v>8</v>
      </c>
      <c r="K99" s="10">
        <f t="shared" si="4"/>
        <v>0</v>
      </c>
      <c r="L99" s="20">
        <f t="shared" si="5"/>
        <v>0</v>
      </c>
      <c r="M99" s="21"/>
    </row>
    <row r="100" spans="2:13" s="1" customFormat="1" ht="19.7" customHeight="1" x14ac:dyDescent="0.2">
      <c r="B100" s="5">
        <v>51</v>
      </c>
      <c r="C100" s="6" t="s">
        <v>157</v>
      </c>
      <c r="D100" s="6" t="s">
        <v>158</v>
      </c>
      <c r="E100" s="7" t="s">
        <v>159</v>
      </c>
      <c r="F100" s="6" t="s">
        <v>122</v>
      </c>
      <c r="G100" s="8">
        <v>32</v>
      </c>
      <c r="H100" s="11">
        <v>0</v>
      </c>
      <c r="I100" s="10">
        <f t="shared" si="3"/>
        <v>0</v>
      </c>
      <c r="J100" s="5">
        <v>8</v>
      </c>
      <c r="K100" s="10">
        <f t="shared" si="4"/>
        <v>0</v>
      </c>
      <c r="L100" s="20">
        <f t="shared" si="5"/>
        <v>0</v>
      </c>
      <c r="M100" s="21"/>
    </row>
    <row r="101" spans="2:13" s="1" customFormat="1" ht="19.7" customHeight="1" x14ac:dyDescent="0.2">
      <c r="B101" s="5">
        <v>52</v>
      </c>
      <c r="C101" s="6" t="s">
        <v>160</v>
      </c>
      <c r="D101" s="6" t="s">
        <v>161</v>
      </c>
      <c r="E101" s="7" t="s">
        <v>162</v>
      </c>
      <c r="F101" s="6" t="s">
        <v>122</v>
      </c>
      <c r="G101" s="8">
        <v>3</v>
      </c>
      <c r="H101" s="11">
        <v>0</v>
      </c>
      <c r="I101" s="10">
        <f t="shared" si="3"/>
        <v>0</v>
      </c>
      <c r="J101" s="5">
        <v>8</v>
      </c>
      <c r="K101" s="10">
        <f t="shared" si="4"/>
        <v>0</v>
      </c>
      <c r="L101" s="20">
        <f t="shared" si="5"/>
        <v>0</v>
      </c>
      <c r="M101" s="21"/>
    </row>
    <row r="102" spans="2:13" s="1" customFormat="1" ht="19.7" customHeight="1" x14ac:dyDescent="0.2">
      <c r="B102" s="5">
        <v>53</v>
      </c>
      <c r="C102" s="6" t="s">
        <v>163</v>
      </c>
      <c r="D102" s="6" t="s">
        <v>164</v>
      </c>
      <c r="E102" s="7" t="s">
        <v>165</v>
      </c>
      <c r="F102" s="6" t="s">
        <v>122</v>
      </c>
      <c r="G102" s="8">
        <v>223</v>
      </c>
      <c r="H102" s="11">
        <v>0</v>
      </c>
      <c r="I102" s="10">
        <f t="shared" si="3"/>
        <v>0</v>
      </c>
      <c r="J102" s="5">
        <v>8</v>
      </c>
      <c r="K102" s="10">
        <f t="shared" si="4"/>
        <v>0</v>
      </c>
      <c r="L102" s="20">
        <f t="shared" si="5"/>
        <v>0</v>
      </c>
      <c r="M102" s="21"/>
    </row>
    <row r="103" spans="2:13" s="1" customFormat="1" ht="19.7" customHeight="1" x14ac:dyDescent="0.2">
      <c r="B103" s="5">
        <v>54</v>
      </c>
      <c r="C103" s="6" t="s">
        <v>166</v>
      </c>
      <c r="D103" s="6" t="s">
        <v>167</v>
      </c>
      <c r="E103" s="7" t="s">
        <v>165</v>
      </c>
      <c r="F103" s="6" t="s">
        <v>122</v>
      </c>
      <c r="G103" s="8">
        <v>43</v>
      </c>
      <c r="H103" s="11">
        <v>0</v>
      </c>
      <c r="I103" s="10">
        <f t="shared" si="3"/>
        <v>0</v>
      </c>
      <c r="J103" s="5">
        <v>23</v>
      </c>
      <c r="K103" s="10">
        <f t="shared" si="4"/>
        <v>0</v>
      </c>
      <c r="L103" s="20">
        <f t="shared" si="5"/>
        <v>0</v>
      </c>
      <c r="M103" s="21"/>
    </row>
    <row r="104" spans="2:13" s="1" customFormat="1" ht="19.7" customHeight="1" x14ac:dyDescent="0.2">
      <c r="B104" s="5">
        <v>55</v>
      </c>
      <c r="C104" s="6" t="s">
        <v>168</v>
      </c>
      <c r="D104" s="6" t="s">
        <v>169</v>
      </c>
      <c r="E104" s="7" t="s">
        <v>170</v>
      </c>
      <c r="F104" s="6" t="s">
        <v>44</v>
      </c>
      <c r="G104" s="8">
        <v>2</v>
      </c>
      <c r="H104" s="11">
        <v>0</v>
      </c>
      <c r="I104" s="10">
        <f t="shared" si="3"/>
        <v>0</v>
      </c>
      <c r="J104" s="5">
        <v>8</v>
      </c>
      <c r="K104" s="10">
        <f t="shared" si="4"/>
        <v>0</v>
      </c>
      <c r="L104" s="20">
        <f t="shared" si="5"/>
        <v>0</v>
      </c>
      <c r="M104" s="21"/>
    </row>
    <row r="105" spans="2:13" s="1" customFormat="1" ht="19.7" customHeight="1" x14ac:dyDescent="0.2">
      <c r="B105" s="5">
        <v>56</v>
      </c>
      <c r="C105" s="6" t="s">
        <v>171</v>
      </c>
      <c r="D105" s="6" t="s">
        <v>172</v>
      </c>
      <c r="E105" s="7" t="s">
        <v>148</v>
      </c>
      <c r="F105" s="6" t="s">
        <v>122</v>
      </c>
      <c r="G105" s="8">
        <v>53</v>
      </c>
      <c r="H105" s="11">
        <v>0</v>
      </c>
      <c r="I105" s="10">
        <f t="shared" si="3"/>
        <v>0</v>
      </c>
      <c r="J105" s="5">
        <v>8</v>
      </c>
      <c r="K105" s="10">
        <f t="shared" si="4"/>
        <v>0</v>
      </c>
      <c r="L105" s="20">
        <f t="shared" si="5"/>
        <v>0</v>
      </c>
      <c r="M105" s="21"/>
    </row>
    <row r="106" spans="2:13" s="1" customFormat="1" ht="19.7" customHeight="1" x14ac:dyDescent="0.2">
      <c r="B106" s="5">
        <v>57</v>
      </c>
      <c r="C106" s="6" t="s">
        <v>173</v>
      </c>
      <c r="D106" s="6" t="s">
        <v>174</v>
      </c>
      <c r="E106" s="7" t="s">
        <v>148</v>
      </c>
      <c r="F106" s="6" t="s">
        <v>122</v>
      </c>
      <c r="G106" s="8">
        <v>4</v>
      </c>
      <c r="H106" s="11">
        <v>0</v>
      </c>
      <c r="I106" s="10">
        <f t="shared" si="3"/>
        <v>0</v>
      </c>
      <c r="J106" s="5">
        <v>23</v>
      </c>
      <c r="K106" s="10">
        <f t="shared" si="4"/>
        <v>0</v>
      </c>
      <c r="L106" s="20">
        <f t="shared" si="5"/>
        <v>0</v>
      </c>
      <c r="M106" s="21"/>
    </row>
    <row r="107" spans="2:13" s="1" customFormat="1" ht="19.7" customHeight="1" x14ac:dyDescent="0.2">
      <c r="B107" s="5">
        <v>58</v>
      </c>
      <c r="C107" s="6" t="s">
        <v>175</v>
      </c>
      <c r="D107" s="6" t="s">
        <v>176</v>
      </c>
      <c r="E107" s="7" t="s">
        <v>153</v>
      </c>
      <c r="F107" s="6" t="s">
        <v>122</v>
      </c>
      <c r="G107" s="8">
        <v>4</v>
      </c>
      <c r="H107" s="11">
        <v>0</v>
      </c>
      <c r="I107" s="10">
        <f t="shared" si="3"/>
        <v>0</v>
      </c>
      <c r="J107" s="5">
        <v>8</v>
      </c>
      <c r="K107" s="10">
        <f t="shared" si="4"/>
        <v>0</v>
      </c>
      <c r="L107" s="20">
        <f t="shared" si="5"/>
        <v>0</v>
      </c>
      <c r="M107" s="21"/>
    </row>
    <row r="108" spans="2:13" s="1" customFormat="1" ht="19.7" customHeight="1" x14ac:dyDescent="0.2">
      <c r="B108" s="5">
        <v>59</v>
      </c>
      <c r="C108" s="6" t="s">
        <v>177</v>
      </c>
      <c r="D108" s="6" t="s">
        <v>178</v>
      </c>
      <c r="E108" s="7" t="s">
        <v>156</v>
      </c>
      <c r="F108" s="6" t="s">
        <v>122</v>
      </c>
      <c r="G108" s="8">
        <v>24</v>
      </c>
      <c r="H108" s="11">
        <v>0</v>
      </c>
      <c r="I108" s="10">
        <f t="shared" si="3"/>
        <v>0</v>
      </c>
      <c r="J108" s="5">
        <v>8</v>
      </c>
      <c r="K108" s="10">
        <f t="shared" si="4"/>
        <v>0</v>
      </c>
      <c r="L108" s="20">
        <f t="shared" si="5"/>
        <v>0</v>
      </c>
      <c r="M108" s="21"/>
    </row>
    <row r="109" spans="2:13" s="1" customFormat="1" ht="19.7" customHeight="1" x14ac:dyDescent="0.2">
      <c r="B109" s="5">
        <v>60</v>
      </c>
      <c r="C109" s="6" t="s">
        <v>179</v>
      </c>
      <c r="D109" s="6" t="s">
        <v>180</v>
      </c>
      <c r="E109" s="7" t="s">
        <v>181</v>
      </c>
      <c r="F109" s="6" t="s">
        <v>122</v>
      </c>
      <c r="G109" s="8">
        <v>32</v>
      </c>
      <c r="H109" s="11">
        <v>0</v>
      </c>
      <c r="I109" s="10">
        <f t="shared" si="3"/>
        <v>0</v>
      </c>
      <c r="J109" s="5">
        <v>8</v>
      </c>
      <c r="K109" s="10">
        <f t="shared" si="4"/>
        <v>0</v>
      </c>
      <c r="L109" s="20">
        <f t="shared" si="5"/>
        <v>0</v>
      </c>
      <c r="M109" s="21"/>
    </row>
    <row r="110" spans="2:13" s="1" customFormat="1" ht="19.7" customHeight="1" x14ac:dyDescent="0.2">
      <c r="B110" s="5">
        <v>61</v>
      </c>
      <c r="C110" s="6" t="s">
        <v>182</v>
      </c>
      <c r="D110" s="6" t="s">
        <v>183</v>
      </c>
      <c r="E110" s="7" t="s">
        <v>165</v>
      </c>
      <c r="F110" s="6" t="s">
        <v>122</v>
      </c>
      <c r="G110" s="8">
        <v>14</v>
      </c>
      <c r="H110" s="11">
        <v>0</v>
      </c>
      <c r="I110" s="10">
        <f t="shared" si="3"/>
        <v>0</v>
      </c>
      <c r="J110" s="5">
        <v>8</v>
      </c>
      <c r="K110" s="10">
        <f t="shared" si="4"/>
        <v>0</v>
      </c>
      <c r="L110" s="20">
        <f t="shared" si="5"/>
        <v>0</v>
      </c>
      <c r="M110" s="21"/>
    </row>
    <row r="111" spans="2:13" s="1" customFormat="1" ht="55.9" customHeight="1" x14ac:dyDescent="0.2"/>
    <row r="112" spans="2:13" s="1" customFormat="1" ht="21.4" customHeight="1" x14ac:dyDescent="0.2">
      <c r="B112" s="16" t="s">
        <v>184</v>
      </c>
      <c r="C112" s="16"/>
      <c r="D112" s="16"/>
      <c r="E112" s="16"/>
      <c r="F112" s="31">
        <f>ROUND(I32+I37+I42+I47+I52+I55+I56+I57+I58+I59+I60+I61+I62+I63+I64+I65+I66+I67+I68+I69+I70+I71+I72+I73+I74+I75+I76+I77+I78+I79+I80+I81+I82+I83+I84+I85+I86+I87+I88+I89+I90+I91+I92+I93+I94+I95+I96+I97+I98+I99+I100+I101+I102+I103+I104+I105+I106+I107+I108+I109+I110,2)</f>
        <v>0</v>
      </c>
      <c r="G112" s="32"/>
      <c r="H112" s="32"/>
      <c r="I112" s="32"/>
      <c r="J112" s="32"/>
      <c r="K112" s="32"/>
      <c r="L112" s="32"/>
      <c r="M112" s="33"/>
    </row>
    <row r="113" spans="2:14" s="1" customFormat="1" ht="21.4" customHeight="1" x14ac:dyDescent="0.2">
      <c r="B113" s="16" t="s">
        <v>185</v>
      </c>
      <c r="C113" s="16"/>
      <c r="D113" s="16"/>
      <c r="E113" s="16"/>
      <c r="F113" s="34">
        <f>ROUND(L32+L37+L42+L47+L52+L55+L56+L57+L58+L59+L60+L61+L62+L63+L64+L65+L66+L67+L68+L69+L70+L71+L72+L73+L74+L75+L76+L77+L78+L79+L80+L81+L82+L83+L84+L85+L86+L87+L88+L89+L90+L91+L92+L93+L94+L95+L96+L97+L98+L99+L100+L101+L102+L103+L104+L105+L106+L107+L108+L109+L110,2)</f>
        <v>0</v>
      </c>
      <c r="G113" s="35"/>
      <c r="H113" s="35"/>
      <c r="I113" s="35"/>
      <c r="J113" s="35"/>
      <c r="K113" s="35"/>
      <c r="L113" s="35"/>
      <c r="M113" s="36"/>
    </row>
    <row r="114" spans="2:14" s="1" customFormat="1" ht="11.1" customHeight="1" x14ac:dyDescent="0.2"/>
    <row r="115" spans="2:14" s="1" customFormat="1" ht="80.099999999999994" customHeight="1" x14ac:dyDescent="0.2">
      <c r="B115" s="17" t="s">
        <v>204</v>
      </c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 spans="2:14" s="1" customFormat="1" ht="2.65" customHeight="1" x14ac:dyDescent="0.2"/>
    <row r="117" spans="2:14" s="1" customFormat="1" ht="110.1" customHeight="1" x14ac:dyDescent="0.2">
      <c r="B117" s="17" t="s">
        <v>205</v>
      </c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</row>
    <row r="118" spans="2:14" s="1" customFormat="1" ht="5.25" customHeight="1" x14ac:dyDescent="0.2"/>
    <row r="119" spans="2:14" s="1" customFormat="1" ht="110.1" customHeight="1" x14ac:dyDescent="0.2">
      <c r="B119" s="18" t="s">
        <v>206</v>
      </c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2:14" s="1" customFormat="1" ht="5.25" customHeight="1" x14ac:dyDescent="0.2"/>
    <row r="121" spans="2:14" s="1" customFormat="1" ht="37.9" customHeight="1" x14ac:dyDescent="0.2">
      <c r="C121" s="27" t="s">
        <v>186</v>
      </c>
      <c r="D121" s="27"/>
      <c r="E121" s="27"/>
      <c r="F121" s="37" t="s">
        <v>187</v>
      </c>
      <c r="G121" s="37"/>
      <c r="H121" s="37"/>
      <c r="I121" s="37"/>
      <c r="J121" s="37"/>
      <c r="K121" s="37"/>
      <c r="L121" s="37"/>
    </row>
    <row r="122" spans="2:14" s="1" customFormat="1" ht="28.7" customHeight="1" x14ac:dyDescent="0.2">
      <c r="C122" s="26"/>
      <c r="D122" s="26"/>
      <c r="E122" s="26"/>
      <c r="F122" s="26"/>
      <c r="G122" s="26"/>
      <c r="H122" s="26"/>
      <c r="I122" s="26"/>
      <c r="J122" s="26"/>
      <c r="K122" s="26"/>
      <c r="L122" s="26"/>
    </row>
    <row r="123" spans="2:14" s="1" customFormat="1" ht="28.7" customHeight="1" x14ac:dyDescent="0.2">
      <c r="C123" s="26"/>
      <c r="D123" s="26"/>
      <c r="E123" s="26"/>
      <c r="F123" s="26"/>
      <c r="G123" s="26"/>
      <c r="H123" s="26"/>
      <c r="I123" s="26"/>
      <c r="J123" s="26"/>
      <c r="K123" s="26"/>
      <c r="L123" s="26"/>
    </row>
    <row r="124" spans="2:14" s="1" customFormat="1" ht="28.7" customHeight="1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</row>
    <row r="125" spans="2:14" s="1" customFormat="1" ht="28.7" customHeight="1" x14ac:dyDescent="0.2">
      <c r="C125" s="26"/>
      <c r="D125" s="26"/>
      <c r="E125" s="26"/>
      <c r="F125" s="26"/>
      <c r="G125" s="26"/>
      <c r="H125" s="26"/>
      <c r="I125" s="26"/>
      <c r="J125" s="26"/>
      <c r="K125" s="26"/>
      <c r="L125" s="26"/>
    </row>
    <row r="126" spans="2:14" s="1" customFormat="1" ht="2.65" customHeight="1" x14ac:dyDescent="0.2"/>
    <row r="127" spans="2:14" s="1" customFormat="1" ht="203.1" customHeight="1" x14ac:dyDescent="0.2">
      <c r="B127" s="17" t="s">
        <v>207</v>
      </c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</row>
    <row r="128" spans="2:14" s="1" customFormat="1" ht="2.65" customHeight="1" x14ac:dyDescent="0.2"/>
    <row r="129" spans="2:14" s="1" customFormat="1" ht="36.950000000000003" customHeight="1" x14ac:dyDescent="0.2">
      <c r="B129" s="19" t="s">
        <v>208</v>
      </c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</row>
    <row r="130" spans="2:14" s="1" customFormat="1" ht="2.65" customHeight="1" x14ac:dyDescent="0.2"/>
    <row r="131" spans="2:14" s="1" customFormat="1" ht="37.9" customHeight="1" x14ac:dyDescent="0.2">
      <c r="C131" s="27" t="s">
        <v>188</v>
      </c>
      <c r="D131" s="27"/>
      <c r="E131" s="27"/>
      <c r="F131" s="28" t="s">
        <v>189</v>
      </c>
      <c r="G131" s="28"/>
      <c r="H131" s="28"/>
      <c r="I131" s="28"/>
      <c r="J131" s="28"/>
      <c r="K131" s="28"/>
      <c r="L131" s="28"/>
    </row>
    <row r="132" spans="2:14" s="1" customFormat="1" ht="28.7" customHeight="1" x14ac:dyDescent="0.2">
      <c r="C132" s="26"/>
      <c r="D132" s="26"/>
      <c r="E132" s="26"/>
      <c r="F132" s="26"/>
      <c r="G132" s="26"/>
      <c r="H132" s="26"/>
      <c r="I132" s="26"/>
      <c r="J132" s="26"/>
      <c r="K132" s="26"/>
      <c r="L132" s="26"/>
    </row>
    <row r="133" spans="2:14" s="1" customFormat="1" ht="28.7" customHeight="1" x14ac:dyDescent="0.2">
      <c r="C133" s="26"/>
      <c r="D133" s="26"/>
      <c r="E133" s="26"/>
      <c r="F133" s="26"/>
      <c r="G133" s="26"/>
      <c r="H133" s="26"/>
      <c r="I133" s="26"/>
      <c r="J133" s="26"/>
      <c r="K133" s="26"/>
      <c r="L133" s="26"/>
    </row>
    <row r="134" spans="2:14" s="1" customFormat="1" ht="28.7" customHeight="1" x14ac:dyDescent="0.2">
      <c r="C134" s="26"/>
      <c r="D134" s="26"/>
      <c r="E134" s="26"/>
      <c r="F134" s="26"/>
      <c r="G134" s="26"/>
      <c r="H134" s="26"/>
      <c r="I134" s="26"/>
      <c r="J134" s="26"/>
      <c r="K134" s="26"/>
      <c r="L134" s="26"/>
    </row>
    <row r="135" spans="2:14" s="1" customFormat="1" ht="28.7" customHeight="1" x14ac:dyDescent="0.2">
      <c r="C135" s="26"/>
      <c r="D135" s="26"/>
      <c r="E135" s="26"/>
      <c r="F135" s="26"/>
      <c r="G135" s="26"/>
      <c r="H135" s="26"/>
      <c r="I135" s="26"/>
      <c r="J135" s="26"/>
      <c r="K135" s="26"/>
      <c r="L135" s="26"/>
    </row>
    <row r="136" spans="2:14" s="1" customFormat="1" ht="2.65" customHeight="1" x14ac:dyDescent="0.2"/>
    <row r="137" spans="2:14" s="1" customFormat="1" ht="159.94999999999999" customHeight="1" x14ac:dyDescent="0.2">
      <c r="B137" s="17" t="s">
        <v>209</v>
      </c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</row>
    <row r="138" spans="2:14" s="1" customFormat="1" ht="2.65" customHeight="1" x14ac:dyDescent="0.2"/>
    <row r="139" spans="2:14" s="1" customFormat="1" ht="54.95" customHeight="1" x14ac:dyDescent="0.2">
      <c r="B139" s="17" t="s">
        <v>210</v>
      </c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</row>
    <row r="140" spans="2:14" s="1" customFormat="1" ht="2.65" customHeight="1" x14ac:dyDescent="0.2"/>
    <row r="141" spans="2:14" s="1" customFormat="1" ht="60" customHeight="1" x14ac:dyDescent="0.2">
      <c r="B141" s="18" t="s">
        <v>211</v>
      </c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2:14" s="1" customFormat="1" ht="2.65" customHeight="1" x14ac:dyDescent="0.2"/>
    <row r="143" spans="2:14" s="1" customFormat="1" ht="48" customHeight="1" x14ac:dyDescent="0.2">
      <c r="B143" s="18" t="s">
        <v>212</v>
      </c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2:14" s="1" customFormat="1" ht="2.65" customHeight="1" x14ac:dyDescent="0.2"/>
    <row r="145" spans="2:14" s="1" customFormat="1" ht="125.1" customHeight="1" x14ac:dyDescent="0.2">
      <c r="B145" s="17" t="s">
        <v>213</v>
      </c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</row>
    <row r="146" spans="2:14" s="1" customFormat="1" ht="2.65" customHeight="1" x14ac:dyDescent="0.2"/>
    <row r="147" spans="2:14" s="1" customFormat="1" ht="84.95" customHeight="1" x14ac:dyDescent="0.2">
      <c r="B147" s="17" t="s">
        <v>214</v>
      </c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</row>
    <row r="148" spans="2:14" s="1" customFormat="1" ht="86.85" customHeight="1" x14ac:dyDescent="0.2"/>
    <row r="149" spans="2:14" s="1" customFormat="1" ht="17.649999999999999" customHeight="1" x14ac:dyDescent="0.2">
      <c r="J149" s="29" t="s">
        <v>215</v>
      </c>
      <c r="K149" s="29"/>
      <c r="L149" s="29"/>
    </row>
    <row r="150" spans="2:14" s="1" customFormat="1" ht="145.15" customHeight="1" x14ac:dyDescent="0.2"/>
    <row r="151" spans="2:14" s="1" customFormat="1" ht="81.599999999999994" customHeight="1" x14ac:dyDescent="0.2">
      <c r="B151" s="22" t="s">
        <v>216</v>
      </c>
      <c r="C151" s="22"/>
      <c r="D151" s="22"/>
      <c r="E151" s="22"/>
      <c r="F151" s="22"/>
      <c r="G151" s="22"/>
      <c r="H151" s="22"/>
      <c r="I151" s="22"/>
      <c r="J151" s="22"/>
      <c r="K151" s="22"/>
    </row>
  </sheetData>
  <mergeCells count="125">
    <mergeCell ref="L87:M87"/>
    <mergeCell ref="L88:M88"/>
    <mergeCell ref="L89:M89"/>
    <mergeCell ref="L90:M90"/>
    <mergeCell ref="L91:M91"/>
    <mergeCell ref="J2:P2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F121:L121"/>
    <mergeCell ref="F122:L122"/>
    <mergeCell ref="F123:L123"/>
    <mergeCell ref="F124:L124"/>
    <mergeCell ref="F14:I14"/>
    <mergeCell ref="H11:O12"/>
    <mergeCell ref="L108:M108"/>
    <mergeCell ref="L109:M109"/>
    <mergeCell ref="L110:M110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92:M92"/>
    <mergeCell ref="L93:M93"/>
    <mergeCell ref="L94:M94"/>
    <mergeCell ref="L95:M95"/>
    <mergeCell ref="L96:M96"/>
    <mergeCell ref="L97:M97"/>
    <mergeCell ref="B139:N139"/>
    <mergeCell ref="B141:N141"/>
    <mergeCell ref="B143:N143"/>
    <mergeCell ref="B145:N145"/>
    <mergeCell ref="B147:N147"/>
    <mergeCell ref="B151:K151"/>
    <mergeCell ref="B24:M24"/>
    <mergeCell ref="B26:M26"/>
    <mergeCell ref="B29:L29"/>
    <mergeCell ref="B34:L34"/>
    <mergeCell ref="B39:L39"/>
    <mergeCell ref="C125:E125"/>
    <mergeCell ref="C131:E131"/>
    <mergeCell ref="C132:E132"/>
    <mergeCell ref="C133:E133"/>
    <mergeCell ref="C134:E134"/>
    <mergeCell ref="C135:E135"/>
    <mergeCell ref="F125:L125"/>
    <mergeCell ref="F131:L131"/>
    <mergeCell ref="F132:L132"/>
    <mergeCell ref="F133:L133"/>
    <mergeCell ref="F134:L134"/>
    <mergeCell ref="F135:L135"/>
    <mergeCell ref="J149:L149"/>
    <mergeCell ref="B127:N127"/>
    <mergeCell ref="B129:N129"/>
    <mergeCell ref="B137:N137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C121:E121"/>
    <mergeCell ref="C122:E122"/>
    <mergeCell ref="C123:E123"/>
    <mergeCell ref="C124:E124"/>
    <mergeCell ref="F112:M112"/>
    <mergeCell ref="F113:M113"/>
    <mergeCell ref="B3:E3"/>
    <mergeCell ref="B5:E5"/>
    <mergeCell ref="B7:E7"/>
    <mergeCell ref="B10:E11"/>
    <mergeCell ref="B112:E112"/>
    <mergeCell ref="B113:E113"/>
    <mergeCell ref="B115:N115"/>
    <mergeCell ref="B117:N117"/>
    <mergeCell ref="B119:N119"/>
    <mergeCell ref="B4:E4"/>
    <mergeCell ref="B44:L44"/>
    <mergeCell ref="B49:L49"/>
    <mergeCell ref="B6:E6"/>
    <mergeCell ref="B8:E8"/>
    <mergeCell ref="C16:E16"/>
    <mergeCell ref="C18:E18"/>
    <mergeCell ref="C20:E20"/>
    <mergeCell ref="C22:E22"/>
    <mergeCell ref="L98:M98"/>
    <mergeCell ref="L99:M99"/>
    <mergeCell ref="L83:M83"/>
    <mergeCell ref="L84:M84"/>
    <mergeCell ref="L85:M85"/>
    <mergeCell ref="L86:M86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 Pakiet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Mizera Paweł</cp:lastModifiedBy>
  <dcterms:created xsi:type="dcterms:W3CDTF">2025-10-15T07:56:39Z</dcterms:created>
  <dcterms:modified xsi:type="dcterms:W3CDTF">2025-10-15T08:03:21Z</dcterms:modified>
</cp:coreProperties>
</file>