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 firstSheet="7" activeTab="13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  <sheet name="Arkusz1" sheetId="21" r:id="rId16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F13" i="24" l="1"/>
  <c r="F12" i="24"/>
  <c r="F11" i="24"/>
  <c r="F10" i="24"/>
  <c r="M11" i="22" l="1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<sst xmlns="http://schemas.openxmlformats.org/spreadsheetml/2006/main" count="1723" uniqueCount="329">
  <si>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</si>
  <si>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</si>
  <si>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</si>
  <si>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</si>
  <si>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</si>
  <si>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</si>
  <si>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</si>
  <si>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</si>
  <si>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</si>
  <si>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</si>
  <si>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</si>
  <si>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</si>
  <si>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</si>
  <si>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</si>
  <si>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</si>
  <si>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</si>
  <si>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</si>
  <si>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</si>
  <si>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</si>
  <si>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</si>
  <si>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</si>
  <si>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</si>
  <si>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</si>
  <si>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</si>
  <si>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</si>
  <si>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</si>
  <si>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</si>
  <si>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</si>
  <si>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</si>
  <si>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</si>
  <si>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</si>
  <si>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</si>
  <si>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</si>
  <si>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</si>
  <si>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</si>
  <si>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</si>
  <si>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</si>
  <si>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</si>
  <si>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</si>
  <si>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</si>
  <si>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</si>
  <si>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</si>
  <si>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</si>
  <si>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</si>
  <si>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</si>
  <si>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</si>
  <si>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</si>
  <si>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</si>
  <si>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</si>
  <si>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</si>
  <si>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</si>
  <si>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</si>
  <si>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</si>
  <si>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</si>
  <si>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</si>
  <si>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</si>
  <si>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</si>
  <si>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</si>
  <si>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</si>
  <si>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</si>
  <si>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</si>
  <si>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</si>
  <si>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</si>
  <si>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</si>
  <si>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</si>
  <si>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</si>
  <si>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</si>
  <si>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</si>
  <si>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</si>
  <si>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</si>
  <si>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</si>
  <si>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</si>
  <si>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</si>
  <si>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</si>
  <si>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</si>
  <si>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</si>
  <si>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</si>
  <si>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</si>
  <si>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</si>
  <si>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</si>
  <si>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</si>
  <si>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</si>
  <si>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</si>
  <si>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</si>
  <si>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</si>
  <si>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</si>
  <si>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</si>
  <si>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</si>
  <si>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</si>
  <si>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</si>
  <si>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</si>
  <si>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</si>
  <si>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</si>
  <si>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</si>
  <si>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</si>
  <si>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</si>
  <si>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</si>
  <si>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</si>
  <si>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</si>
  <si>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</si>
  <si>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</si>
  <si>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</si>
  <si>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</si>
  <si>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</si>
  <si>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</si>
  <si>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</si>
  <si>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</si>
  <si>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</si>
  <si>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</si>
  <si>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</si>
  <si>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</si>
  <si>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</si>
  <si>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</si>
  <si>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</si>
  <si>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</si>
  <si>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</si>
  <si>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</si>
  <si>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</si>
  <si>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</si>
  <si>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</si>
  <si>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</si>
  <si>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</si>
  <si>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</si>
  <si>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</si>
  <si>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</si>
  <si>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</si>
  <si>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</si>
  <si>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</si>
  <si>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</si>
  <si>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</si>
  <si>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</si>
  <si>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</si>
  <si>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</si>
  <si>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</si>
  <si>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</si>
  <si>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</si>
  <si>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</si>
  <si>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</si>
  <si>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</si>
  <si>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</si>
  <si>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</si>
  <si>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</si>
  <si>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</si>
  <si>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</si>
  <si>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</si>
  <si>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</si>
  <si>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</si>
  <si>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</si>
  <si>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</si>
  <si>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</si>
  <si>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</si>
  <si>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</si>
  <si>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</si>
  <si>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</si>
  <si>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</si>
  <si>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</si>
  <si>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</si>
  <si>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</si>
  <si>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</si>
  <si>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</si>
  <si>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</si>
  <si>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</si>
  <si>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</si>
  <si>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</si>
  <si>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</si>
  <si>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</si>
  <si>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</si>
  <si>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</si>
  <si>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</si>
  <si>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</si>
  <si>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</si>
  <si>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</si>
  <si>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</si>
  <si>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</si>
  <si>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</si>
  <si>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</si>
  <si>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</si>
  <si>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</si>
  <si>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</si>
  <si>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</si>
  <si>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</si>
  <si>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</si>
  <si>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</si>
  <si>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</si>
  <si>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</si>
  <si>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</si>
  <si>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</si>
  <si>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</si>
  <si>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</si>
  <si>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</si>
  <si>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</si>
  <si>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</si>
  <si>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</si>
  <si>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</si>
  <si>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</si>
  <si>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</si>
  <si>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</si>
  <si>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</si>
  <si>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</si>
  <si>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</si>
  <si>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</si>
  <si>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</si>
  <si>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</si>
  <si>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</si>
  <si>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</si>
  <si>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</si>
  <si>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</si>
  <si>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</si>
  <si>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</si>
  <si>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</si>
  <si>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</si>
  <si>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</si>
  <si>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</si>
  <si>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</si>
  <si>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</si>
  <si>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</si>
  <si>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</si>
  <si>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</si>
  <si>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</si>
  <si>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</si>
  <si>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</si>
  <si>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</si>
  <si>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</si>
  <si>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</si>
  <si>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</si>
  <si>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</si>
  <si>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</si>
  <si>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</si>
  <si>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</si>
  <si>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</si>
  <si>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</si>
  <si>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</si>
  <si>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</si>
  <si>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</si>
  <si>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</si>
  <si>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</si>
  <si>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</si>
  <si>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</si>
  <si>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</si>
  <si>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</si>
  <si>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</si>
  <si>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</si>
  <si>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</si>
  <si>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</si>
  <si>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</si>
  <si>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</si>
  <si>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</si>
  <si>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</si>
  <si>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</si>
  <si>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</si>
  <si>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</si>
  <si>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</si>
  <si>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</si>
  <si>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</si>
  <si>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</si>
  <si>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</si>
  <si>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</si>
  <si>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</si>
  <si>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</si>
  <si>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</si>
  <si>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</si>
  <si>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</si>
  <si>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</si>
  <si>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</si>
  <si>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</si>
  <si>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</si>
  <si>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</si>
  <si>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</si>
  <si>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</si>
  <si>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</si>
  <si>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</si>
  <si>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</si>
  <si>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</si>
  <si>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</si>
  <si>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</si>
  <si>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</si>
  <si>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</si>
  <si>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</si>
  <si>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</si>
  <si>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</si>
  <si>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</si>
  <si>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</si>
  <si>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</si>
  <si>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</si>
  <si>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</si>
  <si>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</si>
  <si>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</si>
  <si>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</si>
  <si>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</si>
  <si>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</si>
  <si>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</si>
  <si>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kwiecień</t>
  </si>
  <si>
    <t>I-IV 2020r.*</t>
  </si>
  <si>
    <t>I-IV 2021r*.</t>
  </si>
  <si>
    <t>Handel zagraniczny produktami mlecznymi w okresie: I-IV  2021r. - dane wstępne</t>
  </si>
  <si>
    <t>I - IV 2020r</t>
  </si>
  <si>
    <t>I - IV 2021r</t>
  </si>
  <si>
    <t>Kazachstan</t>
  </si>
  <si>
    <t>maj</t>
  </si>
  <si>
    <t>maj 2021</t>
  </si>
  <si>
    <t>maj 2020</t>
  </si>
  <si>
    <t>maj 2019</t>
  </si>
  <si>
    <r>
      <t>Mleko surowe</t>
    </r>
    <r>
      <rPr>
        <b/>
        <sz val="11"/>
        <rFont val="Times New Roman"/>
        <family val="1"/>
        <charset val="238"/>
      </rPr>
      <t xml:space="preserve"> skup     maj 21</t>
    </r>
  </si>
  <si>
    <t>27.06.2021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</si>
  <si>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</si>
  <si>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</si>
  <si>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</si>
  <si>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</si>
  <si>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</si>
  <si>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</si>
  <si>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</si>
  <si>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04.07.2021</t>
  </si>
  <si>
    <t>Aktualna   28.06-04.07</t>
  </si>
  <si>
    <t xml:space="preserve">tydzień     temu </t>
  </si>
  <si>
    <t>OKRES: I.2017 - VI.2021   (ceny bez VAT)</t>
  </si>
  <si>
    <t>Tygodniowa zmiana ceny (%)</t>
  </si>
  <si>
    <t>Preparat mleczno-tłuszczowy w proszku tł. max 30% i białko min.23%.</t>
  </si>
  <si>
    <t>V-2021</t>
  </si>
  <si>
    <t>V-2020</t>
  </si>
  <si>
    <t>Ceny sprzedaży NETTO (bez VAT) wybranych preparatów mlekopodobnych za okres: 5-11.07.2021r.</t>
  </si>
  <si>
    <t>11.07.2021</t>
  </si>
  <si>
    <t>NR 27/ 2021</t>
  </si>
  <si>
    <t>Notowania z okresu:  5-11.07.2021r.</t>
  </si>
  <si>
    <t xml:space="preserve"> 15 lipca 2021r.</t>
  </si>
  <si>
    <t>Ceny zakupu NETTO (bez VAT) płacone przez podmioty handlu detalicznego, wybranych produktów mleczarskich za okres: 5-11.07.2021r.</t>
  </si>
  <si>
    <t>Ceny sprzedaży NETTO (bez VAT) wybranych produktów mleczarskich za okres: 5-11.07.2021r.</t>
  </si>
  <si>
    <t xml:space="preserve">tyg. zmiana </t>
  </si>
  <si>
    <t>2021-07-11</t>
  </si>
  <si>
    <t>2021-07-04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</si>
</sst>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9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4" fontId="9" fillId="0" borderId="58" xfId="0" applyNumberFormat="1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0" fontId="8" fillId="0" borderId="1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17" xfId="0" applyFont="1" applyBorder="1" applyAlignment="1">
      <alignment horizontal="centerContinuous" vertical="center"/>
    </xf>
    <xf numFmtId="0" fontId="9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1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2" xfId="0" applyFont="1" applyBorder="1"/>
    <xf numFmtId="0" fontId="7" fillId="0" borderId="123" xfId="0" applyFont="1" applyBorder="1" applyAlignment="1">
      <alignment horizontal="center"/>
    </xf>
    <xf numFmtId="0" fontId="14" fillId="0" borderId="124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5" xfId="0" applyFont="1" applyFill="1" applyBorder="1" applyAlignment="1">
      <alignment horizontal="center"/>
    </xf>
    <xf numFmtId="0" fontId="105" fillId="27" borderId="128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5" fillId="27" borderId="126" xfId="0" applyFont="1" applyFill="1" applyBorder="1" applyAlignment="1">
      <alignment horizontal="center" vertical="center"/>
    </xf>
    <xf numFmtId="0" fontId="106" fillId="0" borderId="130" xfId="0" applyFont="1" applyBorder="1" applyAlignment="1">
      <alignment horizontal="left" indent="1"/>
    </xf>
    <xf numFmtId="2" fontId="0" fillId="0" borderId="131" xfId="0" applyNumberFormat="1" applyBorder="1"/>
    <xf numFmtId="2" fontId="0" fillId="0" borderId="127" xfId="0" applyNumberFormat="1" applyBorder="1"/>
    <xf numFmtId="0" fontId="106" fillId="0" borderId="132" xfId="0" applyFont="1" applyBorder="1" applyAlignment="1">
      <alignment horizontal="left" indent="1"/>
    </xf>
    <xf numFmtId="2" fontId="0" fillId="0" borderId="133" xfId="0" applyNumberFormat="1" applyBorder="1"/>
    <xf numFmtId="2" fontId="0" fillId="0" borderId="134" xfId="0" applyNumberFormat="1" applyBorder="1"/>
    <xf numFmtId="0" fontId="113" fillId="0" borderId="21" xfId="0" applyFont="1" applyBorder="1"/>
    <xf numFmtId="0" fontId="113" fillId="0" borderId="31" xfId="0" applyFont="1" applyBorder="1"/>
    <xf numFmtId="164" fontId="8" fillId="24" borderId="132" xfId="0" applyNumberFormat="1" applyFont="1" applyFill="1" applyBorder="1" applyAlignment="1">
      <alignment horizontal="right" vertical="center" wrapText="1"/>
    </xf>
    <xf numFmtId="14" fontId="31" fillId="0" borderId="135" xfId="0" applyNumberFormat="1" applyFont="1" applyFill="1" applyBorder="1" applyAlignment="1">
      <alignment horizontal="center" vertical="center"/>
    </xf>
    <xf numFmtId="0" fontId="8" fillId="0" borderId="136" xfId="0" applyFont="1" applyBorder="1" applyAlignment="1">
      <alignment horizontal="center" vertical="center" wrapText="1"/>
    </xf>
    <xf numFmtId="14" fontId="31" fillId="28" borderId="135" xfId="0" applyNumberFormat="1" applyFont="1" applyFill="1" applyBorder="1" applyAlignment="1">
      <alignment horizontal="center" vertical="center"/>
    </xf>
    <xf numFmtId="3" fontId="8" fillId="28" borderId="137" xfId="0" applyNumberFormat="1" applyFont="1" applyFill="1" applyBorder="1" applyAlignment="1">
      <alignment horizontal="right" vertical="center" wrapText="1"/>
    </xf>
    <xf numFmtId="3" fontId="8" fillId="0" borderId="137" xfId="0" applyNumberFormat="1" applyFont="1" applyFill="1" applyBorder="1" applyAlignment="1">
      <alignment horizontal="right" vertical="center" wrapText="1"/>
    </xf>
    <xf numFmtId="1" fontId="107" fillId="29" borderId="138" xfId="0" applyNumberFormat="1" applyFont="1" applyFill="1" applyBorder="1" applyAlignment="1">
      <alignment horizontal="right" vertical="center" wrapText="1"/>
    </xf>
    <xf numFmtId="1" fontId="108" fillId="31" borderId="138" xfId="0" applyNumberFormat="1" applyFont="1" applyFill="1" applyBorder="1" applyAlignment="1">
      <alignment horizontal="right" vertical="center" wrapText="1"/>
    </xf>
    <xf numFmtId="1" fontId="43" fillId="29" borderId="139" xfId="0" applyNumberFormat="1" applyFont="1" applyFill="1" applyBorder="1" applyAlignment="1">
      <alignment horizontal="right" vertical="center" wrapText="1"/>
    </xf>
    <xf numFmtId="1" fontId="110" fillId="31" borderId="139" xfId="0" applyNumberFormat="1" applyFont="1" applyFill="1" applyBorder="1" applyAlignment="1">
      <alignment horizontal="right" vertical="center" wrapText="1"/>
    </xf>
    <xf numFmtId="0" fontId="0" fillId="0" borderId="136" xfId="0" applyBorder="1"/>
    <xf numFmtId="0" fontId="115" fillId="0" borderId="136" xfId="0" applyFont="1" applyBorder="1"/>
    <xf numFmtId="0" fontId="115" fillId="0" borderId="31" xfId="0" applyFont="1" applyBorder="1"/>
    <xf numFmtId="164" fontId="8" fillId="24" borderId="143" xfId="0" applyNumberFormat="1" applyFont="1" applyFill="1" applyBorder="1" applyAlignment="1">
      <alignment horizontal="right" vertical="center" wrapText="1"/>
    </xf>
    <xf numFmtId="1" fontId="107" fillId="0" borderId="138" xfId="0" applyNumberFormat="1" applyFont="1" applyFill="1" applyBorder="1" applyAlignment="1">
      <alignment horizontal="right" vertical="center" wrapText="1"/>
    </xf>
    <xf numFmtId="1" fontId="43" fillId="0" borderId="139" xfId="0" applyNumberFormat="1" applyFont="1" applyFill="1" applyBorder="1" applyAlignment="1">
      <alignment horizontal="right" vertical="center" wrapText="1"/>
    </xf>
    <xf numFmtId="0" fontId="82" fillId="0" borderId="148" xfId="0" applyFont="1" applyBorder="1" applyAlignment="1">
      <alignment horizontal="center" wrapText="1"/>
    </xf>
    <xf numFmtId="0" fontId="82" fillId="0" borderId="149" xfId="0" applyFont="1" applyBorder="1" applyAlignment="1">
      <alignment horizontal="center" wrapText="1"/>
    </xf>
    <xf numFmtId="14" fontId="31" fillId="0" borderId="147" xfId="0" applyNumberFormat="1" applyFont="1" applyFill="1" applyBorder="1" applyAlignment="1">
      <alignment horizontal="center" vertical="center"/>
    </xf>
    <xf numFmtId="3" fontId="8" fillId="28" borderId="147" xfId="0" applyNumberFormat="1" applyFont="1" applyFill="1" applyBorder="1" applyAlignment="1">
      <alignment horizontal="right" vertical="center" wrapText="1"/>
    </xf>
    <xf numFmtId="3" fontId="8" fillId="0" borderId="147" xfId="0" applyNumberFormat="1" applyFont="1" applyFill="1" applyBorder="1" applyAlignment="1">
      <alignment horizontal="right" vertical="center" wrapText="1"/>
    </xf>
    <xf numFmtId="165" fontId="95" fillId="0" borderId="147" xfId="0" applyNumberFormat="1" applyFont="1" applyBorder="1" applyAlignment="1">
      <alignment horizontal="right" vertical="center" wrapText="1"/>
    </xf>
    <xf numFmtId="1" fontId="8" fillId="28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Border="1" applyAlignment="1">
      <alignment horizontal="right" vertical="center" wrapText="1"/>
    </xf>
    <xf numFmtId="165" fontId="95" fillId="0" borderId="151" xfId="0" applyNumberFormat="1" applyFont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3" fontId="8" fillId="28" borderId="152" xfId="0" applyNumberFormat="1" applyFont="1" applyFill="1" applyBorder="1" applyAlignment="1">
      <alignment horizontal="right" vertical="center" wrapText="1"/>
    </xf>
    <xf numFmtId="3" fontId="8" fillId="0" borderId="152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85" fillId="0" borderId="147" xfId="0" applyFont="1" applyBorder="1" applyAlignment="1">
      <alignment horizontal="center" wrapText="1"/>
    </xf>
    <xf numFmtId="2" fontId="8" fillId="0" borderId="147" xfId="0" applyNumberFormat="1" applyFont="1" applyBorder="1" applyAlignment="1">
      <alignment horizontal="center" vertical="center" wrapText="1"/>
    </xf>
    <xf numFmtId="0" fontId="0" fillId="0" borderId="142" xfId="0" applyBorder="1"/>
    <xf numFmtId="0" fontId="80" fillId="0" borderId="142" xfId="0" applyFont="1" applyBorder="1"/>
    <xf numFmtId="0" fontId="80" fillId="0" borderId="140" xfId="0" applyFont="1" applyBorder="1"/>
    <xf numFmtId="0" fontId="0" fillId="0" borderId="141" xfId="0" applyBorder="1"/>
    <xf numFmtId="0" fontId="0" fillId="0" borderId="144" xfId="0" applyBorder="1"/>
    <xf numFmtId="0" fontId="84" fillId="0" borderId="142" xfId="0" applyFont="1" applyBorder="1"/>
    <xf numFmtId="0" fontId="84" fillId="0" borderId="140" xfId="0" applyFont="1" applyBorder="1"/>
    <xf numFmtId="0" fontId="84" fillId="0" borderId="0" xfId="0" applyFont="1" applyBorder="1"/>
    <xf numFmtId="0" fontId="26" fillId="0" borderId="147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/>
    </xf>
    <xf numFmtId="164" fontId="114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56" xfId="0" applyNumberFormat="1" applyFont="1" applyBorder="1" applyAlignment="1">
      <alignment horizontal="right" vertical="center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8" fillId="0" borderId="161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Continuous" vertical="center" wrapText="1"/>
    </xf>
    <xf numFmtId="0" fontId="8" fillId="0" borderId="158" xfId="0" applyFont="1" applyBorder="1" applyAlignment="1">
      <alignment horizontal="center" wrapText="1"/>
    </xf>
    <xf numFmtId="0" fontId="8" fillId="0" borderId="159" xfId="0" applyFont="1" applyBorder="1" applyAlignment="1">
      <alignment horizontal="center" wrapText="1"/>
    </xf>
    <xf numFmtId="0" fontId="30" fillId="24" borderId="161" xfId="0" applyFont="1" applyFill="1" applyBorder="1" applyAlignment="1">
      <alignment horizontal="center" vertical="center" wrapText="1"/>
    </xf>
    <xf numFmtId="164" fontId="8" fillId="24" borderId="161" xfId="0" applyNumberFormat="1" applyFont="1" applyFill="1" applyBorder="1" applyAlignment="1">
      <alignment horizontal="right" vertical="center" wrapText="1"/>
    </xf>
    <xf numFmtId="164" fontId="94" fillId="0" borderId="163" xfId="0" applyNumberFormat="1" applyFont="1" applyBorder="1" applyAlignment="1">
      <alignment horizontal="right" vertical="center" wrapText="1"/>
    </xf>
    <xf numFmtId="164" fontId="8" fillId="24" borderId="147" xfId="0" applyNumberFormat="1" applyFont="1" applyFill="1" applyBorder="1" applyAlignment="1">
      <alignment horizontal="right" vertical="center" wrapText="1"/>
    </xf>
    <xf numFmtId="164" fontId="94" fillId="0" borderId="164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0" fillId="0" borderId="136" xfId="0" applyFont="1" applyBorder="1"/>
    <xf numFmtId="0" fontId="81" fillId="0" borderId="160" xfId="0" applyFont="1" applyBorder="1" applyAlignment="1">
      <alignment horizontal="centerContinuous" vertical="center" wrapText="1"/>
    </xf>
    <xf numFmtId="0" fontId="81" fillId="0" borderId="165" xfId="0" applyFont="1" applyBorder="1" applyAlignment="1">
      <alignment horizontal="centerContinuous" vertical="center" wrapText="1"/>
    </xf>
    <xf numFmtId="16" fontId="26" fillId="24" borderId="161" xfId="0" applyNumberFormat="1" applyFont="1" applyFill="1" applyBorder="1" applyAlignment="1">
      <alignment horizontal="center" vertical="center" wrapText="1"/>
    </xf>
    <xf numFmtId="16" fontId="26" fillId="24" borderId="164" xfId="0" applyNumberFormat="1" applyFont="1" applyFill="1" applyBorder="1" applyAlignment="1">
      <alignment horizontal="center" vertical="center" wrapText="1"/>
    </xf>
    <xf numFmtId="0" fontId="26" fillId="29" borderId="166" xfId="0" applyFont="1" applyFill="1" applyBorder="1" applyAlignment="1" applyProtection="1">
      <alignment horizontal="center" vertical="top" wrapText="1"/>
      <protection locked="0"/>
    </xf>
    <xf numFmtId="0" fontId="3" fillId="0" borderId="166" xfId="0" applyFont="1" applyFill="1" applyBorder="1" applyAlignment="1" applyProtection="1">
      <alignment horizontal="center" vertical="top" wrapText="1"/>
      <protection locked="0"/>
    </xf>
    <xf numFmtId="0" fontId="3" fillId="30" borderId="166" xfId="0" applyFont="1" applyFill="1" applyBorder="1" applyAlignment="1" applyProtection="1">
      <alignment horizontal="center" vertical="top" wrapText="1"/>
      <protection locked="0"/>
    </xf>
    <xf numFmtId="0" fontId="3" fillId="0" borderId="167" xfId="0" applyFont="1" applyFill="1" applyBorder="1" applyAlignment="1" applyProtection="1">
      <alignment horizontal="center" vertical="top" wrapText="1"/>
      <protection locked="0"/>
    </xf>
    <xf numFmtId="0" fontId="3" fillId="0" borderId="168" xfId="0" applyFont="1" applyFill="1" applyBorder="1" applyAlignment="1" applyProtection="1">
      <alignment horizontal="center" vertical="top" wrapText="1"/>
      <protection locked="0"/>
    </xf>
    <xf numFmtId="0" fontId="51" fillId="0" borderId="168" xfId="0" applyFont="1" applyFill="1" applyBorder="1" applyAlignment="1" applyProtection="1">
      <alignment horizontal="center" vertical="center" wrapText="1"/>
      <protection locked="0"/>
    </xf>
    <xf numFmtId="165" fontId="51" fillId="29" borderId="16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6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6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8" xfId="0" applyNumberFormat="1" applyFont="1" applyFill="1" applyBorder="1" applyAlignment="1" applyProtection="1">
      <alignment horizontal="center" vertical="center" wrapText="1"/>
    </xf>
    <xf numFmtId="165" fontId="3" fillId="0" borderId="166" xfId="0" applyNumberFormat="1" applyFont="1" applyFill="1" applyBorder="1" applyAlignment="1" applyProtection="1">
      <alignment horizontal="right" vertical="center" wrapText="1"/>
    </xf>
    <xf numFmtId="165" fontId="3" fillId="30" borderId="166" xfId="0" applyNumberFormat="1" applyFont="1" applyFill="1" applyBorder="1" applyAlignment="1" applyProtection="1">
      <alignment horizontal="right" vertical="center" wrapText="1"/>
    </xf>
    <xf numFmtId="1" fontId="3" fillId="30" borderId="16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8" xfId="0" applyNumberFormat="1" applyFont="1" applyFill="1" applyBorder="1" applyAlignment="1" applyProtection="1">
      <alignment horizontal="right" vertical="center" wrapText="1"/>
    </xf>
    <xf numFmtId="1" fontId="51" fillId="29" borderId="166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6" xfId="0" applyNumberFormat="1" applyFont="1" applyFill="1" applyBorder="1" applyAlignment="1" applyProtection="1">
      <alignment horizontal="right" vertical="center" wrapText="1"/>
      <protection locked="0"/>
    </xf>
    <xf numFmtId="1" fontId="109" fillId="31" borderId="166" xfId="0" applyNumberFormat="1" applyFont="1" applyFill="1" applyBorder="1" applyAlignment="1" applyProtection="1">
      <alignment horizontal="right" vertical="center" wrapText="1"/>
      <protection locked="0"/>
    </xf>
    <xf numFmtId="1" fontId="43" fillId="29" borderId="168" xfId="0" applyNumberFormat="1" applyFont="1" applyFill="1" applyBorder="1" applyAlignment="1">
      <alignment horizontal="right" vertical="center" wrapText="1"/>
    </xf>
    <xf numFmtId="1" fontId="43" fillId="0" borderId="168" xfId="0" applyNumberFormat="1" applyFont="1" applyFill="1" applyBorder="1" applyAlignment="1">
      <alignment horizontal="right" vertical="center" wrapText="1"/>
    </xf>
    <xf numFmtId="1" fontId="110" fillId="31" borderId="168" xfId="0" applyNumberFormat="1" applyFont="1" applyFill="1" applyBorder="1" applyAlignment="1">
      <alignment horizontal="right" vertical="center" wrapText="1"/>
    </xf>
    <xf numFmtId="0" fontId="80" fillId="0" borderId="0" xfId="0" applyFont="1"/>
    <xf numFmtId="0" fontId="86" fillId="0" borderId="0" xfId="0" applyFont="1"/>
    <xf numFmtId="0" fontId="11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48" xfId="0" applyFont="1" applyFill="1" applyBorder="1" applyAlignment="1">
      <alignment horizontal="center" wrapText="1"/>
    </xf>
    <xf numFmtId="14" fontId="9" fillId="0" borderId="147" xfId="0" applyNumberFormat="1" applyFont="1" applyBorder="1" applyAlignment="1">
      <alignment horizontal="center" vertical="center" wrapText="1"/>
    </xf>
    <xf numFmtId="0" fontId="18" fillId="0" borderId="147" xfId="0" applyFont="1" applyBorder="1" applyAlignment="1">
      <alignment horizontal="left" vertical="center"/>
    </xf>
    <xf numFmtId="0" fontId="3" fillId="0" borderId="151" xfId="0" applyFont="1" applyBorder="1" applyAlignment="1">
      <alignment horizontal="center" vertical="center" wrapText="1"/>
    </xf>
    <xf numFmtId="165" fontId="8" fillId="0" borderId="151" xfId="0" applyNumberFormat="1" applyFont="1" applyBorder="1" applyAlignment="1">
      <alignment vertical="center" wrapText="1"/>
    </xf>
    <xf numFmtId="0" fontId="18" fillId="0" borderId="147" xfId="0" applyFont="1" applyBorder="1" applyAlignment="1">
      <alignment vertical="center" wrapText="1"/>
    </xf>
    <xf numFmtId="0" fontId="3" fillId="0" borderId="147" xfId="0" applyFont="1" applyBorder="1" applyAlignment="1">
      <alignment horizontal="center" vertical="center" wrapText="1"/>
    </xf>
    <xf numFmtId="0" fontId="18" fillId="0" borderId="147" xfId="0" applyFont="1" applyBorder="1" applyAlignment="1">
      <alignment horizontal="center" vertical="center" wrapText="1"/>
    </xf>
    <xf numFmtId="0" fontId="3" fillId="0" borderId="169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1" fontId="8" fillId="28" borderId="171" xfId="0" applyNumberFormat="1" applyFont="1" applyFill="1" applyBorder="1" applyAlignment="1">
      <alignment horizontal="right" vertical="center" wrapText="1"/>
    </xf>
    <xf numFmtId="1" fontId="8" fillId="0" borderId="171" xfId="0" applyNumberFormat="1" applyFont="1" applyFill="1" applyBorder="1" applyAlignment="1">
      <alignment horizontal="right" vertical="center" wrapText="1"/>
    </xf>
    <xf numFmtId="168" fontId="2" fillId="0" borderId="172" xfId="0" applyNumberFormat="1" applyFont="1" applyBorder="1" applyAlignment="1">
      <alignment horizontal="center" vertical="center" wrapText="1"/>
    </xf>
    <xf numFmtId="164" fontId="8" fillId="0" borderId="143" xfId="0" applyNumberFormat="1" applyFont="1" applyFill="1" applyBorder="1" applyAlignment="1">
      <alignment horizontal="right" vertical="center" wrapText="1"/>
    </xf>
    <xf numFmtId="16" fontId="26" fillId="0" borderId="164" xfId="0" applyNumberFormat="1" applyFont="1" applyFill="1" applyBorder="1" applyAlignment="1">
      <alignment horizontal="center" vertical="center" wrapText="1"/>
    </xf>
    <xf numFmtId="164" fontId="114" fillId="0" borderId="171" xfId="0" applyNumberFormat="1" applyFont="1" applyBorder="1" applyAlignment="1">
      <alignment horizontal="right" vertical="center" wrapText="1"/>
    </xf>
    <xf numFmtId="0" fontId="6" fillId="0" borderId="153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3" xfId="0" applyFont="1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81" fillId="0" borderId="150" xfId="0" applyFont="1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81" fillId="0" borderId="148" xfId="0" applyFont="1" applyBorder="1" applyAlignment="1">
      <alignment horizontal="center" vertical="center" wrapText="1"/>
    </xf>
    <xf numFmtId="0" fontId="0" fillId="0" borderId="171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72" xfId="0" applyBorder="1" applyAlignment="1">
      <alignment horizontal="center" vertical="center" wrapText="1"/>
    </xf>
    <xf numFmtId="0" fontId="9" fillId="0" borderId="148" xfId="0" applyFont="1" applyFill="1" applyBorder="1" applyAlignment="1">
      <alignment horizontal="center" vertical="center"/>
    </xf>
    <xf numFmtId="0" fontId="0" fillId="0" borderId="136" xfId="0" applyFont="1" applyBorder="1" applyAlignment="1">
      <alignment horizontal="center" vertical="center"/>
    </xf>
    <xf numFmtId="0" fontId="26" fillId="0" borderId="148" xfId="0" applyFont="1" applyBorder="1" applyAlignment="1">
      <alignment horizontal="center" vertical="center" wrapText="1"/>
    </xf>
    <xf numFmtId="0" fontId="26" fillId="0" borderId="136" xfId="0" applyFont="1" applyBorder="1" applyAlignment="1">
      <alignment horizontal="center" vertical="center" wrapText="1"/>
    </xf>
    <xf numFmtId="0" fontId="9" fillId="0" borderId="153" xfId="0" applyFont="1" applyBorder="1" applyAlignment="1">
      <alignment horizontal="center" vertical="center"/>
    </xf>
    <xf numFmtId="0" fontId="9" fillId="0" borderId="154" xfId="0" applyFont="1" applyBorder="1" applyAlignment="1">
      <alignment horizontal="center" vertical="center"/>
    </xf>
    <xf numFmtId="0" fontId="9" fillId="0" borderId="149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8" fillId="0" borderId="150" xfId="0" applyFont="1" applyFill="1" applyBorder="1" applyAlignment="1">
      <alignment horizontal="center" vertical="center" wrapText="1"/>
    </xf>
    <xf numFmtId="0" fontId="8" fillId="0" borderId="151" xfId="0" applyFont="1" applyFill="1" applyBorder="1" applyAlignment="1">
      <alignment horizontal="center" vertical="center" wrapText="1"/>
    </xf>
    <xf numFmtId="0" fontId="18" fillId="0" borderId="148" xfId="0" applyFont="1" applyBorder="1" applyAlignment="1">
      <alignment vertical="center" wrapText="1"/>
    </xf>
    <xf numFmtId="0" fontId="0" fillId="0" borderId="15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71" fontId="29" fillId="0" borderId="150" xfId="0" applyNumberFormat="1" applyFont="1" applyBorder="1" applyAlignment="1">
      <alignment horizontal="center" vertical="center"/>
    </xf>
    <xf numFmtId="171" fontId="29" fillId="0" borderId="151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3" xfId="0" applyFont="1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16" fillId="0" borderId="150" xfId="0" applyFont="1" applyBorder="1" applyAlignment="1">
      <alignment vertical="center" wrapText="1"/>
    </xf>
    <xf numFmtId="0" fontId="0" fillId="0" borderId="151" xfId="0" applyBorder="1" applyAlignment="1">
      <alignment vertical="center" wrapText="1"/>
    </xf>
    <xf numFmtId="0" fontId="7" fillId="0" borderId="147" xfId="0" applyFont="1" applyBorder="1" applyAlignment="1">
      <alignment horizontal="center" vertical="center"/>
    </xf>
    <xf numFmtId="0" fontId="30" fillId="0" borderId="147" xfId="0" applyFont="1" applyBorder="1" applyAlignment="1">
      <alignment horizontal="center" vertical="center"/>
    </xf>
    <xf numFmtId="0" fontId="18" fillId="0" borderId="147" xfId="0" applyFont="1" applyBorder="1" applyAlignment="1">
      <alignment horizontal="center" vertical="center" wrapText="1"/>
    </xf>
    <xf numFmtId="0" fontId="8" fillId="0" borderId="147" xfId="0" applyFont="1" applyBorder="1" applyAlignment="1">
      <alignment horizontal="center" vertical="center" wrapText="1"/>
    </xf>
    <xf numFmtId="0" fontId="51" fillId="0" borderId="139" xfId="0" applyFont="1" applyFill="1" applyBorder="1" applyAlignment="1" applyProtection="1">
      <alignment horizontal="center" vertical="center" wrapText="1"/>
      <protection locked="0"/>
    </xf>
    <xf numFmtId="0" fontId="51" fillId="0" borderId="146" xfId="0" applyFont="1" applyFill="1" applyBorder="1" applyAlignment="1" applyProtection="1">
      <alignment horizontal="center" vertical="top" wrapText="1"/>
      <protection locked="0"/>
    </xf>
    <xf numFmtId="0" fontId="51" fillId="0" borderId="13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9" fillId="0" borderId="172" xfId="0" applyFont="1" applyBorder="1" applyAlignment="1">
      <alignment horizontal="center" vertical="center"/>
    </xf>
    <xf numFmtId="0" fontId="0" fillId="0" borderId="171" xfId="0" applyFont="1" applyBorder="1" applyAlignment="1">
      <alignment horizontal="center" vertical="center"/>
    </xf>
    <xf numFmtId="0" fontId="26" fillId="0" borderId="171" xfId="0" applyFont="1" applyBorder="1" applyAlignment="1">
      <alignment horizontal="center" vertical="center" wrapText="1"/>
    </xf>
    <xf numFmtId="14" fontId="9" fillId="0" borderId="161" xfId="0" applyNumberFormat="1" applyFont="1" applyBorder="1" applyAlignment="1">
      <alignment vertical="center" wrapText="1"/>
    </xf>
    <xf numFmtId="14" fontId="9" fillId="0" borderId="147" xfId="0" applyNumberFormat="1" applyFont="1" applyBorder="1" applyAlignment="1">
      <alignment vertical="center" wrapText="1"/>
    </xf>
    <xf numFmtId="165" fontId="8" fillId="0" borderId="172" xfId="0" applyNumberFormat="1" applyFont="1" applyBorder="1" applyAlignment="1">
      <alignment horizontal="center" vertical="center" wrapText="1"/>
    </xf>
    <xf numFmtId="1" fontId="8" fillId="24" borderId="161" xfId="0" applyNumberFormat="1" applyFont="1" applyFill="1" applyBorder="1" applyAlignment="1">
      <alignment horizontal="center" vertical="center" wrapText="1"/>
    </xf>
    <xf numFmtId="1" fontId="8" fillId="0" borderId="151" xfId="0" applyNumberFormat="1" applyFont="1" applyBorder="1" applyAlignment="1">
      <alignment horizontal="center" vertical="center" wrapText="1"/>
    </xf>
    <xf numFmtId="1" fontId="8" fillId="0" borderId="173" xfId="0" applyNumberFormat="1" applyFont="1" applyBorder="1" applyAlignment="1">
      <alignment horizontal="center" vertical="center" wrapText="1"/>
    </xf>
    <xf numFmtId="0" fontId="0" fillId="0" borderId="171" xfId="0" applyFont="1" applyBorder="1" applyAlignment="1">
      <alignment vertical="center" wrapText="1"/>
    </xf>
    <xf numFmtId="1" fontId="8" fillId="24" borderId="132" xfId="0" applyNumberFormat="1" applyFont="1" applyFill="1" applyBorder="1" applyAlignment="1">
      <alignment horizontal="center" vertical="center" wrapText="1"/>
    </xf>
    <xf numFmtId="1" fontId="8" fillId="0" borderId="103" xfId="0" applyNumberFormat="1" applyFont="1" applyBorder="1" applyAlignment="1">
      <alignment horizontal="center" vertical="center" wrapText="1"/>
    </xf>
    <xf numFmtId="0" fontId="6" fillId="0" borderId="148" xfId="0" applyFont="1" applyBorder="1" applyAlignment="1">
      <alignment horizontal="center" vertical="center"/>
    </xf>
    <xf numFmtId="0" fontId="7" fillId="0" borderId="153" xfId="0" applyFont="1" applyBorder="1" applyAlignment="1">
      <alignment horizontal="centerContinuous"/>
    </xf>
    <xf numFmtId="0" fontId="7" fillId="0" borderId="154" xfId="0" applyFont="1" applyBorder="1" applyAlignment="1">
      <alignment horizontal="centerContinuous"/>
    </xf>
    <xf numFmtId="0" fontId="8" fillId="0" borderId="149" xfId="0" applyFont="1" applyBorder="1" applyAlignment="1">
      <alignment horizontal="centerContinuous"/>
    </xf>
    <xf numFmtId="0" fontId="2" fillId="0" borderId="135" xfId="0" applyFont="1" applyBorder="1" applyAlignment="1">
      <alignment horizontal="center" vertical="center"/>
    </xf>
    <xf numFmtId="0" fontId="6" fillId="0" borderId="136" xfId="0" applyFont="1" applyBorder="1" applyAlignment="1">
      <alignment horizontal="center" vertical="center"/>
    </xf>
    <xf numFmtId="0" fontId="8" fillId="0" borderId="135" xfId="0" applyFont="1" applyBorder="1"/>
    <xf numFmtId="0" fontId="6" fillId="0" borderId="135" xfId="0" applyFont="1" applyBorder="1" applyAlignment="1">
      <alignment horizontal="center" vertical="center"/>
    </xf>
    <xf numFmtId="0" fontId="8" fillId="0" borderId="151" xfId="0" applyFont="1" applyBorder="1" applyAlignment="1">
      <alignment horizontal="centerContinuous" vertical="center" wrapText="1"/>
    </xf>
    <xf numFmtId="0" fontId="8" fillId="0" borderId="149" xfId="0" applyFont="1" applyBorder="1" applyAlignment="1">
      <alignment horizontal="center" wrapText="1"/>
    </xf>
    <xf numFmtId="0" fontId="2" fillId="0" borderId="145" xfId="0" applyFont="1" applyBorder="1" applyAlignment="1">
      <alignment horizontal="center" vertical="center"/>
    </xf>
    <xf numFmtId="0" fontId="2" fillId="0" borderId="171" xfId="0" applyFont="1" applyBorder="1" applyAlignment="1">
      <alignment horizontal="center" vertical="center"/>
    </xf>
    <xf numFmtId="0" fontId="9" fillId="24" borderId="161" xfId="0" applyFont="1" applyFill="1" applyBorder="1" applyAlignment="1">
      <alignment horizontal="center" vertical="center" wrapText="1"/>
    </xf>
    <xf numFmtId="0" fontId="9" fillId="0" borderId="162" xfId="0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 wrapText="1"/>
    </xf>
    <xf numFmtId="0" fontId="3" fillId="0" borderId="148" xfId="0" applyFont="1" applyBorder="1" applyAlignment="1">
      <alignment vertical="center" wrapText="1"/>
    </xf>
    <xf numFmtId="0" fontId="16" fillId="0" borderId="135" xfId="0" applyFont="1" applyBorder="1" applyAlignment="1">
      <alignment horizontal="center" vertical="center" wrapText="1"/>
    </xf>
    <xf numFmtId="4" fontId="8" fillId="24" borderId="160" xfId="0" applyNumberFormat="1" applyFont="1" applyFill="1" applyBorder="1" applyAlignment="1">
      <alignment vertical="center" wrapText="1"/>
    </xf>
    <xf numFmtId="4" fontId="8" fillId="0" borderId="157" xfId="0" applyNumberFormat="1" applyFont="1" applyBorder="1" applyAlignment="1">
      <alignment vertical="center" wrapText="1"/>
    </xf>
    <xf numFmtId="164" fontId="8" fillId="0" borderId="159" xfId="0" applyNumberFormat="1" applyFont="1" applyBorder="1" applyAlignment="1">
      <alignment vertical="center" wrapText="1"/>
    </xf>
    <xf numFmtId="0" fontId="52" fillId="0" borderId="136" xfId="0" applyFont="1" applyBorder="1" applyAlignment="1">
      <alignment vertical="center" wrapText="1"/>
    </xf>
    <xf numFmtId="164" fontId="8" fillId="0" borderId="36" xfId="0" applyNumberFormat="1" applyFont="1" applyBorder="1" applyAlignment="1">
      <alignment vertical="center" wrapText="1"/>
    </xf>
    <xf numFmtId="0" fontId="58" fillId="0" borderId="94" xfId="0" applyFont="1" applyBorder="1" applyAlignment="1">
      <alignment vertical="center" wrapText="1"/>
    </xf>
    <xf numFmtId="164" fontId="7" fillId="0" borderId="33" xfId="0" applyNumberFormat="1" applyFont="1" applyBorder="1" applyAlignment="1">
      <alignment vertical="center" wrapText="1"/>
    </xf>
    <xf numFmtId="0" fontId="0" fillId="0" borderId="136" xfId="0" applyBorder="1" applyAlignment="1">
      <alignment vertical="center" wrapText="1"/>
    </xf>
    <xf numFmtId="164" fontId="8" fillId="0" borderId="40" xfId="0" applyNumberFormat="1" applyFont="1" applyBorder="1" applyAlignment="1">
      <alignment vertical="center" wrapText="1"/>
    </xf>
    <xf numFmtId="0" fontId="16" fillId="0" borderId="153" xfId="0" applyFont="1" applyBorder="1" applyAlignment="1">
      <alignment horizontal="center" vertical="center" wrapText="1"/>
    </xf>
    <xf numFmtId="0" fontId="0" fillId="0" borderId="171" xfId="0" applyBorder="1" applyAlignment="1">
      <alignment vertical="center" wrapText="1"/>
    </xf>
    <xf numFmtId="0" fontId="16" fillId="0" borderId="169" xfId="0" applyFont="1" applyBorder="1" applyAlignment="1">
      <alignment horizontal="center" vertical="center" wrapText="1"/>
    </xf>
    <xf numFmtId="164" fontId="8" fillId="0" borderId="175" xfId="0" applyNumberFormat="1" applyFont="1" applyBorder="1" applyAlignment="1">
      <alignment vertical="center" wrapText="1"/>
    </xf>
    <xf numFmtId="0" fontId="3" fillId="0" borderId="136" xfId="0" applyFont="1" applyBorder="1" applyAlignment="1">
      <alignment vertical="center" wrapText="1"/>
    </xf>
    <xf numFmtId="164" fontId="8" fillId="0" borderId="38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horizontal="right" vertical="center" wrapText="1"/>
    </xf>
    <xf numFmtId="164" fontId="8" fillId="0" borderId="36" xfId="0" quotePrefix="1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vertical="center" wrapText="1"/>
    </xf>
    <xf numFmtId="3" fontId="8" fillId="24" borderId="28" xfId="0" applyNumberFormat="1" applyFont="1" applyFill="1" applyBorder="1" applyAlignment="1">
      <alignment vertical="center" wrapText="1"/>
    </xf>
    <xf numFmtId="3" fontId="8" fillId="0" borderId="59" xfId="0" applyNumberFormat="1" applyFont="1" applyBorder="1" applyAlignment="1">
      <alignment vertical="center" wrapText="1"/>
    </xf>
    <xf numFmtId="3" fontId="7" fillId="24" borderId="161" xfId="0" applyNumberFormat="1" applyFont="1" applyFill="1" applyBorder="1" applyAlignment="1">
      <alignment vertical="center" wrapText="1"/>
    </xf>
    <xf numFmtId="3" fontId="7" fillId="0" borderId="162" xfId="0" applyNumberFormat="1" applyFont="1" applyBorder="1" applyAlignment="1">
      <alignment vertical="center" wrapText="1"/>
    </xf>
    <xf numFmtId="164" fontId="7" fillId="0" borderId="164" xfId="0" applyNumberFormat="1" applyFont="1" applyBorder="1" applyAlignment="1">
      <alignment vertical="center" wrapText="1"/>
    </xf>
    <xf numFmtId="3" fontId="8" fillId="24" borderId="160" xfId="0" applyNumberFormat="1" applyFont="1" applyFill="1" applyBorder="1" applyAlignment="1">
      <alignment vertical="center" wrapText="1"/>
    </xf>
    <xf numFmtId="3" fontId="8" fillId="0" borderId="157" xfId="0" applyNumberFormat="1" applyFont="1" applyBorder="1" applyAlignment="1">
      <alignment vertical="center" wrapText="1"/>
    </xf>
    <xf numFmtId="3" fontId="7" fillId="24" borderId="27" xfId="0" applyNumberFormat="1" applyFont="1" applyFill="1" applyBorder="1" applyAlignment="1">
      <alignment vertical="center" wrapText="1"/>
    </xf>
    <xf numFmtId="3" fontId="7" fillId="0" borderId="32" xfId="0" applyNumberFormat="1" applyFont="1" applyBorder="1" applyAlignment="1">
      <alignment vertical="center" wrapText="1"/>
    </xf>
    <xf numFmtId="3" fontId="8" fillId="24" borderId="152" xfId="0" applyNumberFormat="1" applyFont="1" applyFill="1" applyBorder="1" applyAlignment="1">
      <alignment vertical="center" wrapText="1"/>
    </xf>
    <xf numFmtId="3" fontId="8" fillId="0" borderId="174" xfId="0" applyNumberFormat="1" applyFont="1" applyBorder="1" applyAlignment="1">
      <alignment vertical="center" wrapText="1"/>
    </xf>
    <xf numFmtId="3" fontId="8" fillId="24" borderId="137" xfId="0" applyNumberFormat="1" applyFont="1" applyFill="1" applyBorder="1" applyAlignment="1">
      <alignment vertical="center" wrapText="1"/>
    </xf>
    <xf numFmtId="3" fontId="8" fillId="0" borderId="60" xfId="0" applyNumberFormat="1" applyFont="1" applyBorder="1" applyAlignment="1">
      <alignment vertical="center" wrapText="1"/>
    </xf>
    <xf numFmtId="14" fontId="9" fillId="0" borderId="161" xfId="0" applyNumberFormat="1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1" fontId="8" fillId="24" borderId="152" xfId="0" applyNumberFormat="1" applyFont="1" applyFill="1" applyBorder="1" applyAlignment="1">
      <alignment vertical="center" wrapText="1"/>
    </xf>
    <xf numFmtId="1" fontId="8" fillId="0" borderId="173" xfId="0" applyNumberFormat="1" applyFont="1" applyBorder="1" applyAlignment="1">
      <alignment vertical="center" wrapText="1"/>
    </xf>
    <xf numFmtId="165" fontId="8" fillId="0" borderId="173" xfId="0" applyNumberFormat="1" applyFont="1" applyBorder="1" applyAlignment="1">
      <alignment vertical="center" wrapText="1"/>
    </xf>
    <xf numFmtId="1" fontId="15" fillId="24" borderId="161" xfId="0" applyNumberFormat="1" applyFont="1" applyFill="1" applyBorder="1" applyAlignment="1">
      <alignment vertical="center" wrapText="1"/>
    </xf>
    <xf numFmtId="1" fontId="15" fillId="0" borderId="151" xfId="0" applyNumberFormat="1" applyFont="1" applyBorder="1" applyAlignment="1">
      <alignment vertical="center" wrapText="1"/>
    </xf>
    <xf numFmtId="165" fontId="15" fillId="0" borderId="151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horizontal="right" vertical="center" wrapText="1"/>
    </xf>
    <xf numFmtId="1" fontId="8" fillId="24" borderId="161" xfId="0" applyNumberFormat="1" applyFont="1" applyFill="1" applyBorder="1" applyAlignment="1">
      <alignment horizontal="right" vertical="center" wrapText="1"/>
    </xf>
    <xf numFmtId="1" fontId="15" fillId="0" borderId="164" xfId="0" applyNumberFormat="1" applyFont="1" applyBorder="1" applyAlignment="1">
      <alignment horizontal="right" vertical="center" wrapText="1"/>
    </xf>
    <xf numFmtId="165" fontId="8" fillId="0" borderId="151" xfId="0" applyNumberFormat="1" applyFont="1" applyBorder="1" applyAlignment="1">
      <alignment horizontal="right" vertical="center" wrapText="1"/>
    </xf>
    <xf numFmtId="165" fontId="8" fillId="0" borderId="83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103" xfId="0" applyNumberFormat="1" applyFont="1" applyBorder="1" applyAlignment="1">
      <alignment horizontal="right" vertical="center" wrapText="1"/>
    </xf>
    <xf numFmtId="165" fontId="8" fillId="0" borderId="103" xfId="0" applyNumberFormat="1" applyFont="1" applyBorder="1" applyAlignment="1">
      <alignment horizontal="right" vertical="center" wrapText="1"/>
    </xf>
    <xf numFmtId="1" fontId="8" fillId="24" borderId="152" xfId="0" applyNumberFormat="1" applyFont="1" applyFill="1" applyBorder="1" applyAlignment="1">
      <alignment horizontal="right" vertical="center" wrapText="1"/>
    </xf>
    <xf numFmtId="1" fontId="8" fillId="0" borderId="173" xfId="0" applyNumberFormat="1" applyFont="1" applyBorder="1" applyAlignment="1">
      <alignment horizontal="right" vertical="center" wrapText="1"/>
    </xf>
    <xf numFmtId="165" fontId="8" fillId="0" borderId="176" xfId="0" applyNumberFormat="1" applyFont="1" applyBorder="1" applyAlignment="1">
      <alignment horizontal="right" vertical="center" wrapText="1"/>
    </xf>
    <xf numFmtId="165" fontId="8" fillId="0" borderId="109" xfId="0" applyNumberFormat="1" applyFont="1" applyBorder="1" applyAlignment="1">
      <alignment horizontal="right" vertical="center" wrapText="1"/>
    </xf>
    <xf numFmtId="165" fontId="8" fillId="0" borderId="110" xfId="0" applyNumberFormat="1" applyFont="1" applyBorder="1" applyAlignment="1">
      <alignment horizontal="right" vertical="center" wrapText="1"/>
    </xf>
    <xf numFmtId="165" fontId="8" fillId="0" borderId="111" xfId="0" applyNumberFormat="1" applyFont="1" applyBorder="1" applyAlignment="1">
      <alignment horizontal="right" vertical="center" wrapText="1"/>
    </xf>
    <xf numFmtId="165" fontId="8" fillId="0" borderId="112" xfId="0" applyNumberFormat="1" applyFont="1" applyBorder="1" applyAlignment="1">
      <alignment horizontal="right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13</xdr:col>
      <xdr:colOff>87229</xdr:colOff>
      <xdr:row>29</xdr:row>
      <xdr:rowOff>122155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295650"/>
          <a:ext cx="4163929" cy="2712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31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292893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-1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4881563" cy="2905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440531</xdr:colOff>
      <xdr:row>13</xdr:row>
      <xdr:rowOff>83343</xdr:rowOff>
    </xdr:from>
    <xdr:to>
      <xdr:col>21</xdr:col>
      <xdr:colOff>359372</xdr:colOff>
      <xdr:row>44</xdr:row>
      <xdr:rowOff>107157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94" y="2547937"/>
          <a:ext cx="11098809" cy="5191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152400</xdr:rowOff>
    </xdr:from>
    <xdr:to>
      <xdr:col>14</xdr:col>
      <xdr:colOff>606594</xdr:colOff>
      <xdr:row>20</xdr:row>
      <xdr:rowOff>41419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524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76200</xdr:colOff>
      <xdr:row>34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38525"/>
          <a:ext cx="3733800" cy="2162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104775</xdr:colOff>
      <xdr:row>49</xdr:row>
      <xdr:rowOff>28576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829301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76650" cy="21431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49</xdr:row>
      <xdr:rowOff>66675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829300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9525</xdr:colOff>
      <xdr:row>49</xdr:row>
      <xdr:rowOff>95250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829300"/>
          <a:ext cx="3667125" cy="2200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495301</xdr:colOff>
      <xdr:row>46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5457825"/>
          <a:ext cx="354330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33</xdr:row>
      <xdr:rowOff>0</xdr:rowOff>
    </xdr:from>
    <xdr:to>
      <xdr:col>12</xdr:col>
      <xdr:colOff>152400</xdr:colOff>
      <xdr:row>46</xdr:row>
      <xdr:rowOff>91633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81475" y="5457825"/>
          <a:ext cx="32861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504825</xdr:colOff>
      <xdr:row>61</xdr:row>
      <xdr:rowOff>76200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7762875"/>
          <a:ext cx="3552825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47</xdr:row>
      <xdr:rowOff>0</xdr:rowOff>
    </xdr:from>
    <xdr:to>
      <xdr:col>12</xdr:col>
      <xdr:colOff>152401</xdr:colOff>
      <xdr:row>61</xdr:row>
      <xdr:rowOff>80213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81475" y="7762875"/>
          <a:ext cx="3286126" cy="23471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62</xdr:row>
      <xdr:rowOff>161924</xdr:rowOff>
    </xdr:from>
    <xdr:to>
      <xdr:col>11</xdr:col>
      <xdr:colOff>276225</xdr:colOff>
      <xdr:row>82</xdr:row>
      <xdr:rowOff>57149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9200" y="10353674"/>
          <a:ext cx="5762625" cy="31527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21</xdr:col>
      <xdr:colOff>70979</xdr:colOff>
      <xdr:row>82</xdr:row>
      <xdr:rowOff>57150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15200" y="10353675"/>
          <a:ext cx="5700254" cy="315277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13</xdr:row>
      <xdr:rowOff>95250</xdr:rowOff>
    </xdr:from>
    <xdr:to>
      <xdr:col>11</xdr:col>
      <xdr:colOff>34681</xdr:colOff>
      <xdr:row>30</xdr:row>
      <xdr:rowOff>66913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28850" y="2276475"/>
          <a:ext cx="4511431" cy="2743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workbookViewId="0">
      <selection activeCell="P39" sqref="P3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86" t="s">
        <v>287</v>
      </c>
      <c r="C3" s="113"/>
    </row>
    <row r="4" spans="2:25" x14ac:dyDescent="0.2">
      <c r="B4" s="186" t="s">
        <v>266</v>
      </c>
      <c r="C4" s="186"/>
      <c r="D4" s="186"/>
      <c r="E4" s="186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321</v>
      </c>
      <c r="D9" s="1" t="s">
        <v>22</v>
      </c>
    </row>
    <row r="10" spans="2:25" x14ac:dyDescent="0.2">
      <c r="B10" s="1" t="s">
        <v>323</v>
      </c>
    </row>
    <row r="11" spans="2:25" x14ac:dyDescent="0.2">
      <c r="B11" s="1"/>
    </row>
    <row r="12" spans="2:25" x14ac:dyDescent="0.2">
      <c r="B12" s="29" t="s">
        <v>322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80"/>
      <c r="C14" s="380"/>
      <c r="D14" s="380"/>
      <c r="E14" s="381"/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113"/>
      <c r="W14" s="113"/>
      <c r="X14" s="113"/>
      <c r="Y14" s="113"/>
    </row>
    <row r="15" spans="2:25" ht="15" x14ac:dyDescent="0.2">
      <c r="B15" s="380"/>
      <c r="C15" s="380"/>
      <c r="D15" s="380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113"/>
      <c r="W15" s="113"/>
      <c r="X15" s="113"/>
      <c r="Y15" s="113"/>
    </row>
    <row r="16" spans="2:25" ht="15" x14ac:dyDescent="0.2">
      <c r="B16" s="380"/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1"/>
      <c r="U16" s="381"/>
      <c r="V16" s="113"/>
      <c r="W16" s="113"/>
      <c r="X16" s="113"/>
      <c r="Y16" s="113"/>
    </row>
    <row r="17" spans="2:25" x14ac:dyDescent="0.2"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7" sqref="Z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276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5" sqref="U2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3" t="s">
        <v>220</v>
      </c>
    </row>
    <row r="5" spans="3:15" ht="15.75" x14ac:dyDescent="0.25">
      <c r="C5" s="274" t="s">
        <v>221</v>
      </c>
    </row>
    <row r="6" spans="3:15" ht="15.75" x14ac:dyDescent="0.25">
      <c r="C6" s="274" t="s">
        <v>287</v>
      </c>
    </row>
    <row r="7" spans="3:15" ht="18.75" x14ac:dyDescent="0.3">
      <c r="C7" s="275" t="s">
        <v>248</v>
      </c>
    </row>
    <row r="8" spans="3:15" ht="18.75" x14ac:dyDescent="0.3">
      <c r="C8" s="275" t="s">
        <v>222</v>
      </c>
    </row>
    <row r="9" spans="3:15" ht="15" x14ac:dyDescent="0.25">
      <c r="C9" s="276"/>
    </row>
    <row r="10" spans="3:15" ht="15" x14ac:dyDescent="0.25">
      <c r="C10" s="277" t="s">
        <v>223</v>
      </c>
    </row>
    <row r="12" spans="3:15" ht="15" x14ac:dyDescent="0.25">
      <c r="C12" s="278" t="s">
        <v>314</v>
      </c>
    </row>
    <row r="13" spans="3:15" ht="16.5" thickBot="1" x14ac:dyDescent="0.3">
      <c r="E13" s="279" t="s">
        <v>224</v>
      </c>
      <c r="G13" s="280"/>
      <c r="H13" s="281"/>
    </row>
    <row r="14" spans="3:15" ht="15.75" thickBot="1" x14ac:dyDescent="0.3">
      <c r="C14" s="411" t="s">
        <v>225</v>
      </c>
      <c r="D14" s="412" t="s">
        <v>226</v>
      </c>
      <c r="E14" s="413" t="s">
        <v>227</v>
      </c>
      <c r="F14" s="413" t="s">
        <v>228</v>
      </c>
      <c r="G14" s="413" t="s">
        <v>229</v>
      </c>
      <c r="H14" s="413" t="s">
        <v>230</v>
      </c>
      <c r="I14" s="413" t="s">
        <v>231</v>
      </c>
      <c r="J14" s="413" t="s">
        <v>232</v>
      </c>
      <c r="K14" s="413" t="s">
        <v>233</v>
      </c>
      <c r="L14" s="413" t="s">
        <v>234</v>
      </c>
      <c r="M14" s="413" t="s">
        <v>235</v>
      </c>
      <c r="N14" s="413" t="s">
        <v>236</v>
      </c>
      <c r="O14" s="414" t="s">
        <v>237</v>
      </c>
    </row>
    <row r="15" spans="3:15" ht="15.75" thickBot="1" x14ac:dyDescent="0.3">
      <c r="C15" s="282" t="s">
        <v>238</v>
      </c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4"/>
    </row>
    <row r="16" spans="3:15" ht="15.75" x14ac:dyDescent="0.25">
      <c r="C16" s="415" t="s">
        <v>239</v>
      </c>
      <c r="D16" s="416">
        <v>410.55031969879741</v>
      </c>
      <c r="E16" s="416">
        <v>405.92528932823404</v>
      </c>
      <c r="F16" s="416">
        <v>415.06587182503171</v>
      </c>
      <c r="G16" s="416">
        <v>415.78302153853031</v>
      </c>
      <c r="H16" s="416">
        <v>418.52051394641336</v>
      </c>
      <c r="I16" s="416">
        <v>420.92412497491244</v>
      </c>
      <c r="J16" s="416">
        <v>422.19084679763165</v>
      </c>
      <c r="K16" s="416">
        <v>425.93323237306373</v>
      </c>
      <c r="L16" s="416">
        <v>435.7515632080013</v>
      </c>
      <c r="M16" s="416">
        <v>429.60671679837998</v>
      </c>
      <c r="N16" s="416">
        <v>433.91962032017744</v>
      </c>
      <c r="O16" s="417">
        <v>445.27368131830997</v>
      </c>
    </row>
    <row r="17" spans="3:15" ht="15.75" x14ac:dyDescent="0.25">
      <c r="C17" s="290" t="s">
        <v>240</v>
      </c>
      <c r="D17" s="285">
        <v>430.47673989241491</v>
      </c>
      <c r="E17" s="285">
        <v>434.31869010571103</v>
      </c>
      <c r="F17" s="285">
        <v>424.76270764279673</v>
      </c>
      <c r="G17" s="285">
        <v>442.42112445636445</v>
      </c>
      <c r="H17" s="285">
        <v>438.71382021325684</v>
      </c>
      <c r="I17" s="285">
        <v>440.11127284111825</v>
      </c>
      <c r="J17" s="285">
        <v>443.65889578942466</v>
      </c>
      <c r="K17" s="285">
        <v>454.58917507394762</v>
      </c>
      <c r="L17" s="285">
        <v>438.99378313760712</v>
      </c>
      <c r="M17" s="285">
        <v>441.27738992724386</v>
      </c>
      <c r="N17" s="285">
        <v>438.65388942660439</v>
      </c>
      <c r="O17" s="286">
        <v>432.96931457738259</v>
      </c>
    </row>
    <row r="18" spans="3:15" ht="15.75" x14ac:dyDescent="0.25">
      <c r="C18" s="290" t="s">
        <v>241</v>
      </c>
      <c r="D18" s="285">
        <v>420.13210152512676</v>
      </c>
      <c r="E18" s="285">
        <v>425.96761396416781</v>
      </c>
      <c r="F18" s="285">
        <v>426.30105521121209</v>
      </c>
      <c r="G18" s="285">
        <v>430.27096185971311</v>
      </c>
      <c r="H18" s="285">
        <v>439.25979933305257</v>
      </c>
      <c r="I18" s="285">
        <v>429.11427739320129</v>
      </c>
      <c r="J18" s="285">
        <v>439.39069368261534</v>
      </c>
      <c r="K18" s="285">
        <v>447.05</v>
      </c>
      <c r="L18" s="368">
        <v>423.88</v>
      </c>
      <c r="M18" s="285">
        <v>432.85</v>
      </c>
      <c r="N18" s="285">
        <v>449.35</v>
      </c>
      <c r="O18" s="286">
        <v>454.03</v>
      </c>
    </row>
    <row r="19" spans="3:15" ht="15.75" x14ac:dyDescent="0.25">
      <c r="C19" s="290">
        <v>2020</v>
      </c>
      <c r="D19" s="285">
        <v>467.76</v>
      </c>
      <c r="E19" s="285">
        <v>465.46</v>
      </c>
      <c r="F19" s="285">
        <v>435.28</v>
      </c>
      <c r="G19" s="285">
        <v>414.51</v>
      </c>
      <c r="H19" s="285">
        <v>432.06</v>
      </c>
      <c r="I19" s="285">
        <v>423.48</v>
      </c>
      <c r="J19" s="285">
        <v>418.96</v>
      </c>
      <c r="K19" s="285">
        <v>416.49</v>
      </c>
      <c r="L19" s="368">
        <v>413.32</v>
      </c>
      <c r="M19" s="285">
        <v>413.92</v>
      </c>
      <c r="N19" s="285">
        <v>403.31</v>
      </c>
      <c r="O19" s="286">
        <v>417.51</v>
      </c>
    </row>
    <row r="20" spans="3:15" ht="16.5" thickBot="1" x14ac:dyDescent="0.3">
      <c r="C20" s="291">
        <v>2021</v>
      </c>
      <c r="D20" s="287">
        <v>427.49</v>
      </c>
      <c r="E20" s="287">
        <v>428.45</v>
      </c>
      <c r="F20" s="287">
        <v>437.05</v>
      </c>
      <c r="G20" s="287">
        <v>436.97</v>
      </c>
      <c r="H20" s="287">
        <v>446.78</v>
      </c>
      <c r="I20" s="287">
        <v>444.59</v>
      </c>
      <c r="J20" s="287"/>
      <c r="K20" s="287"/>
      <c r="L20" s="288"/>
      <c r="M20" s="287"/>
      <c r="N20" s="287"/>
      <c r="O20" s="289"/>
    </row>
    <row r="21" spans="3:15" ht="16.5" thickBot="1" x14ac:dyDescent="0.3">
      <c r="C21" s="369" t="s">
        <v>242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/>
    </row>
    <row r="22" spans="3:15" ht="15.75" x14ac:dyDescent="0.25">
      <c r="C22" s="415" t="s">
        <v>239</v>
      </c>
      <c r="D22" s="416">
        <v>264.22742766883761</v>
      </c>
      <c r="E22" s="416">
        <v>261.62567290497998</v>
      </c>
      <c r="F22" s="416">
        <v>261.28898624261666</v>
      </c>
      <c r="G22" s="416">
        <v>265.38613274501455</v>
      </c>
      <c r="H22" s="416">
        <v>265.71767956715814</v>
      </c>
      <c r="I22" s="416">
        <v>265.33812232275858</v>
      </c>
      <c r="J22" s="416">
        <v>266.42231622832736</v>
      </c>
      <c r="K22" s="416">
        <v>263.11677423325443</v>
      </c>
      <c r="L22" s="416">
        <v>264.59488373323165</v>
      </c>
      <c r="M22" s="416">
        <v>266.93771630917144</v>
      </c>
      <c r="N22" s="416">
        <v>269.68730506228809</v>
      </c>
      <c r="O22" s="417">
        <v>268.29357100115919</v>
      </c>
    </row>
    <row r="23" spans="3:15" ht="15.75" x14ac:dyDescent="0.25">
      <c r="C23" s="290" t="s">
        <v>240</v>
      </c>
      <c r="D23" s="285">
        <v>268.85859894219772</v>
      </c>
      <c r="E23" s="285">
        <v>270.3032014665207</v>
      </c>
      <c r="F23" s="285">
        <v>269.71744215436058</v>
      </c>
      <c r="G23" s="285">
        <v>270.19519274180578</v>
      </c>
      <c r="H23" s="285">
        <v>267.62641594088478</v>
      </c>
      <c r="I23" s="285">
        <v>266.47931675608049</v>
      </c>
      <c r="J23" s="285">
        <v>267.46056337523163</v>
      </c>
      <c r="K23" s="285">
        <v>269.23633277556166</v>
      </c>
      <c r="L23" s="285">
        <v>270.87046599314772</v>
      </c>
      <c r="M23" s="285">
        <v>272.08234522250251</v>
      </c>
      <c r="N23" s="285">
        <v>276.03606759499712</v>
      </c>
      <c r="O23" s="286">
        <v>274.17552913068732</v>
      </c>
    </row>
    <row r="24" spans="3:15" ht="15.75" x14ac:dyDescent="0.25">
      <c r="C24" s="290" t="s">
        <v>241</v>
      </c>
      <c r="D24" s="285">
        <v>275.78930697349125</v>
      </c>
      <c r="E24" s="285">
        <v>274.1046753603286</v>
      </c>
      <c r="F24" s="285">
        <v>279.53787847007874</v>
      </c>
      <c r="G24" s="285">
        <v>277.14036033174909</v>
      </c>
      <c r="H24" s="285">
        <v>275.2848814044396</v>
      </c>
      <c r="I24" s="285">
        <v>275.38057847125026</v>
      </c>
      <c r="J24" s="285">
        <v>272.13539581574298</v>
      </c>
      <c r="K24" s="285">
        <v>279.41000000000003</v>
      </c>
      <c r="L24" s="285">
        <v>272.36</v>
      </c>
      <c r="M24" s="285">
        <v>273.02999999999997</v>
      </c>
      <c r="N24" s="285">
        <v>280.95999999999998</v>
      </c>
      <c r="O24" s="286">
        <v>276.52999999999997</v>
      </c>
    </row>
    <row r="25" spans="3:15" ht="15.75" x14ac:dyDescent="0.25">
      <c r="C25" s="290">
        <v>2020</v>
      </c>
      <c r="D25" s="285">
        <v>275.81</v>
      </c>
      <c r="E25" s="285">
        <v>275.02</v>
      </c>
      <c r="F25" s="285">
        <v>279.36</v>
      </c>
      <c r="G25" s="285">
        <v>276.27</v>
      </c>
      <c r="H25" s="285">
        <v>277.87</v>
      </c>
      <c r="I25" s="285">
        <v>276.22000000000003</v>
      </c>
      <c r="J25" s="285">
        <v>274.87</v>
      </c>
      <c r="K25" s="285">
        <v>274.04000000000002</v>
      </c>
      <c r="L25" s="285">
        <v>272.89999999999998</v>
      </c>
      <c r="M25" s="285">
        <v>277.8</v>
      </c>
      <c r="N25" s="285">
        <v>281.54000000000002</v>
      </c>
      <c r="O25" s="286">
        <v>275.39</v>
      </c>
    </row>
    <row r="26" spans="3:15" ht="16.5" thickBot="1" x14ac:dyDescent="0.3">
      <c r="C26" s="291">
        <v>2021</v>
      </c>
      <c r="D26" s="287">
        <v>279.97000000000003</v>
      </c>
      <c r="E26" s="287">
        <v>281.91000000000003</v>
      </c>
      <c r="F26" s="287">
        <v>279.83</v>
      </c>
      <c r="G26" s="287">
        <v>283.86</v>
      </c>
      <c r="H26" s="287">
        <v>286.25</v>
      </c>
      <c r="I26" s="287">
        <v>286.75</v>
      </c>
      <c r="J26" s="287"/>
      <c r="K26" s="287"/>
      <c r="L26" s="287"/>
      <c r="M26" s="287"/>
      <c r="N26" s="287"/>
      <c r="O26" s="289"/>
    </row>
    <row r="27" spans="3:15" ht="16.5" thickBot="1" x14ac:dyDescent="0.3">
      <c r="C27" s="369" t="s">
        <v>243</v>
      </c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4"/>
    </row>
    <row r="28" spans="3:15" ht="15.75" x14ac:dyDescent="0.25">
      <c r="C28" s="415" t="s">
        <v>239</v>
      </c>
      <c r="D28" s="416">
        <v>193.30284025213072</v>
      </c>
      <c r="E28" s="416">
        <v>191.2687581090714</v>
      </c>
      <c r="F28" s="416">
        <v>191.31561937634595</v>
      </c>
      <c r="G28" s="416">
        <v>191.49550049668539</v>
      </c>
      <c r="H28" s="416">
        <v>191.57102023627996</v>
      </c>
      <c r="I28" s="416">
        <v>192.43881971648969</v>
      </c>
      <c r="J28" s="416">
        <v>193.8248127220584</v>
      </c>
      <c r="K28" s="416">
        <v>193.56522855967538</v>
      </c>
      <c r="L28" s="416">
        <v>196.58869687496284</v>
      </c>
      <c r="M28" s="416">
        <v>199.76489920472477</v>
      </c>
      <c r="N28" s="416">
        <v>198.3893113076804</v>
      </c>
      <c r="O28" s="417">
        <v>197.67041596404326</v>
      </c>
    </row>
    <row r="29" spans="3:15" ht="15.75" x14ac:dyDescent="0.25">
      <c r="C29" s="290" t="s">
        <v>240</v>
      </c>
      <c r="D29" s="285">
        <v>193.75098783518038</v>
      </c>
      <c r="E29" s="285">
        <v>191.19468977405847</v>
      </c>
      <c r="F29" s="285">
        <v>190.60503492712346</v>
      </c>
      <c r="G29" s="285">
        <v>189.42223428075786</v>
      </c>
      <c r="H29" s="285">
        <v>185.25437800957252</v>
      </c>
      <c r="I29" s="285">
        <v>185.66839797997162</v>
      </c>
      <c r="J29" s="285">
        <v>185.57986872090791</v>
      </c>
      <c r="K29" s="285">
        <v>185.31188244297863</v>
      </c>
      <c r="L29" s="285">
        <v>188.25464393272142</v>
      </c>
      <c r="M29" s="285">
        <v>190.17470442587663</v>
      </c>
      <c r="N29" s="285">
        <v>189.17402883303177</v>
      </c>
      <c r="O29" s="286">
        <v>188.60104796424042</v>
      </c>
    </row>
    <row r="30" spans="3:15" ht="15.75" x14ac:dyDescent="0.25">
      <c r="C30" s="290" t="s">
        <v>241</v>
      </c>
      <c r="D30" s="285">
        <v>188.51265670531021</v>
      </c>
      <c r="E30" s="285">
        <v>188.9030714067259</v>
      </c>
      <c r="F30" s="285">
        <v>188.55538851404037</v>
      </c>
      <c r="G30" s="285">
        <v>187.90929469010396</v>
      </c>
      <c r="H30" s="285">
        <v>189.52578250042413</v>
      </c>
      <c r="I30" s="285">
        <v>188.95285758845154</v>
      </c>
      <c r="J30" s="285">
        <v>189.88146101817767</v>
      </c>
      <c r="K30" s="285">
        <v>189.91</v>
      </c>
      <c r="L30" s="285">
        <v>191.32</v>
      </c>
      <c r="M30" s="285">
        <v>193.38</v>
      </c>
      <c r="N30" s="285">
        <v>196.65</v>
      </c>
      <c r="O30" s="286">
        <v>201.65</v>
      </c>
    </row>
    <row r="31" spans="3:15" ht="15.75" x14ac:dyDescent="0.25">
      <c r="C31" s="290">
        <v>2020</v>
      </c>
      <c r="D31" s="285">
        <v>203.95</v>
      </c>
      <c r="E31" s="285">
        <v>204.01</v>
      </c>
      <c r="F31" s="285">
        <v>208.37</v>
      </c>
      <c r="G31" s="285">
        <v>210.62</v>
      </c>
      <c r="H31" s="285">
        <v>207.99600000000001</v>
      </c>
      <c r="I31" s="285">
        <v>206.56</v>
      </c>
      <c r="J31" s="285">
        <v>207.25</v>
      </c>
      <c r="K31" s="285">
        <v>206.09</v>
      </c>
      <c r="L31" s="285">
        <v>208.38</v>
      </c>
      <c r="M31" s="285">
        <v>206.45</v>
      </c>
      <c r="N31" s="285">
        <v>212.4</v>
      </c>
      <c r="O31" s="286">
        <v>212.38</v>
      </c>
    </row>
    <row r="32" spans="3:15" ht="16.5" thickBot="1" x14ac:dyDescent="0.3">
      <c r="C32" s="291">
        <v>2021</v>
      </c>
      <c r="D32" s="287">
        <v>211.59</v>
      </c>
      <c r="E32" s="287">
        <v>214.01</v>
      </c>
      <c r="F32" s="287">
        <v>215.36</v>
      </c>
      <c r="G32" s="287">
        <v>216.57</v>
      </c>
      <c r="H32" s="287">
        <v>218.11</v>
      </c>
      <c r="I32" s="287">
        <v>218.58</v>
      </c>
      <c r="J32" s="287"/>
      <c r="K32" s="287"/>
      <c r="L32" s="287"/>
      <c r="M32" s="287"/>
      <c r="N32" s="287"/>
      <c r="O32" s="289"/>
    </row>
    <row r="33" spans="3:15" ht="16.5" thickBot="1" x14ac:dyDescent="0.3">
      <c r="C33" s="369" t="s">
        <v>244</v>
      </c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4"/>
    </row>
    <row r="34" spans="3:15" ht="15.75" x14ac:dyDescent="0.25">
      <c r="C34" s="415" t="s">
        <v>239</v>
      </c>
      <c r="D34" s="416">
        <v>620.52584524708288</v>
      </c>
      <c r="E34" s="416">
        <v>610.98846942632053</v>
      </c>
      <c r="F34" s="416">
        <v>613.48284188853813</v>
      </c>
      <c r="G34" s="416">
        <v>613.72476430462393</v>
      </c>
      <c r="H34" s="416">
        <v>606.72034722305284</v>
      </c>
      <c r="I34" s="416">
        <v>601.6106220020215</v>
      </c>
      <c r="J34" s="416">
        <v>617.94396754570255</v>
      </c>
      <c r="K34" s="416">
        <v>637.27880462292717</v>
      </c>
      <c r="L34" s="416">
        <v>678.50605906520252</v>
      </c>
      <c r="M34" s="416">
        <v>691.78485236566894</v>
      </c>
      <c r="N34" s="416">
        <v>699.93533272826176</v>
      </c>
      <c r="O34" s="417">
        <v>707.76936754012718</v>
      </c>
    </row>
    <row r="35" spans="3:15" ht="15.75" x14ac:dyDescent="0.25">
      <c r="C35" s="290" t="s">
        <v>240</v>
      </c>
      <c r="D35" s="285">
        <v>693.59473269323564</v>
      </c>
      <c r="E35" s="285">
        <v>675.99452876056159</v>
      </c>
      <c r="F35" s="285">
        <v>692.84041344814841</v>
      </c>
      <c r="G35" s="285">
        <v>686.21997775755028</v>
      </c>
      <c r="H35" s="285">
        <v>674.8464758009153</v>
      </c>
      <c r="I35" s="285">
        <v>675.83558814176456</v>
      </c>
      <c r="J35" s="285">
        <v>670.36666604428126</v>
      </c>
      <c r="K35" s="285">
        <v>679.13478468613857</v>
      </c>
      <c r="L35" s="285">
        <v>679.48913195885189</v>
      </c>
      <c r="M35" s="285">
        <v>683.30685175304302</v>
      </c>
      <c r="N35" s="285">
        <v>694.81644019086241</v>
      </c>
      <c r="O35" s="286">
        <v>698.72596905238629</v>
      </c>
    </row>
    <row r="36" spans="3:15" ht="15.75" x14ac:dyDescent="0.25">
      <c r="C36" s="290" t="s">
        <v>241</v>
      </c>
      <c r="D36" s="285">
        <v>672.166966006964</v>
      </c>
      <c r="E36" s="285">
        <v>664.31951179811972</v>
      </c>
      <c r="F36" s="285">
        <v>668.69821690266849</v>
      </c>
      <c r="G36" s="285">
        <v>683.29560596332999</v>
      </c>
      <c r="H36" s="285">
        <v>675.44964853925399</v>
      </c>
      <c r="I36" s="285">
        <v>661.87817139602919</v>
      </c>
      <c r="J36" s="285">
        <v>677.09800581977072</v>
      </c>
      <c r="K36" s="285">
        <v>683.9</v>
      </c>
      <c r="L36" s="285">
        <v>683.06</v>
      </c>
      <c r="M36" s="285">
        <v>696.78</v>
      </c>
      <c r="N36" s="285">
        <v>704.11</v>
      </c>
      <c r="O36" s="286">
        <v>710.06</v>
      </c>
    </row>
    <row r="37" spans="3:15" ht="15.75" x14ac:dyDescent="0.25">
      <c r="C37" s="290">
        <v>2020</v>
      </c>
      <c r="D37" s="285">
        <v>720.2</v>
      </c>
      <c r="E37" s="285">
        <v>710.55</v>
      </c>
      <c r="F37" s="285">
        <v>710.16</v>
      </c>
      <c r="G37" s="285">
        <v>704.52</v>
      </c>
      <c r="H37" s="285">
        <v>693.33</v>
      </c>
      <c r="I37" s="285">
        <v>687.52</v>
      </c>
      <c r="J37" s="285">
        <v>686.08</v>
      </c>
      <c r="K37" s="285">
        <v>682.48</v>
      </c>
      <c r="L37" s="285">
        <v>689</v>
      </c>
      <c r="M37" s="285">
        <v>695.07</v>
      </c>
      <c r="N37" s="285">
        <v>691.68</v>
      </c>
      <c r="O37" s="286">
        <v>708.89</v>
      </c>
    </row>
    <row r="38" spans="3:15" ht="16.5" thickBot="1" x14ac:dyDescent="0.3">
      <c r="C38" s="418">
        <v>2021</v>
      </c>
      <c r="D38" s="419">
        <v>700.68</v>
      </c>
      <c r="E38" s="419">
        <v>710.46</v>
      </c>
      <c r="F38" s="419">
        <v>730.62</v>
      </c>
      <c r="G38" s="419">
        <v>732.15</v>
      </c>
      <c r="H38" s="419">
        <v>732.66</v>
      </c>
      <c r="I38" s="419">
        <v>727.41</v>
      </c>
      <c r="J38" s="419"/>
      <c r="K38" s="419"/>
      <c r="L38" s="419"/>
      <c r="M38" s="419"/>
      <c r="N38" s="419"/>
      <c r="O38" s="420"/>
    </row>
    <row r="39" spans="3:15" ht="16.5" thickBot="1" x14ac:dyDescent="0.3">
      <c r="C39" s="370" t="s">
        <v>245</v>
      </c>
      <c r="D39" s="371"/>
      <c r="E39" s="371"/>
      <c r="F39" s="371"/>
      <c r="G39" s="371"/>
      <c r="H39" s="371"/>
      <c r="I39" s="371"/>
      <c r="J39" s="371"/>
      <c r="K39" s="371"/>
      <c r="L39" s="371"/>
      <c r="M39" s="371"/>
      <c r="N39" s="371"/>
      <c r="O39" s="372"/>
    </row>
    <row r="40" spans="3:15" ht="15.75" x14ac:dyDescent="0.25">
      <c r="C40" s="415" t="s">
        <v>239</v>
      </c>
      <c r="D40" s="416">
        <v>1926.1421840678215</v>
      </c>
      <c r="E40" s="416">
        <v>1773.7868616139083</v>
      </c>
      <c r="F40" s="416">
        <v>1808.8957992992707</v>
      </c>
      <c r="G40" s="416">
        <v>1844.6568611737403</v>
      </c>
      <c r="H40" s="416">
        <v>1922.2571546908466</v>
      </c>
      <c r="I40" s="416">
        <v>2078.5897925711802</v>
      </c>
      <c r="J40" s="416">
        <v>2325.7723170645709</v>
      </c>
      <c r="K40" s="416">
        <v>2537.6579416257568</v>
      </c>
      <c r="L40" s="416">
        <v>2703.9535927296647</v>
      </c>
      <c r="M40" s="416">
        <v>2585.3186243813607</v>
      </c>
      <c r="N40" s="416">
        <v>2366.8805661333772</v>
      </c>
      <c r="O40" s="417">
        <v>2262.8675436432918</v>
      </c>
    </row>
    <row r="41" spans="3:15" ht="15.75" x14ac:dyDescent="0.25">
      <c r="C41" s="290" t="s">
        <v>240</v>
      </c>
      <c r="D41" s="285">
        <v>1873.2002679661653</v>
      </c>
      <c r="E41" s="285">
        <v>1893.8193326719352</v>
      </c>
      <c r="F41" s="285">
        <v>2057.5096533110031</v>
      </c>
      <c r="G41" s="285">
        <v>2090.6877083454083</v>
      </c>
      <c r="H41" s="285">
        <v>2302.9194307484054</v>
      </c>
      <c r="I41" s="285">
        <v>2520.0592002636727</v>
      </c>
      <c r="J41" s="285">
        <v>2428.1960288736755</v>
      </c>
      <c r="K41" s="285">
        <v>2411.222343978005</v>
      </c>
      <c r="L41" s="285">
        <v>2458.9426482206609</v>
      </c>
      <c r="M41" s="285">
        <v>2271.8586469632287</v>
      </c>
      <c r="N41" s="285">
        <v>2164.5188294690201</v>
      </c>
      <c r="O41" s="286">
        <v>2144.3544219826263</v>
      </c>
    </row>
    <row r="42" spans="3:15" ht="15.75" x14ac:dyDescent="0.25">
      <c r="C42" s="290" t="s">
        <v>241</v>
      </c>
      <c r="D42" s="285">
        <v>2017.0063645368093</v>
      </c>
      <c r="E42" s="285">
        <v>1948.9945487324933</v>
      </c>
      <c r="F42" s="285">
        <v>1864.3118390555649</v>
      </c>
      <c r="G42" s="285">
        <v>1858.8882047137197</v>
      </c>
      <c r="H42" s="285">
        <v>1845.0357399097443</v>
      </c>
      <c r="I42" s="285">
        <v>1739.4288046926354</v>
      </c>
      <c r="J42" s="285">
        <v>1705.2552965441059</v>
      </c>
      <c r="K42" s="285">
        <v>1658.81</v>
      </c>
      <c r="L42" s="285">
        <v>1789.98</v>
      </c>
      <c r="M42" s="285">
        <v>1827.38</v>
      </c>
      <c r="N42" s="285">
        <v>1841.81</v>
      </c>
      <c r="O42" s="286">
        <v>1858.58</v>
      </c>
    </row>
    <row r="43" spans="3:15" ht="15.75" x14ac:dyDescent="0.25">
      <c r="C43" s="290">
        <v>2020</v>
      </c>
      <c r="D43" s="285">
        <v>1741.92</v>
      </c>
      <c r="E43" s="285">
        <v>1687.33</v>
      </c>
      <c r="F43" s="285">
        <v>1656.44</v>
      </c>
      <c r="G43" s="285">
        <v>1578.74</v>
      </c>
      <c r="H43" s="285">
        <v>1458.48</v>
      </c>
      <c r="I43" s="285">
        <v>1545.67</v>
      </c>
      <c r="J43" s="285">
        <v>1651.52</v>
      </c>
      <c r="K43" s="285">
        <v>1665.62</v>
      </c>
      <c r="L43" s="285">
        <v>1742.79</v>
      </c>
      <c r="M43" s="285">
        <v>1765.78</v>
      </c>
      <c r="N43" s="285">
        <v>1744.65</v>
      </c>
      <c r="O43" s="286">
        <v>1664.57</v>
      </c>
    </row>
    <row r="44" spans="3:15" ht="16.5" thickBot="1" x14ac:dyDescent="0.3">
      <c r="C44" s="418">
        <v>2021</v>
      </c>
      <c r="D44" s="419">
        <v>1636.89</v>
      </c>
      <c r="E44" s="419">
        <v>1663.75</v>
      </c>
      <c r="F44" s="419">
        <v>1786.7</v>
      </c>
      <c r="G44" s="419">
        <v>1830.38</v>
      </c>
      <c r="H44" s="419">
        <v>1831.64</v>
      </c>
      <c r="I44" s="419">
        <v>1858.3</v>
      </c>
      <c r="J44" s="419"/>
      <c r="K44" s="419"/>
      <c r="L44" s="419"/>
      <c r="M44" s="419"/>
      <c r="N44" s="419"/>
      <c r="O44" s="420"/>
    </row>
    <row r="45" spans="3:15" ht="16.5" thickBot="1" x14ac:dyDescent="0.3">
      <c r="C45" s="370" t="s">
        <v>246</v>
      </c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2"/>
    </row>
    <row r="46" spans="3:15" ht="15.75" x14ac:dyDescent="0.25">
      <c r="C46" s="415" t="s">
        <v>239</v>
      </c>
      <c r="D46" s="416">
        <v>1452.5251642694029</v>
      </c>
      <c r="E46" s="416">
        <v>1376.6544964519305</v>
      </c>
      <c r="F46" s="416">
        <v>1342.4452040065605</v>
      </c>
      <c r="G46" s="416">
        <v>1321.3071438891709</v>
      </c>
      <c r="H46" s="416">
        <v>1332.4732010931732</v>
      </c>
      <c r="I46" s="416">
        <v>1416.8343946849866</v>
      </c>
      <c r="J46" s="416">
        <v>1429.7900427036757</v>
      </c>
      <c r="K46" s="416">
        <v>1455.3007570329535</v>
      </c>
      <c r="L46" s="416">
        <v>1460.934465025194</v>
      </c>
      <c r="M46" s="416">
        <v>1477.8137838684058</v>
      </c>
      <c r="N46" s="416">
        <v>1411.6336555187961</v>
      </c>
      <c r="O46" s="417">
        <v>1359.7079885396727</v>
      </c>
    </row>
    <row r="47" spans="3:15" ht="15.75" x14ac:dyDescent="0.25">
      <c r="C47" s="290" t="s">
        <v>240</v>
      </c>
      <c r="D47" s="285">
        <v>1247.7930053069374</v>
      </c>
      <c r="E47" s="285">
        <v>1219.5883260832732</v>
      </c>
      <c r="F47" s="285">
        <v>1221.3431610182636</v>
      </c>
      <c r="G47" s="285">
        <v>1183.3869429217527</v>
      </c>
      <c r="H47" s="285">
        <v>1198.2849917896754</v>
      </c>
      <c r="I47" s="285">
        <v>1239.5740232840269</v>
      </c>
      <c r="J47" s="285">
        <v>1271.60648473885</v>
      </c>
      <c r="K47" s="285">
        <v>1283.813012150076</v>
      </c>
      <c r="L47" s="285">
        <v>1311.0179147942529</v>
      </c>
      <c r="M47" s="285">
        <v>1341.4216259397981</v>
      </c>
      <c r="N47" s="285">
        <v>1329.2819200190711</v>
      </c>
      <c r="O47" s="286">
        <v>1328.1587453006657</v>
      </c>
    </row>
    <row r="48" spans="3:15" ht="15.75" x14ac:dyDescent="0.25">
      <c r="C48" s="290" t="s">
        <v>241</v>
      </c>
      <c r="D48" s="285">
        <v>1344.3309050466173</v>
      </c>
      <c r="E48" s="285">
        <v>1317.692895014957</v>
      </c>
      <c r="F48" s="285">
        <v>1323.903921956658</v>
      </c>
      <c r="G48" s="285">
        <v>1309.8906834494144</v>
      </c>
      <c r="H48" s="285">
        <v>1289.6288116279882</v>
      </c>
      <c r="I48" s="285">
        <v>1304.6791289590351</v>
      </c>
      <c r="J48" s="285">
        <v>1294.5048403940486</v>
      </c>
      <c r="K48" s="285">
        <v>1307.96</v>
      </c>
      <c r="L48" s="285">
        <v>1349.14</v>
      </c>
      <c r="M48" s="285">
        <v>1364.95</v>
      </c>
      <c r="N48" s="285">
        <v>1368.4</v>
      </c>
      <c r="O48" s="286">
        <v>1403.88</v>
      </c>
    </row>
    <row r="49" spans="3:15" ht="15.75" x14ac:dyDescent="0.25">
      <c r="C49" s="290">
        <v>2020</v>
      </c>
      <c r="D49" s="285">
        <v>1446.09</v>
      </c>
      <c r="E49" s="285">
        <v>1443.02</v>
      </c>
      <c r="F49" s="285">
        <v>1411.23</v>
      </c>
      <c r="G49" s="285">
        <v>1400.29</v>
      </c>
      <c r="H49" s="285">
        <v>1346.93</v>
      </c>
      <c r="I49" s="285">
        <v>1297.48</v>
      </c>
      <c r="J49" s="285">
        <v>1318.72</v>
      </c>
      <c r="K49" s="285">
        <v>1329.85</v>
      </c>
      <c r="L49" s="285">
        <v>1349.52</v>
      </c>
      <c r="M49" s="285">
        <v>1399.34</v>
      </c>
      <c r="N49" s="285">
        <v>1444.52</v>
      </c>
      <c r="O49" s="286">
        <v>1434.49</v>
      </c>
    </row>
    <row r="50" spans="3:15" ht="16.5" thickBot="1" x14ac:dyDescent="0.3">
      <c r="C50" s="418">
        <v>2021</v>
      </c>
      <c r="D50" s="419">
        <v>1457.28</v>
      </c>
      <c r="E50" s="419">
        <v>1437.07</v>
      </c>
      <c r="F50" s="419">
        <v>1458.06</v>
      </c>
      <c r="G50" s="419">
        <v>1465.56</v>
      </c>
      <c r="H50" s="419">
        <v>1491.31</v>
      </c>
      <c r="I50" s="419">
        <v>1471.19</v>
      </c>
      <c r="J50" s="419"/>
      <c r="K50" s="419"/>
      <c r="L50" s="419"/>
      <c r="M50" s="419"/>
      <c r="N50" s="419"/>
      <c r="O50" s="420"/>
    </row>
    <row r="51" spans="3:15" ht="16.5" thickBot="1" x14ac:dyDescent="0.3">
      <c r="C51" s="370" t="s">
        <v>247</v>
      </c>
      <c r="D51" s="371"/>
      <c r="E51" s="371"/>
      <c r="F51" s="371"/>
      <c r="G51" s="371"/>
      <c r="H51" s="371"/>
      <c r="I51" s="371"/>
      <c r="J51" s="371"/>
      <c r="K51" s="371"/>
      <c r="L51" s="371"/>
      <c r="M51" s="371"/>
      <c r="N51" s="371"/>
      <c r="O51" s="372"/>
    </row>
    <row r="52" spans="3:15" ht="15.75" x14ac:dyDescent="0.25">
      <c r="C52" s="415" t="s">
        <v>239</v>
      </c>
      <c r="D52" s="416">
        <v>1462.9299066481419</v>
      </c>
      <c r="E52" s="416">
        <v>1397.9329390309356</v>
      </c>
      <c r="F52" s="416">
        <v>1352.4593399176847</v>
      </c>
      <c r="G52" s="416">
        <v>1324.3285390454434</v>
      </c>
      <c r="H52" s="416">
        <v>1346.8945966895908</v>
      </c>
      <c r="I52" s="416">
        <v>1422.0022440548378</v>
      </c>
      <c r="J52" s="416">
        <v>1439.7446104090284</v>
      </c>
      <c r="K52" s="416">
        <v>1469.5305118007066</v>
      </c>
      <c r="L52" s="416">
        <v>1464.5198361234318</v>
      </c>
      <c r="M52" s="416">
        <v>1456.1117051037911</v>
      </c>
      <c r="N52" s="416">
        <v>1435.8943068806354</v>
      </c>
      <c r="O52" s="417">
        <v>1347.9728359574115</v>
      </c>
    </row>
    <row r="53" spans="3:15" ht="15.75" x14ac:dyDescent="0.25">
      <c r="C53" s="290" t="s">
        <v>240</v>
      </c>
      <c r="D53" s="285">
        <v>1217.2306317725502</v>
      </c>
      <c r="E53" s="285">
        <v>1219.9225640939258</v>
      </c>
      <c r="F53" s="285">
        <v>1228.6060793307527</v>
      </c>
      <c r="G53" s="285">
        <v>1190.0364269225856</v>
      </c>
      <c r="H53" s="285">
        <v>1216.8533835665212</v>
      </c>
      <c r="I53" s="285">
        <v>1268.6557166616051</v>
      </c>
      <c r="J53" s="285">
        <v>1280.8972883133727</v>
      </c>
      <c r="K53" s="285">
        <v>1270.5273567969125</v>
      </c>
      <c r="L53" s="285">
        <v>1318.4848992078084</v>
      </c>
      <c r="M53" s="285">
        <v>1326.2464158541839</v>
      </c>
      <c r="N53" s="285">
        <v>1338.5909965628271</v>
      </c>
      <c r="O53" s="286">
        <v>1331.7075587041454</v>
      </c>
    </row>
    <row r="54" spans="3:15" ht="15.75" x14ac:dyDescent="0.25">
      <c r="C54" s="290" t="s">
        <v>241</v>
      </c>
      <c r="D54" s="285">
        <v>1324.8807237906556</v>
      </c>
      <c r="E54" s="285">
        <v>1306.1704820536852</v>
      </c>
      <c r="F54" s="285">
        <v>1289.846128057527</v>
      </c>
      <c r="G54" s="285">
        <v>1271.913502123914</v>
      </c>
      <c r="H54" s="285">
        <v>1265.3591520232299</v>
      </c>
      <c r="I54" s="285">
        <v>1264.5344761789461</v>
      </c>
      <c r="J54" s="285">
        <v>1256.1351766957246</v>
      </c>
      <c r="K54" s="285">
        <v>1279.8800000000001</v>
      </c>
      <c r="L54" s="285">
        <v>1283.6500000000001</v>
      </c>
      <c r="M54" s="285">
        <v>1335.83</v>
      </c>
      <c r="N54" s="285">
        <v>1324.27</v>
      </c>
      <c r="O54" s="286">
        <v>1366.15</v>
      </c>
    </row>
    <row r="55" spans="3:15" ht="15.75" x14ac:dyDescent="0.25">
      <c r="C55" s="290">
        <v>2020</v>
      </c>
      <c r="D55" s="285">
        <v>1395.59</v>
      </c>
      <c r="E55" s="285">
        <v>1401.12</v>
      </c>
      <c r="F55" s="285">
        <v>1394.67</v>
      </c>
      <c r="G55" s="285">
        <v>1378.29</v>
      </c>
      <c r="H55" s="285">
        <v>1335.39</v>
      </c>
      <c r="I55" s="285">
        <v>1322.8</v>
      </c>
      <c r="J55" s="285">
        <v>1312.57</v>
      </c>
      <c r="K55" s="285">
        <v>1298.02</v>
      </c>
      <c r="L55" s="285">
        <v>1324.41</v>
      </c>
      <c r="M55" s="285">
        <v>1370.11</v>
      </c>
      <c r="N55" s="285">
        <v>1345.94</v>
      </c>
      <c r="O55" s="286">
        <v>1394.49</v>
      </c>
    </row>
    <row r="56" spans="3:15" ht="16.5" thickBot="1" x14ac:dyDescent="0.3">
      <c r="C56" s="291">
        <v>2021</v>
      </c>
      <c r="D56" s="287">
        <v>1383.2</v>
      </c>
      <c r="E56" s="287">
        <v>1364.26</v>
      </c>
      <c r="F56" s="287">
        <v>1419.52</v>
      </c>
      <c r="G56" s="287">
        <v>1441.54</v>
      </c>
      <c r="H56" s="287">
        <v>1436.41</v>
      </c>
      <c r="I56" s="287">
        <v>1450.93</v>
      </c>
      <c r="J56" s="287"/>
      <c r="K56" s="287"/>
      <c r="L56" s="287"/>
      <c r="M56" s="287"/>
      <c r="N56" s="287"/>
      <c r="O56" s="28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0" sqref="Y40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22" sqref="M2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3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54"/>
      <c r="CG15" s="455" t="s">
        <v>317</v>
      </c>
      <c r="CH15" s="456" t="s">
        <v>318</v>
      </c>
    </row>
    <row r="16" spans="2:206" x14ac:dyDescent="0.2">
      <c r="CF16" s="457" t="s">
        <v>184</v>
      </c>
      <c r="CG16" s="457">
        <v>57.22</v>
      </c>
      <c r="CH16" s="458">
        <v>57.51</v>
      </c>
    </row>
    <row r="17" spans="3:86" x14ac:dyDescent="0.2">
      <c r="Z17" s="31"/>
      <c r="CF17" s="433" t="s">
        <v>186</v>
      </c>
      <c r="CG17" s="433">
        <v>54.77</v>
      </c>
      <c r="CH17" s="173">
        <v>48.99</v>
      </c>
    </row>
    <row r="18" spans="3:86" x14ac:dyDescent="0.2">
      <c r="CF18" s="433" t="s">
        <v>144</v>
      </c>
      <c r="CG18" s="433">
        <v>39.33</v>
      </c>
      <c r="CH18" s="173">
        <v>34.520000000000003</v>
      </c>
    </row>
    <row r="19" spans="3:86" x14ac:dyDescent="0.2">
      <c r="CF19" s="433" t="s">
        <v>155</v>
      </c>
      <c r="CG19" s="433">
        <v>38.72</v>
      </c>
      <c r="CH19" s="173">
        <v>38.479999999999997</v>
      </c>
    </row>
    <row r="20" spans="3:86" x14ac:dyDescent="0.2">
      <c r="CF20" s="433" t="s">
        <v>130</v>
      </c>
      <c r="CG20" s="433">
        <v>38.590000000000003</v>
      </c>
      <c r="CH20" s="173">
        <v>36.39</v>
      </c>
    </row>
    <row r="21" spans="3:86" x14ac:dyDescent="0.2">
      <c r="CF21" s="433" t="s">
        <v>137</v>
      </c>
      <c r="CG21" s="433">
        <v>38.020000000000003</v>
      </c>
      <c r="CH21" s="173">
        <v>38.71</v>
      </c>
    </row>
    <row r="22" spans="3:86" x14ac:dyDescent="0.2">
      <c r="CF22" s="433" t="s">
        <v>135</v>
      </c>
      <c r="CG22" s="433">
        <v>37.79</v>
      </c>
      <c r="CH22" s="173">
        <v>34.86</v>
      </c>
    </row>
    <row r="23" spans="3:86" x14ac:dyDescent="0.2">
      <c r="CF23" s="433" t="s">
        <v>253</v>
      </c>
      <c r="CG23" s="433">
        <v>37.5</v>
      </c>
      <c r="CH23" s="173">
        <v>32.5</v>
      </c>
    </row>
    <row r="24" spans="3:86" x14ac:dyDescent="0.2">
      <c r="CF24" s="433" t="s">
        <v>126</v>
      </c>
      <c r="CG24" s="433">
        <v>37.49</v>
      </c>
      <c r="CH24" s="173">
        <v>30.59</v>
      </c>
    </row>
    <row r="25" spans="3:86" x14ac:dyDescent="0.2">
      <c r="CF25" s="433" t="s">
        <v>76</v>
      </c>
      <c r="CG25" s="433">
        <v>36.28</v>
      </c>
      <c r="CH25" s="173">
        <v>35.450000000000003</v>
      </c>
    </row>
    <row r="26" spans="3:86" x14ac:dyDescent="0.2">
      <c r="CF26" s="433" t="s">
        <v>125</v>
      </c>
      <c r="CG26" s="433">
        <v>35.96</v>
      </c>
      <c r="CH26" s="173">
        <v>36.06</v>
      </c>
    </row>
    <row r="27" spans="3:86" x14ac:dyDescent="0.2">
      <c r="CF27" s="433" t="s">
        <v>77</v>
      </c>
      <c r="CG27" s="433">
        <v>35.950000000000003</v>
      </c>
      <c r="CH27" s="173">
        <v>32.520000000000003</v>
      </c>
    </row>
    <row r="28" spans="3:86" x14ac:dyDescent="0.2">
      <c r="CF28" s="433" t="s">
        <v>131</v>
      </c>
      <c r="CG28" s="433">
        <v>35.56</v>
      </c>
      <c r="CH28" s="173">
        <v>29.81</v>
      </c>
    </row>
    <row r="29" spans="3:86" x14ac:dyDescent="0.2">
      <c r="CF29" s="433" t="s">
        <v>80</v>
      </c>
      <c r="CG29" s="433">
        <v>33.81</v>
      </c>
      <c r="CH29" s="173">
        <v>29.87</v>
      </c>
    </row>
    <row r="30" spans="3:86" x14ac:dyDescent="0.2">
      <c r="CF30" s="434" t="s">
        <v>78</v>
      </c>
      <c r="CG30" s="434">
        <v>33.340000000000003</v>
      </c>
      <c r="CH30" s="435">
        <v>29.4</v>
      </c>
    </row>
    <row r="31" spans="3:86" x14ac:dyDescent="0.2">
      <c r="CF31" s="481" t="s">
        <v>181</v>
      </c>
      <c r="CG31" s="481">
        <v>33.19</v>
      </c>
      <c r="CH31" s="295">
        <v>32.89</v>
      </c>
    </row>
    <row r="32" spans="3:86" ht="14.25" x14ac:dyDescent="0.2">
      <c r="C32" s="24" t="s">
        <v>251</v>
      </c>
      <c r="CF32" s="481" t="s">
        <v>127</v>
      </c>
      <c r="CG32" s="481">
        <v>32.520000000000003</v>
      </c>
      <c r="CH32" s="295">
        <v>31.94</v>
      </c>
    </row>
    <row r="33" spans="84:86" x14ac:dyDescent="0.2">
      <c r="CF33" s="433" t="s">
        <v>134</v>
      </c>
      <c r="CG33" s="433">
        <v>32.44</v>
      </c>
      <c r="CH33" s="173">
        <v>31.2</v>
      </c>
    </row>
    <row r="34" spans="84:86" x14ac:dyDescent="0.2">
      <c r="CF34" s="433" t="s">
        <v>79</v>
      </c>
      <c r="CG34" s="433">
        <v>31.99</v>
      </c>
      <c r="CH34" s="173">
        <v>32.08</v>
      </c>
    </row>
    <row r="35" spans="84:86" x14ac:dyDescent="0.2">
      <c r="CF35" s="433" t="s">
        <v>188</v>
      </c>
      <c r="CG35" s="433">
        <v>31.48</v>
      </c>
      <c r="CH35" s="173">
        <v>30</v>
      </c>
    </row>
    <row r="36" spans="84:86" x14ac:dyDescent="0.2">
      <c r="CF36" s="433" t="s">
        <v>174</v>
      </c>
      <c r="CG36" s="433">
        <v>31.28</v>
      </c>
      <c r="CH36" s="173">
        <v>28.42</v>
      </c>
    </row>
    <row r="37" spans="84:86" x14ac:dyDescent="0.2">
      <c r="CF37" s="433" t="s">
        <v>146</v>
      </c>
      <c r="CG37" s="433">
        <v>31.25</v>
      </c>
      <c r="CH37" s="173">
        <v>25.37</v>
      </c>
    </row>
    <row r="38" spans="84:86" x14ac:dyDescent="0.2">
      <c r="CF38" s="433" t="s">
        <v>138</v>
      </c>
      <c r="CG38" s="433">
        <v>31.21</v>
      </c>
      <c r="CH38" s="173">
        <v>29.89</v>
      </c>
    </row>
    <row r="39" spans="84:86" x14ac:dyDescent="0.2">
      <c r="CF39" s="433" t="s">
        <v>190</v>
      </c>
      <c r="CG39" s="433">
        <v>31.2</v>
      </c>
      <c r="CH39" s="173">
        <v>29.37</v>
      </c>
    </row>
    <row r="40" spans="84:86" x14ac:dyDescent="0.2">
      <c r="CF40" s="433" t="s">
        <v>128</v>
      </c>
      <c r="CG40" s="433">
        <v>30.41</v>
      </c>
      <c r="CH40" s="173">
        <v>25.6</v>
      </c>
    </row>
    <row r="41" spans="84:86" ht="13.5" thickBot="1" x14ac:dyDescent="0.25">
      <c r="CF41" s="433" t="s">
        <v>142</v>
      </c>
      <c r="CG41" s="433">
        <v>29.95</v>
      </c>
      <c r="CH41" s="173">
        <v>30.04</v>
      </c>
    </row>
    <row r="42" spans="84:86" ht="13.5" thickBot="1" x14ac:dyDescent="0.25">
      <c r="CF42" s="459" t="s">
        <v>191</v>
      </c>
      <c r="CG42" s="459">
        <v>35.74</v>
      </c>
      <c r="CH42" s="460">
        <v>32.97</v>
      </c>
    </row>
    <row r="43" spans="84:86" x14ac:dyDescent="0.2">
      <c r="CF43" s="131"/>
      <c r="CG43" s="131"/>
      <c r="CH43" s="131"/>
    </row>
    <row r="44" spans="84:86" x14ac:dyDescent="0.2">
      <c r="CF44" s="461"/>
      <c r="CG44" s="461"/>
      <c r="CH44" s="461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2" t="s">
        <v>277</v>
      </c>
      <c r="CH47" s="72" t="s">
        <v>263</v>
      </c>
    </row>
    <row r="48" spans="84:86" x14ac:dyDescent="0.2">
      <c r="CF48" s="172" t="s">
        <v>184</v>
      </c>
      <c r="CG48" s="173">
        <v>57.86</v>
      </c>
      <c r="CH48" s="173">
        <v>57.63</v>
      </c>
    </row>
    <row r="49" spans="2:86" x14ac:dyDescent="0.2">
      <c r="B49" s="29"/>
      <c r="C49" s="29"/>
      <c r="D49" s="29"/>
      <c r="E49" s="29"/>
      <c r="CF49" s="172" t="s">
        <v>137</v>
      </c>
      <c r="CG49" s="173">
        <v>38.81</v>
      </c>
      <c r="CH49" s="173">
        <v>38.03</v>
      </c>
    </row>
    <row r="50" spans="2:86" x14ac:dyDescent="0.2">
      <c r="CF50" s="172" t="s">
        <v>155</v>
      </c>
      <c r="CG50" s="173">
        <v>38.65</v>
      </c>
      <c r="CH50" s="173">
        <v>38.369999999999997</v>
      </c>
    </row>
    <row r="51" spans="2:86" x14ac:dyDescent="0.2">
      <c r="CF51" s="172" t="s">
        <v>130</v>
      </c>
      <c r="CG51" s="173">
        <v>37.81</v>
      </c>
      <c r="CH51" s="173">
        <v>36.97</v>
      </c>
    </row>
    <row r="52" spans="2:86" x14ac:dyDescent="0.2">
      <c r="CF52" s="172" t="s">
        <v>76</v>
      </c>
      <c r="CG52" s="173">
        <v>36.19</v>
      </c>
      <c r="CH52" s="173">
        <v>35.950000000000003</v>
      </c>
    </row>
    <row r="53" spans="2:86" x14ac:dyDescent="0.2">
      <c r="CF53" s="172" t="s">
        <v>125</v>
      </c>
      <c r="CG53" s="173">
        <v>35.78</v>
      </c>
      <c r="CH53" s="173">
        <v>39.32</v>
      </c>
    </row>
    <row r="54" spans="2:86" x14ac:dyDescent="0.2">
      <c r="CF54" s="172" t="s">
        <v>144</v>
      </c>
      <c r="CG54" s="173">
        <v>35.31</v>
      </c>
      <c r="CH54" s="173">
        <v>34.82</v>
      </c>
    </row>
    <row r="55" spans="2:86" x14ac:dyDescent="0.2">
      <c r="CF55" s="172" t="s">
        <v>187</v>
      </c>
      <c r="CG55" s="173">
        <v>34.39</v>
      </c>
      <c r="CH55" s="173">
        <v>34.22</v>
      </c>
    </row>
    <row r="56" spans="2:86" x14ac:dyDescent="0.2">
      <c r="CF56" s="172" t="s">
        <v>126</v>
      </c>
      <c r="CG56" s="173">
        <v>34.39</v>
      </c>
      <c r="CH56" s="173">
        <v>33.69</v>
      </c>
    </row>
    <row r="57" spans="2:86" x14ac:dyDescent="0.2">
      <c r="CF57" s="172" t="s">
        <v>253</v>
      </c>
      <c r="CG57" s="173">
        <v>34.33</v>
      </c>
      <c r="CH57" s="173">
        <v>35.659999999999997</v>
      </c>
    </row>
    <row r="58" spans="2:86" x14ac:dyDescent="0.2">
      <c r="CF58" s="172" t="s">
        <v>135</v>
      </c>
      <c r="CG58" s="173">
        <v>34.159999999999997</v>
      </c>
      <c r="CH58" s="173">
        <v>34.11</v>
      </c>
    </row>
    <row r="59" spans="2:86" x14ac:dyDescent="0.2">
      <c r="CF59" s="172" t="s">
        <v>77</v>
      </c>
      <c r="CG59" s="173">
        <v>33.74</v>
      </c>
      <c r="CH59" s="173">
        <v>34.35</v>
      </c>
    </row>
    <row r="60" spans="2:86" x14ac:dyDescent="0.2">
      <c r="CF60" s="172" t="s">
        <v>79</v>
      </c>
      <c r="CG60" s="173">
        <v>32.39</v>
      </c>
      <c r="CH60" s="173">
        <v>32.6</v>
      </c>
    </row>
    <row r="61" spans="2:86" x14ac:dyDescent="0.2">
      <c r="CF61" s="172" t="s">
        <v>127</v>
      </c>
      <c r="CG61" s="173">
        <v>32.31</v>
      </c>
      <c r="CH61" s="173">
        <v>31.85</v>
      </c>
    </row>
    <row r="62" spans="2:86" x14ac:dyDescent="0.2">
      <c r="CF62" s="172" t="s">
        <v>80</v>
      </c>
      <c r="CG62" s="173">
        <v>31.59</v>
      </c>
      <c r="CH62" s="173">
        <v>33.53</v>
      </c>
    </row>
    <row r="63" spans="2:86" x14ac:dyDescent="0.2">
      <c r="CF63" s="421" t="s">
        <v>78</v>
      </c>
      <c r="CG63" s="422">
        <v>31.56</v>
      </c>
      <c r="CH63" s="422">
        <v>31.69</v>
      </c>
    </row>
    <row r="64" spans="2:86" x14ac:dyDescent="0.2">
      <c r="CF64" s="367" t="s">
        <v>188</v>
      </c>
      <c r="CG64" s="295">
        <v>31.4</v>
      </c>
      <c r="CH64" s="295">
        <v>32.619999999999997</v>
      </c>
    </row>
    <row r="65" spans="84:86" x14ac:dyDescent="0.2">
      <c r="CF65" s="172" t="s">
        <v>131</v>
      </c>
      <c r="CG65" s="173">
        <v>31.34</v>
      </c>
      <c r="CH65" s="173">
        <v>33.049999999999997</v>
      </c>
    </row>
    <row r="66" spans="84:86" x14ac:dyDescent="0.2">
      <c r="CF66" s="395" t="s">
        <v>138</v>
      </c>
      <c r="CG66" s="295">
        <v>31.24</v>
      </c>
      <c r="CH66" s="295">
        <v>30.46</v>
      </c>
    </row>
    <row r="67" spans="84:86" x14ac:dyDescent="0.2">
      <c r="CF67" s="172" t="s">
        <v>189</v>
      </c>
      <c r="CG67" s="173">
        <v>31.21</v>
      </c>
      <c r="CH67" s="173">
        <v>32.08</v>
      </c>
    </row>
    <row r="68" spans="84:86" x14ac:dyDescent="0.2">
      <c r="CF68" s="172" t="s">
        <v>142</v>
      </c>
      <c r="CG68" s="173">
        <v>30.27</v>
      </c>
      <c r="CH68" s="173">
        <v>30.65</v>
      </c>
    </row>
    <row r="69" spans="84:86" x14ac:dyDescent="0.2">
      <c r="CF69" s="172" t="s">
        <v>190</v>
      </c>
      <c r="CG69" s="173">
        <v>30.01</v>
      </c>
      <c r="CH69" s="173">
        <v>30.98</v>
      </c>
    </row>
    <row r="70" spans="84:86" x14ac:dyDescent="0.2">
      <c r="CF70" s="172" t="s">
        <v>174</v>
      </c>
      <c r="CG70" s="173">
        <v>29.34</v>
      </c>
      <c r="CH70" s="173">
        <v>31</v>
      </c>
    </row>
    <row r="71" spans="84:86" x14ac:dyDescent="0.2">
      <c r="CF71" s="172" t="s">
        <v>146</v>
      </c>
      <c r="CG71" s="173">
        <v>28.74</v>
      </c>
      <c r="CH71" s="173">
        <v>28.88</v>
      </c>
    </row>
    <row r="72" spans="84:86" ht="13.5" thickBot="1" x14ac:dyDescent="0.25">
      <c r="CF72" s="172" t="s">
        <v>128</v>
      </c>
      <c r="CG72" s="173">
        <v>28.24</v>
      </c>
      <c r="CH72" s="173">
        <v>29.39</v>
      </c>
    </row>
    <row r="73" spans="84:86" ht="13.5" thickBot="1" x14ac:dyDescent="0.25">
      <c r="CF73" s="72" t="s">
        <v>191</v>
      </c>
      <c r="CG73" s="171">
        <v>34.119999999999997</v>
      </c>
      <c r="CH73" s="171">
        <v>34.43</v>
      </c>
    </row>
    <row r="84" spans="2:7" ht="18.75" x14ac:dyDescent="0.25">
      <c r="B84" s="613" t="s">
        <v>194</v>
      </c>
      <c r="C84" s="614"/>
      <c r="D84" s="614"/>
      <c r="E84" s="614"/>
      <c r="F84" s="614"/>
      <c r="G84" s="61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tabSelected="1" workbookViewId="0">
      <selection activeCell="N5" sqref="N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29" t="s">
        <v>294</v>
      </c>
    </row>
    <row r="5" spans="1:21" ht="15.75" x14ac:dyDescent="0.25">
      <c r="B5" s="230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1"/>
      <c r="B7" s="162"/>
      <c r="C7" s="406"/>
      <c r="D7" s="397" t="s">
        <v>96</v>
      </c>
      <c r="E7" s="403"/>
      <c r="F7" s="403"/>
      <c r="G7" s="403"/>
      <c r="H7" s="403"/>
      <c r="I7" s="398"/>
      <c r="J7" s="397" t="s">
        <v>97</v>
      </c>
      <c r="K7" s="403"/>
      <c r="L7" s="403"/>
      <c r="M7" s="403"/>
      <c r="N7" s="403"/>
      <c r="O7" s="398"/>
      <c r="P7" s="397" t="s">
        <v>116</v>
      </c>
      <c r="Q7" s="398"/>
      <c r="R7" s="399"/>
      <c r="S7" s="400"/>
    </row>
    <row r="8" spans="1:21" ht="14.25" x14ac:dyDescent="0.2">
      <c r="A8" s="161"/>
      <c r="B8" s="163" t="s">
        <v>98</v>
      </c>
      <c r="C8" s="407" t="s">
        <v>99</v>
      </c>
      <c r="D8" s="401" t="s">
        <v>100</v>
      </c>
      <c r="E8" s="36"/>
      <c r="F8" s="36" t="s">
        <v>149</v>
      </c>
      <c r="G8" s="36"/>
      <c r="H8" s="36" t="s">
        <v>101</v>
      </c>
      <c r="I8" s="44"/>
      <c r="J8" s="401" t="s">
        <v>100</v>
      </c>
      <c r="K8" s="36"/>
      <c r="L8" s="36" t="s">
        <v>149</v>
      </c>
      <c r="M8" s="36"/>
      <c r="N8" s="36" t="s">
        <v>101</v>
      </c>
      <c r="O8" s="44"/>
      <c r="P8" s="401" t="s">
        <v>100</v>
      </c>
      <c r="Q8" s="36"/>
      <c r="R8" s="77" t="s">
        <v>149</v>
      </c>
      <c r="S8" s="44"/>
    </row>
    <row r="9" spans="1:21" ht="13.5" thickBot="1" x14ac:dyDescent="0.25">
      <c r="A9" s="161"/>
      <c r="B9" s="164"/>
      <c r="C9" s="408"/>
      <c r="D9" s="409" t="s">
        <v>292</v>
      </c>
      <c r="E9" s="116" t="s">
        <v>293</v>
      </c>
      <c r="F9" s="115" t="s">
        <v>292</v>
      </c>
      <c r="G9" s="116" t="s">
        <v>293</v>
      </c>
      <c r="H9" s="118" t="s">
        <v>292</v>
      </c>
      <c r="I9" s="193" t="s">
        <v>293</v>
      </c>
      <c r="J9" s="402" t="s">
        <v>292</v>
      </c>
      <c r="K9" s="61" t="s">
        <v>293</v>
      </c>
      <c r="L9" s="78" t="s">
        <v>292</v>
      </c>
      <c r="M9" s="61" t="s">
        <v>293</v>
      </c>
      <c r="N9" s="60" t="s">
        <v>292</v>
      </c>
      <c r="O9" s="63" t="s">
        <v>293</v>
      </c>
      <c r="P9" s="402" t="s">
        <v>292</v>
      </c>
      <c r="Q9" s="61" t="s">
        <v>293</v>
      </c>
      <c r="R9" s="79" t="s">
        <v>292</v>
      </c>
      <c r="S9" s="63" t="s">
        <v>293</v>
      </c>
      <c r="T9" s="131"/>
    </row>
    <row r="10" spans="1:21" ht="15.75" x14ac:dyDescent="0.25">
      <c r="A10" s="161"/>
      <c r="B10" s="167" t="s">
        <v>102</v>
      </c>
      <c r="C10" s="187"/>
      <c r="D10" s="178">
        <f t="shared" ref="D10:O10" si="0">SUM(D11:D16)</f>
        <v>723987.10700000008</v>
      </c>
      <c r="E10" s="117">
        <f t="shared" si="0"/>
        <v>758085</v>
      </c>
      <c r="F10" s="120">
        <f>SUM(F11:F16)</f>
        <v>3121446.2940000002</v>
      </c>
      <c r="G10" s="121">
        <f>SUM(G11:G16)</f>
        <v>3441984.7929999996</v>
      </c>
      <c r="H10" s="122">
        <f t="shared" si="0"/>
        <v>551014.24</v>
      </c>
      <c r="I10" s="410">
        <f t="shared" si="0"/>
        <v>590810.06099999999</v>
      </c>
      <c r="J10" s="178">
        <f t="shared" si="0"/>
        <v>318691.49100000004</v>
      </c>
      <c r="K10" s="107">
        <f t="shared" si="0"/>
        <v>327907.87</v>
      </c>
      <c r="L10" s="108">
        <f t="shared" si="0"/>
        <v>1371757.4280000001</v>
      </c>
      <c r="M10" s="107">
        <f t="shared" si="0"/>
        <v>1488457.7660000001</v>
      </c>
      <c r="N10" s="109">
        <f t="shared" si="0"/>
        <v>190231.80499999999</v>
      </c>
      <c r="O10" s="101">
        <f t="shared" si="0"/>
        <v>197664.59700000001</v>
      </c>
      <c r="P10" s="178">
        <f>SUM(P11:P16)</f>
        <v>405295.61599999998</v>
      </c>
      <c r="Q10" s="101">
        <f>SUM(Q11:Q16)</f>
        <v>430177.12999999995</v>
      </c>
      <c r="R10" s="100">
        <f>SUM(R11:R16)</f>
        <v>1749688.8659999999</v>
      </c>
      <c r="S10" s="101">
        <f>SUM(S11:S16)</f>
        <v>1953527.0269999998</v>
      </c>
      <c r="T10" s="396"/>
      <c r="U10" s="170"/>
    </row>
    <row r="11" spans="1:21" x14ac:dyDescent="0.2">
      <c r="A11" s="161"/>
      <c r="B11" s="168" t="s">
        <v>103</v>
      </c>
      <c r="C11" s="188" t="s">
        <v>158</v>
      </c>
      <c r="D11" s="190">
        <v>133586.046</v>
      </c>
      <c r="E11" s="140">
        <v>164562.47200000001</v>
      </c>
      <c r="F11" s="80">
        <v>575691.03300000005</v>
      </c>
      <c r="G11" s="39">
        <v>747153.69299999997</v>
      </c>
      <c r="H11" s="139">
        <v>274578.18599999999</v>
      </c>
      <c r="I11" s="404">
        <v>305339.17800000001</v>
      </c>
      <c r="J11" s="190">
        <v>50223.822</v>
      </c>
      <c r="K11" s="140">
        <v>42877.91</v>
      </c>
      <c r="L11" s="80">
        <v>216429.18299999999</v>
      </c>
      <c r="M11" s="39">
        <v>194616.147</v>
      </c>
      <c r="N11" s="139">
        <v>56954.362999999998</v>
      </c>
      <c r="O11" s="404">
        <v>54605.387000000002</v>
      </c>
      <c r="P11" s="179">
        <f t="shared" ref="P11:P16" si="1">D11-J11</f>
        <v>83362.224000000002</v>
      </c>
      <c r="Q11" s="142">
        <f t="shared" ref="Q11:Q16" si="2">E11-K11</f>
        <v>121684.56200000001</v>
      </c>
      <c r="R11" s="81">
        <f t="shared" ref="R11:S16" si="3">F11-L11</f>
        <v>359261.85000000009</v>
      </c>
      <c r="S11" s="82">
        <f t="shared" si="3"/>
        <v>552537.54599999997</v>
      </c>
      <c r="T11" s="396"/>
      <c r="U11" s="170"/>
    </row>
    <row r="12" spans="1:21" x14ac:dyDescent="0.2">
      <c r="A12" s="161"/>
      <c r="B12" s="168" t="s">
        <v>104</v>
      </c>
      <c r="C12" s="188" t="s">
        <v>105</v>
      </c>
      <c r="D12" s="190">
        <v>121106.996</v>
      </c>
      <c r="E12" s="140">
        <v>111520.855</v>
      </c>
      <c r="F12" s="80">
        <v>523569.66600000003</v>
      </c>
      <c r="G12" s="39">
        <v>506831.98800000001</v>
      </c>
      <c r="H12" s="139">
        <v>52606.366000000002</v>
      </c>
      <c r="I12" s="404">
        <v>49102.830999999998</v>
      </c>
      <c r="J12" s="190">
        <v>77360.486000000004</v>
      </c>
      <c r="K12" s="140">
        <v>67370.654999999999</v>
      </c>
      <c r="L12" s="80">
        <v>333103.55800000002</v>
      </c>
      <c r="M12" s="39">
        <v>305506.99599999998</v>
      </c>
      <c r="N12" s="139">
        <v>45759.288999999997</v>
      </c>
      <c r="O12" s="404">
        <v>35800.44</v>
      </c>
      <c r="P12" s="179">
        <f t="shared" si="1"/>
        <v>43746.509999999995</v>
      </c>
      <c r="Q12" s="142">
        <f t="shared" si="2"/>
        <v>44150.2</v>
      </c>
      <c r="R12" s="81">
        <f t="shared" si="3"/>
        <v>190466.10800000001</v>
      </c>
      <c r="S12" s="82">
        <f t="shared" si="3"/>
        <v>201324.99200000003</v>
      </c>
      <c r="T12" s="396"/>
      <c r="U12" s="170"/>
    </row>
    <row r="13" spans="1:21" x14ac:dyDescent="0.2">
      <c r="A13" s="161"/>
      <c r="B13" s="168" t="s">
        <v>106</v>
      </c>
      <c r="C13" s="188" t="s">
        <v>107</v>
      </c>
      <c r="D13" s="190">
        <v>40360.802000000003</v>
      </c>
      <c r="E13" s="140">
        <v>45462.714999999997</v>
      </c>
      <c r="F13" s="80">
        <v>174012.58300000001</v>
      </c>
      <c r="G13" s="39">
        <v>206406.86199999999</v>
      </c>
      <c r="H13" s="139">
        <v>38495.726000000002</v>
      </c>
      <c r="I13" s="404">
        <v>37355.377999999997</v>
      </c>
      <c r="J13" s="190">
        <v>24876.663</v>
      </c>
      <c r="K13" s="140">
        <v>29315.213</v>
      </c>
      <c r="L13" s="80">
        <v>107042.50199999999</v>
      </c>
      <c r="M13" s="39">
        <v>133100.02499999999</v>
      </c>
      <c r="N13" s="139">
        <v>19492.718000000001</v>
      </c>
      <c r="O13" s="404">
        <v>23405.472000000002</v>
      </c>
      <c r="P13" s="179">
        <f t="shared" si="1"/>
        <v>15484.139000000003</v>
      </c>
      <c r="Q13" s="142">
        <f t="shared" si="2"/>
        <v>16147.501999999997</v>
      </c>
      <c r="R13" s="81">
        <f t="shared" si="3"/>
        <v>66970.08100000002</v>
      </c>
      <c r="S13" s="82">
        <f t="shared" si="3"/>
        <v>73306.837</v>
      </c>
      <c r="T13" s="396"/>
      <c r="U13" s="374"/>
    </row>
    <row r="14" spans="1:21" x14ac:dyDescent="0.2">
      <c r="A14" s="161"/>
      <c r="B14" s="168" t="s">
        <v>108</v>
      </c>
      <c r="C14" s="188" t="s">
        <v>109</v>
      </c>
      <c r="D14" s="190">
        <v>73648.191999999995</v>
      </c>
      <c r="E14" s="140">
        <v>71461.142999999996</v>
      </c>
      <c r="F14" s="80">
        <v>317475.40399999998</v>
      </c>
      <c r="G14" s="39">
        <v>324417.32500000001</v>
      </c>
      <c r="H14" s="139">
        <v>76819.539999999994</v>
      </c>
      <c r="I14" s="404">
        <v>85280.207999999999</v>
      </c>
      <c r="J14" s="190">
        <v>18431.919999999998</v>
      </c>
      <c r="K14" s="140">
        <v>20389.186000000002</v>
      </c>
      <c r="L14" s="80">
        <v>79380.187000000005</v>
      </c>
      <c r="M14" s="39">
        <v>92669.195999999996</v>
      </c>
      <c r="N14" s="139">
        <v>31191.904999999999</v>
      </c>
      <c r="O14" s="404">
        <v>37440.364000000001</v>
      </c>
      <c r="P14" s="179">
        <f t="shared" si="1"/>
        <v>55216.271999999997</v>
      </c>
      <c r="Q14" s="142">
        <f t="shared" si="2"/>
        <v>51071.956999999995</v>
      </c>
      <c r="R14" s="81">
        <f t="shared" si="3"/>
        <v>238095.21699999998</v>
      </c>
      <c r="S14" s="82">
        <f t="shared" si="3"/>
        <v>231748.12900000002</v>
      </c>
      <c r="T14" s="396"/>
      <c r="U14" s="170"/>
    </row>
    <row r="15" spans="1:21" x14ac:dyDescent="0.2">
      <c r="A15" s="161"/>
      <c r="B15" s="168" t="s">
        <v>110</v>
      </c>
      <c r="C15" s="188" t="s">
        <v>111</v>
      </c>
      <c r="D15" s="190">
        <v>87980.332999999999</v>
      </c>
      <c r="E15" s="140">
        <v>67964.2</v>
      </c>
      <c r="F15" s="80">
        <v>379090.29700000002</v>
      </c>
      <c r="G15" s="39">
        <v>308833.34299999999</v>
      </c>
      <c r="H15" s="139">
        <v>24898.352999999999</v>
      </c>
      <c r="I15" s="404">
        <v>18312.803</v>
      </c>
      <c r="J15" s="190">
        <v>23719.97</v>
      </c>
      <c r="K15" s="140">
        <v>36153.868000000002</v>
      </c>
      <c r="L15" s="80">
        <v>102348.97100000001</v>
      </c>
      <c r="M15" s="39">
        <v>164468.47700000001</v>
      </c>
      <c r="N15" s="139">
        <v>5283.3590000000004</v>
      </c>
      <c r="O15" s="404">
        <v>10358.960999999999</v>
      </c>
      <c r="P15" s="179">
        <f t="shared" si="1"/>
        <v>64260.362999999998</v>
      </c>
      <c r="Q15" s="142">
        <f t="shared" si="2"/>
        <v>31810.331999999995</v>
      </c>
      <c r="R15" s="81">
        <f t="shared" si="3"/>
        <v>276741.326</v>
      </c>
      <c r="S15" s="82">
        <f t="shared" si="3"/>
        <v>144364.86599999998</v>
      </c>
      <c r="T15" s="396"/>
      <c r="U15" s="170"/>
    </row>
    <row r="16" spans="1:21" ht="13.5" thickBot="1" x14ac:dyDescent="0.25">
      <c r="A16" s="161"/>
      <c r="B16" s="169" t="s">
        <v>112</v>
      </c>
      <c r="C16" s="189" t="s">
        <v>113</v>
      </c>
      <c r="D16" s="191">
        <v>267304.73800000001</v>
      </c>
      <c r="E16" s="147">
        <v>297113.61499999999</v>
      </c>
      <c r="F16" s="83">
        <v>1151607.311</v>
      </c>
      <c r="G16" s="41">
        <v>1348341.5819999999</v>
      </c>
      <c r="H16" s="146">
        <v>83616.069000000003</v>
      </c>
      <c r="I16" s="405">
        <v>95419.663</v>
      </c>
      <c r="J16" s="191">
        <v>124078.63</v>
      </c>
      <c r="K16" s="147">
        <v>131801.038</v>
      </c>
      <c r="L16" s="83">
        <v>533453.027</v>
      </c>
      <c r="M16" s="41">
        <v>598096.92500000005</v>
      </c>
      <c r="N16" s="146">
        <v>31550.170999999998</v>
      </c>
      <c r="O16" s="405">
        <v>36053.972999999998</v>
      </c>
      <c r="P16" s="180">
        <f t="shared" si="1"/>
        <v>143226.10800000001</v>
      </c>
      <c r="Q16" s="149">
        <f t="shared" si="2"/>
        <v>165312.57699999999</v>
      </c>
      <c r="R16" s="84">
        <f t="shared" si="3"/>
        <v>618154.28399999999</v>
      </c>
      <c r="S16" s="85">
        <f t="shared" si="3"/>
        <v>750244.65699999989</v>
      </c>
      <c r="T16" s="131"/>
      <c r="U16" s="170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6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1"/>
      <c r="B19" s="162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1"/>
      <c r="B20" s="163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1"/>
      <c r="B21" s="164"/>
      <c r="C21" s="88"/>
      <c r="D21" s="123" t="s">
        <v>292</v>
      </c>
      <c r="E21" s="116" t="s">
        <v>293</v>
      </c>
      <c r="F21" s="115" t="s">
        <v>292</v>
      </c>
      <c r="G21" s="116" t="s">
        <v>293</v>
      </c>
      <c r="H21" s="118" t="s">
        <v>292</v>
      </c>
      <c r="I21" s="119" t="s">
        <v>293</v>
      </c>
      <c r="J21" s="125" t="s">
        <v>292</v>
      </c>
      <c r="K21" s="61" t="s">
        <v>293</v>
      </c>
      <c r="L21" s="78" t="s">
        <v>292</v>
      </c>
      <c r="M21" s="61" t="s">
        <v>293</v>
      </c>
      <c r="N21" s="60" t="s">
        <v>292</v>
      </c>
      <c r="O21" s="62" t="s">
        <v>293</v>
      </c>
      <c r="P21" s="123" t="s">
        <v>292</v>
      </c>
      <c r="Q21" s="116" t="s">
        <v>293</v>
      </c>
      <c r="R21" s="192" t="s">
        <v>292</v>
      </c>
      <c r="S21" s="193" t="s">
        <v>293</v>
      </c>
    </row>
    <row r="22" spans="1:19" ht="15.75" x14ac:dyDescent="0.25">
      <c r="A22" s="161"/>
      <c r="B22" s="167" t="s">
        <v>102</v>
      </c>
      <c r="C22" s="126"/>
      <c r="D22" s="124">
        <v>878439</v>
      </c>
      <c r="E22" s="107">
        <f t="shared" ref="E22:S22" si="4">SUM(E23:E28)</f>
        <v>34715.675999999999</v>
      </c>
      <c r="F22" s="108">
        <f t="shared" si="4"/>
        <v>161178.11499999999</v>
      </c>
      <c r="G22" s="107">
        <f t="shared" si="4"/>
        <v>157726.878</v>
      </c>
      <c r="H22" s="109">
        <f t="shared" si="4"/>
        <v>22680.12</v>
      </c>
      <c r="I22" s="127">
        <f t="shared" si="4"/>
        <v>25930.183000000001</v>
      </c>
      <c r="J22" s="124">
        <f t="shared" si="4"/>
        <v>28023.271000000001</v>
      </c>
      <c r="K22" s="107">
        <f>SUM(K23:K28)</f>
        <v>41269.510999999999</v>
      </c>
      <c r="L22" s="108">
        <f>SUM(L23:L28)</f>
        <v>120429.249</v>
      </c>
      <c r="M22" s="107">
        <f>SUM(M23:M28)</f>
        <v>187471.44500000001</v>
      </c>
      <c r="N22" s="109">
        <f t="shared" si="4"/>
        <v>12560.532999999999</v>
      </c>
      <c r="O22" s="117">
        <f t="shared" si="4"/>
        <v>14833.007000000001</v>
      </c>
      <c r="P22" s="194">
        <f t="shared" si="4"/>
        <v>8509.5231419999982</v>
      </c>
      <c r="Q22" s="195">
        <f t="shared" si="4"/>
        <v>-6553.8349999999991</v>
      </c>
      <c r="R22" s="268">
        <f t="shared" si="4"/>
        <v>40748.865999999995</v>
      </c>
      <c r="S22" s="195">
        <f t="shared" si="4"/>
        <v>-29744.567000000003</v>
      </c>
    </row>
    <row r="23" spans="1:19" x14ac:dyDescent="0.2">
      <c r="A23" s="161"/>
      <c r="B23" s="168" t="s">
        <v>103</v>
      </c>
      <c r="C23" s="138" t="s">
        <v>158</v>
      </c>
      <c r="D23" s="139">
        <v>2383.7049999999999</v>
      </c>
      <c r="E23" s="140">
        <v>754.33799999999997</v>
      </c>
      <c r="F23" s="38">
        <v>3833.3560000000002</v>
      </c>
      <c r="G23" s="39">
        <v>3429.346</v>
      </c>
      <c r="H23" s="139">
        <v>891.12400000000002</v>
      </c>
      <c r="I23" s="141">
        <v>904.43299999999999</v>
      </c>
      <c r="J23" s="105">
        <v>2289.5309999999999</v>
      </c>
      <c r="K23" s="39">
        <v>2657.2860000000001</v>
      </c>
      <c r="L23" s="80">
        <v>9827.9539999999997</v>
      </c>
      <c r="M23" s="39">
        <v>12084.281999999999</v>
      </c>
      <c r="N23" s="38">
        <v>1774.3309999999999</v>
      </c>
      <c r="O23" s="181">
        <v>1673.6130000000001</v>
      </c>
      <c r="P23" s="264">
        <f t="shared" ref="P23:P28" si="5">D23-J23</f>
        <v>94.173999999999978</v>
      </c>
      <c r="Q23" s="265">
        <f t="shared" ref="Q23:Q28" si="6">E23-K23</f>
        <v>-1902.9480000000001</v>
      </c>
      <c r="R23" s="269">
        <f t="shared" ref="P23:S28" si="7">F23-L23</f>
        <v>-5994.598</v>
      </c>
      <c r="S23" s="270">
        <f t="shared" si="7"/>
        <v>-8654.9359999999997</v>
      </c>
    </row>
    <row r="24" spans="1:19" x14ac:dyDescent="0.2">
      <c r="A24" s="161"/>
      <c r="B24" s="168" t="s">
        <v>104</v>
      </c>
      <c r="C24" s="138" t="s">
        <v>105</v>
      </c>
      <c r="D24" s="139">
        <v>1110.4259999999999</v>
      </c>
      <c r="E24" s="140">
        <v>6728.1869999999999</v>
      </c>
      <c r="F24" s="38">
        <v>10411.373</v>
      </c>
      <c r="G24" s="39">
        <v>30569.776999999998</v>
      </c>
      <c r="H24" s="139">
        <v>1229.3019999999999</v>
      </c>
      <c r="I24" s="141">
        <v>3153.1849999999999</v>
      </c>
      <c r="J24" s="105">
        <v>6252.5649999999996</v>
      </c>
      <c r="K24" s="39">
        <v>9272.4259999999995</v>
      </c>
      <c r="L24" s="80">
        <v>27023.445</v>
      </c>
      <c r="M24" s="39">
        <v>42096.307000000001</v>
      </c>
      <c r="N24" s="38">
        <v>3271.136</v>
      </c>
      <c r="O24" s="181">
        <v>3457.3890000000001</v>
      </c>
      <c r="P24" s="264">
        <f t="shared" si="5"/>
        <v>-5142.1389999999992</v>
      </c>
      <c r="Q24" s="265">
        <f t="shared" si="6"/>
        <v>-2544.2389999999996</v>
      </c>
      <c r="R24" s="269">
        <f t="shared" si="7"/>
        <v>-16612.072</v>
      </c>
      <c r="S24" s="270">
        <f t="shared" si="7"/>
        <v>-11526.530000000002</v>
      </c>
    </row>
    <row r="25" spans="1:19" x14ac:dyDescent="0.2">
      <c r="A25" s="161"/>
      <c r="B25" s="168" t="s">
        <v>106</v>
      </c>
      <c r="C25" s="138" t="s">
        <v>107</v>
      </c>
      <c r="D25" s="139">
        <v>18317.678</v>
      </c>
      <c r="E25" s="140">
        <v>1667.0029999999999</v>
      </c>
      <c r="F25" s="38">
        <v>4791.7380000000003</v>
      </c>
      <c r="G25" s="39">
        <v>7567.2330000000002</v>
      </c>
      <c r="H25" s="139">
        <v>736.80799999999999</v>
      </c>
      <c r="I25" s="141">
        <v>1080.636</v>
      </c>
      <c r="J25" s="105">
        <v>287.74799999999999</v>
      </c>
      <c r="K25" s="39">
        <v>360.286</v>
      </c>
      <c r="L25" s="80">
        <v>1226.182</v>
      </c>
      <c r="M25" s="39">
        <v>1622.3879999999999</v>
      </c>
      <c r="N25" s="38">
        <v>115.759</v>
      </c>
      <c r="O25" s="181">
        <v>197.21199999999999</v>
      </c>
      <c r="P25" s="264">
        <f t="shared" si="5"/>
        <v>18029.93</v>
      </c>
      <c r="Q25" s="265">
        <f t="shared" si="6"/>
        <v>1306.7169999999999</v>
      </c>
      <c r="R25" s="269">
        <f t="shared" si="7"/>
        <v>3565.5560000000005</v>
      </c>
      <c r="S25" s="270">
        <f t="shared" si="7"/>
        <v>5944.8450000000003</v>
      </c>
    </row>
    <row r="26" spans="1:19" x14ac:dyDescent="0.2">
      <c r="A26" s="161"/>
      <c r="B26" s="168" t="s">
        <v>108</v>
      </c>
      <c r="C26" s="138" t="s">
        <v>109</v>
      </c>
      <c r="D26" s="139">
        <v>10917.273999999999</v>
      </c>
      <c r="E26" s="140">
        <v>13627.58</v>
      </c>
      <c r="F26" s="38">
        <v>78815.254000000001</v>
      </c>
      <c r="G26" s="39">
        <v>61873.152999999998</v>
      </c>
      <c r="H26" s="139">
        <v>15611.14</v>
      </c>
      <c r="I26" s="141">
        <v>17336.608</v>
      </c>
      <c r="J26" s="105">
        <v>2727.2809999999999</v>
      </c>
      <c r="K26" s="39">
        <v>3459.7020000000002</v>
      </c>
      <c r="L26" s="80">
        <v>11713.322</v>
      </c>
      <c r="M26" s="39">
        <v>15758.666999999999</v>
      </c>
      <c r="N26" s="38">
        <v>2801.3870000000002</v>
      </c>
      <c r="O26" s="181">
        <v>2757.1089999999999</v>
      </c>
      <c r="P26" s="264">
        <f t="shared" si="7"/>
        <v>8189.9929999999995</v>
      </c>
      <c r="Q26" s="265">
        <f t="shared" si="6"/>
        <v>10167.878000000001</v>
      </c>
      <c r="R26" s="269">
        <f t="shared" si="7"/>
        <v>67101.932000000001</v>
      </c>
      <c r="S26" s="270">
        <f t="shared" si="7"/>
        <v>46114.485999999997</v>
      </c>
    </row>
    <row r="27" spans="1:19" x14ac:dyDescent="0.2">
      <c r="A27" s="161"/>
      <c r="B27" s="168" t="s">
        <v>110</v>
      </c>
      <c r="C27" s="138" t="s">
        <v>111</v>
      </c>
      <c r="D27" s="139">
        <v>3801.25</v>
      </c>
      <c r="E27" s="140">
        <v>7130.3190000000004</v>
      </c>
      <c r="F27" s="38">
        <v>46843.370999999999</v>
      </c>
      <c r="G27" s="39">
        <v>32451.148000000001</v>
      </c>
      <c r="H27" s="139">
        <v>3130.799</v>
      </c>
      <c r="I27" s="141">
        <v>1932.183</v>
      </c>
      <c r="J27" s="105">
        <v>1731.0889999999999</v>
      </c>
      <c r="K27" s="39">
        <v>10743.471</v>
      </c>
      <c r="L27" s="80">
        <v>7499.8270000000002</v>
      </c>
      <c r="M27" s="39">
        <v>48845.254000000001</v>
      </c>
      <c r="N27" s="38">
        <v>592.79300000000001</v>
      </c>
      <c r="O27" s="181">
        <v>2613.1080000000002</v>
      </c>
      <c r="P27" s="264">
        <f t="shared" si="5"/>
        <v>2070.1610000000001</v>
      </c>
      <c r="Q27" s="265">
        <f t="shared" si="6"/>
        <v>-3613.1519999999991</v>
      </c>
      <c r="R27" s="269">
        <f t="shared" si="7"/>
        <v>39343.544000000002</v>
      </c>
      <c r="S27" s="270">
        <f t="shared" si="7"/>
        <v>-16394.106</v>
      </c>
    </row>
    <row r="28" spans="1:19" ht="13.5" thickBot="1" x14ac:dyDescent="0.25">
      <c r="A28" s="161"/>
      <c r="B28" s="169" t="s">
        <v>112</v>
      </c>
      <c r="C28" s="145" t="s">
        <v>113</v>
      </c>
      <c r="D28" s="146">
        <v>2.4611419999999997</v>
      </c>
      <c r="E28" s="147">
        <v>4808.2489999999998</v>
      </c>
      <c r="F28" s="40">
        <v>16483.023000000001</v>
      </c>
      <c r="G28" s="41">
        <v>21836.221000000001</v>
      </c>
      <c r="H28" s="146">
        <v>1080.9469999999999</v>
      </c>
      <c r="I28" s="148">
        <v>1523.1379999999999</v>
      </c>
      <c r="J28" s="106">
        <v>14735.057000000001</v>
      </c>
      <c r="K28" s="41">
        <v>14776.34</v>
      </c>
      <c r="L28" s="83">
        <v>63138.519</v>
      </c>
      <c r="M28" s="41">
        <v>67064.547000000006</v>
      </c>
      <c r="N28" s="40">
        <v>4005.127</v>
      </c>
      <c r="O28" s="182">
        <v>4134.576</v>
      </c>
      <c r="P28" s="266">
        <f t="shared" si="5"/>
        <v>-14732.595858000001</v>
      </c>
      <c r="Q28" s="267">
        <f t="shared" si="6"/>
        <v>-9968.0910000000003</v>
      </c>
      <c r="R28" s="271">
        <f t="shared" si="7"/>
        <v>-46655.495999999999</v>
      </c>
      <c r="S28" s="272">
        <f t="shared" si="7"/>
        <v>-45228.326000000001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1"/>
      <c r="B31" s="162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1"/>
      <c r="B32" s="163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1"/>
      <c r="B33" s="164"/>
      <c r="C33" s="88"/>
      <c r="D33" s="123" t="s">
        <v>292</v>
      </c>
      <c r="E33" s="116" t="s">
        <v>293</v>
      </c>
      <c r="F33" s="115" t="s">
        <v>292</v>
      </c>
      <c r="G33" s="116" t="s">
        <v>293</v>
      </c>
      <c r="H33" s="118" t="s">
        <v>292</v>
      </c>
      <c r="I33" s="119" t="s">
        <v>293</v>
      </c>
      <c r="J33" s="125" t="s">
        <v>292</v>
      </c>
      <c r="K33" s="61" t="s">
        <v>293</v>
      </c>
      <c r="L33" s="78" t="s">
        <v>292</v>
      </c>
      <c r="M33" s="61" t="s">
        <v>293</v>
      </c>
      <c r="N33" s="60" t="s">
        <v>292</v>
      </c>
      <c r="O33" s="62" t="s">
        <v>293</v>
      </c>
      <c r="P33" s="125" t="s">
        <v>292</v>
      </c>
      <c r="Q33" s="61" t="s">
        <v>293</v>
      </c>
      <c r="R33" s="79" t="s">
        <v>292</v>
      </c>
      <c r="S33" s="63" t="s">
        <v>293</v>
      </c>
      <c r="T33" s="174"/>
    </row>
    <row r="34" spans="1:21" ht="15.75" x14ac:dyDescent="0.25">
      <c r="A34" s="161"/>
      <c r="B34" s="167" t="s">
        <v>102</v>
      </c>
      <c r="C34" s="126"/>
      <c r="D34" s="124">
        <f t="shared" ref="D34:S34" si="8">SUM(D35:D40)</f>
        <v>123283.51599999999</v>
      </c>
      <c r="E34" s="107">
        <f t="shared" si="8"/>
        <v>138335.14199999999</v>
      </c>
      <c r="F34" s="108">
        <f t="shared" si="8"/>
        <v>530929.04099999997</v>
      </c>
      <c r="G34" s="107">
        <f t="shared" si="8"/>
        <v>628069.80300000007</v>
      </c>
      <c r="H34" s="109">
        <f t="shared" si="8"/>
        <v>197599.16200000001</v>
      </c>
      <c r="I34" s="127">
        <f t="shared" si="8"/>
        <v>199924.19</v>
      </c>
      <c r="J34" s="124">
        <f t="shared" si="8"/>
        <v>112261.32799999998</v>
      </c>
      <c r="K34" s="107">
        <f t="shared" si="8"/>
        <v>111298.595</v>
      </c>
      <c r="L34" s="108">
        <f t="shared" si="8"/>
        <v>483633.97600000002</v>
      </c>
      <c r="M34" s="107">
        <f t="shared" si="8"/>
        <v>504953.34400000004</v>
      </c>
      <c r="N34" s="109">
        <f t="shared" si="8"/>
        <v>66638.087</v>
      </c>
      <c r="O34" s="117">
        <f t="shared" si="8"/>
        <v>60648.094000000005</v>
      </c>
      <c r="P34" s="178">
        <f t="shared" ref="P34:Q34" si="9">SUM(P35:P40)</f>
        <v>11022.188000000006</v>
      </c>
      <c r="Q34" s="101">
        <f t="shared" si="9"/>
        <v>27036.546999999988</v>
      </c>
      <c r="R34" s="100">
        <f t="shared" si="8"/>
        <v>47295.065000000017</v>
      </c>
      <c r="S34" s="101">
        <f t="shared" si="8"/>
        <v>123116.45899999997</v>
      </c>
      <c r="T34" s="174"/>
    </row>
    <row r="35" spans="1:21" x14ac:dyDescent="0.2">
      <c r="A35" s="161"/>
      <c r="B35" s="168" t="s">
        <v>103</v>
      </c>
      <c r="C35" s="138" t="s">
        <v>158</v>
      </c>
      <c r="D35" s="139">
        <v>68827.975999999995</v>
      </c>
      <c r="E35" s="140">
        <v>83777.731</v>
      </c>
      <c r="F35" s="80">
        <v>296362.136</v>
      </c>
      <c r="G35" s="39">
        <v>380430.17200000002</v>
      </c>
      <c r="H35" s="139">
        <v>164570.96100000001</v>
      </c>
      <c r="I35" s="141">
        <v>165953.11300000001</v>
      </c>
      <c r="J35" s="158">
        <v>14556.290999999999</v>
      </c>
      <c r="K35" s="140">
        <v>10329.073</v>
      </c>
      <c r="L35" s="80">
        <v>63008.54</v>
      </c>
      <c r="M35" s="39">
        <v>46864.66</v>
      </c>
      <c r="N35" s="139">
        <v>16651.173999999999</v>
      </c>
      <c r="O35" s="176">
        <v>10032.323</v>
      </c>
      <c r="P35" s="179">
        <f t="shared" ref="P35:R40" si="10">D35-J35</f>
        <v>54271.684999999998</v>
      </c>
      <c r="Q35" s="142">
        <f t="shared" si="10"/>
        <v>73448.657999999996</v>
      </c>
      <c r="R35" s="81">
        <f t="shared" si="10"/>
        <v>233353.59599999999</v>
      </c>
      <c r="S35" s="82">
        <f t="shared" ref="S35:S40" si="11">G35-M35</f>
        <v>333565.51199999999</v>
      </c>
      <c r="T35" s="174"/>
      <c r="U35" s="156"/>
    </row>
    <row r="36" spans="1:21" x14ac:dyDescent="0.2">
      <c r="A36" s="161"/>
      <c r="B36" s="168" t="s">
        <v>104</v>
      </c>
      <c r="C36" s="138" t="s">
        <v>105</v>
      </c>
      <c r="D36" s="139">
        <v>12188.215</v>
      </c>
      <c r="E36" s="140">
        <v>9991.8709999999992</v>
      </c>
      <c r="F36" s="80">
        <v>52723.042000000001</v>
      </c>
      <c r="G36" s="39">
        <v>45396.864999999998</v>
      </c>
      <c r="H36" s="139">
        <v>6494.5590000000002</v>
      </c>
      <c r="I36" s="141">
        <v>4344.3720000000003</v>
      </c>
      <c r="J36" s="158">
        <v>29459.527999999998</v>
      </c>
      <c r="K36" s="140">
        <v>26577.239000000001</v>
      </c>
      <c r="L36" s="80">
        <v>126803.87699999999</v>
      </c>
      <c r="M36" s="39">
        <v>120555.049</v>
      </c>
      <c r="N36" s="139">
        <v>23077.437000000002</v>
      </c>
      <c r="O36" s="176">
        <v>15743.244000000001</v>
      </c>
      <c r="P36" s="179">
        <f t="shared" si="10"/>
        <v>-17271.312999999998</v>
      </c>
      <c r="Q36" s="142">
        <f t="shared" si="10"/>
        <v>-16585.368000000002</v>
      </c>
      <c r="R36" s="81">
        <f t="shared" si="10"/>
        <v>-74080.834999999992</v>
      </c>
      <c r="S36" s="82">
        <f t="shared" si="11"/>
        <v>-75158.184000000008</v>
      </c>
    </row>
    <row r="37" spans="1:21" x14ac:dyDescent="0.2">
      <c r="A37" s="161"/>
      <c r="B37" s="168" t="s">
        <v>106</v>
      </c>
      <c r="C37" s="138" t="s">
        <v>107</v>
      </c>
      <c r="D37" s="139">
        <v>3180.83</v>
      </c>
      <c r="E37" s="140">
        <v>4275.0339999999997</v>
      </c>
      <c r="F37" s="80">
        <v>13724.214</v>
      </c>
      <c r="G37" s="39">
        <v>19397.288</v>
      </c>
      <c r="H37" s="139">
        <v>2952.1909999999998</v>
      </c>
      <c r="I37" s="141">
        <v>4786.357</v>
      </c>
      <c r="J37" s="158">
        <v>8988.3649999999998</v>
      </c>
      <c r="K37" s="140">
        <v>11801.686</v>
      </c>
      <c r="L37" s="80">
        <v>38685.260999999999</v>
      </c>
      <c r="M37" s="39">
        <v>53643.633000000002</v>
      </c>
      <c r="N37" s="139">
        <v>6309.6170000000002</v>
      </c>
      <c r="O37" s="176">
        <v>8734.0169999999998</v>
      </c>
      <c r="P37" s="179">
        <f t="shared" si="10"/>
        <v>-5807.5349999999999</v>
      </c>
      <c r="Q37" s="142">
        <f t="shared" si="10"/>
        <v>-7526.652</v>
      </c>
      <c r="R37" s="81">
        <f t="shared" si="10"/>
        <v>-24961.046999999999</v>
      </c>
      <c r="S37" s="82">
        <f t="shared" si="11"/>
        <v>-34246.345000000001</v>
      </c>
      <c r="T37" s="174"/>
    </row>
    <row r="38" spans="1:21" x14ac:dyDescent="0.2">
      <c r="A38" s="161"/>
      <c r="B38" s="168" t="s">
        <v>108</v>
      </c>
      <c r="C38" s="138" t="s">
        <v>109</v>
      </c>
      <c r="D38" s="139">
        <v>4492.6980000000003</v>
      </c>
      <c r="E38" s="140">
        <v>5424.0110000000004</v>
      </c>
      <c r="F38" s="80">
        <v>19312.026000000002</v>
      </c>
      <c r="G38" s="39">
        <v>24557.026000000002</v>
      </c>
      <c r="H38" s="139">
        <v>10251.546</v>
      </c>
      <c r="I38" s="141">
        <v>11061.465</v>
      </c>
      <c r="J38" s="158">
        <v>3780.2460000000001</v>
      </c>
      <c r="K38" s="140">
        <v>3641.2759999999998</v>
      </c>
      <c r="L38" s="80">
        <v>16305.316999999999</v>
      </c>
      <c r="M38" s="39">
        <v>16540.154999999999</v>
      </c>
      <c r="N38" s="139">
        <v>4895.0169999999998</v>
      </c>
      <c r="O38" s="176">
        <v>6092.9250000000002</v>
      </c>
      <c r="P38" s="179">
        <f t="shared" si="10"/>
        <v>712.45200000000023</v>
      </c>
      <c r="Q38" s="142">
        <f t="shared" si="10"/>
        <v>1782.7350000000006</v>
      </c>
      <c r="R38" s="81">
        <f t="shared" si="10"/>
        <v>3006.7090000000026</v>
      </c>
      <c r="S38" s="82">
        <f t="shared" si="11"/>
        <v>8016.8710000000028</v>
      </c>
      <c r="T38" s="174"/>
    </row>
    <row r="39" spans="1:21" x14ac:dyDescent="0.2">
      <c r="A39" s="161"/>
      <c r="B39" s="168" t="s">
        <v>110</v>
      </c>
      <c r="C39" s="138" t="s">
        <v>111</v>
      </c>
      <c r="D39" s="139">
        <v>4844.1090000000004</v>
      </c>
      <c r="E39" s="140">
        <v>4756.3599999999997</v>
      </c>
      <c r="F39" s="80">
        <v>20911.652999999998</v>
      </c>
      <c r="G39" s="39">
        <v>21616.84</v>
      </c>
      <c r="H39" s="139">
        <v>1343.357</v>
      </c>
      <c r="I39" s="141">
        <v>1383.6569999999999</v>
      </c>
      <c r="J39" s="158">
        <v>7568.6620000000003</v>
      </c>
      <c r="K39" s="140">
        <v>9500.3549999999996</v>
      </c>
      <c r="L39" s="80">
        <v>32749.391</v>
      </c>
      <c r="M39" s="39">
        <v>43117.644</v>
      </c>
      <c r="N39" s="139">
        <v>1607.18</v>
      </c>
      <c r="O39" s="176">
        <v>2695.9050000000002</v>
      </c>
      <c r="P39" s="179">
        <f t="shared" si="10"/>
        <v>-2724.5529999999999</v>
      </c>
      <c r="Q39" s="142">
        <f t="shared" si="10"/>
        <v>-4743.9949999999999</v>
      </c>
      <c r="R39" s="81">
        <f t="shared" si="10"/>
        <v>-11837.738000000001</v>
      </c>
      <c r="S39" s="82">
        <f t="shared" si="11"/>
        <v>-21500.804</v>
      </c>
    </row>
    <row r="40" spans="1:21" ht="13.5" thickBot="1" x14ac:dyDescent="0.25">
      <c r="A40" s="161"/>
      <c r="B40" s="169" t="s">
        <v>112</v>
      </c>
      <c r="C40" s="145" t="s">
        <v>113</v>
      </c>
      <c r="D40" s="146">
        <v>29749.687999999998</v>
      </c>
      <c r="E40" s="147">
        <v>30110.134999999998</v>
      </c>
      <c r="F40" s="83">
        <v>127895.97</v>
      </c>
      <c r="G40" s="41">
        <v>136671.61199999999</v>
      </c>
      <c r="H40" s="146">
        <v>11986.548000000001</v>
      </c>
      <c r="I40" s="148">
        <v>12395.226000000001</v>
      </c>
      <c r="J40" s="159">
        <v>47908.235999999997</v>
      </c>
      <c r="K40" s="147">
        <v>49448.966</v>
      </c>
      <c r="L40" s="83">
        <v>206081.59</v>
      </c>
      <c r="M40" s="41">
        <v>224232.20300000001</v>
      </c>
      <c r="N40" s="146">
        <v>14097.662</v>
      </c>
      <c r="O40" s="177">
        <v>17349.68</v>
      </c>
      <c r="P40" s="180">
        <f t="shared" si="10"/>
        <v>-18158.547999999999</v>
      </c>
      <c r="Q40" s="149">
        <f t="shared" si="10"/>
        <v>-19338.831000000002</v>
      </c>
      <c r="R40" s="84">
        <f t="shared" si="10"/>
        <v>-78185.62</v>
      </c>
      <c r="S40" s="85">
        <f t="shared" si="11"/>
        <v>-87560.591000000015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282</v>
      </c>
      <c r="H42" s="102"/>
    </row>
    <row r="43" spans="1:21" ht="14.25" x14ac:dyDescent="0.2">
      <c r="A43" s="161"/>
      <c r="B43" s="162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1"/>
      <c r="B44" s="163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1"/>
      <c r="B45" s="164"/>
      <c r="C45" s="88"/>
      <c r="D45" s="125" t="s">
        <v>292</v>
      </c>
      <c r="E45" s="61" t="s">
        <v>293</v>
      </c>
      <c r="F45" s="78" t="s">
        <v>292</v>
      </c>
      <c r="G45" s="61" t="s">
        <v>293</v>
      </c>
      <c r="H45" s="60" t="s">
        <v>292</v>
      </c>
      <c r="I45" s="62" t="s">
        <v>293</v>
      </c>
      <c r="J45" s="125" t="s">
        <v>292</v>
      </c>
      <c r="K45" s="61" t="s">
        <v>293</v>
      </c>
      <c r="L45" s="78" t="s">
        <v>292</v>
      </c>
      <c r="M45" s="61" t="s">
        <v>293</v>
      </c>
      <c r="N45" s="60" t="s">
        <v>292</v>
      </c>
      <c r="O45" s="62" t="s">
        <v>293</v>
      </c>
      <c r="P45" s="125" t="s">
        <v>292</v>
      </c>
      <c r="Q45" s="61" t="s">
        <v>293</v>
      </c>
      <c r="R45" s="79" t="s">
        <v>292</v>
      </c>
      <c r="S45" s="63" t="s">
        <v>293</v>
      </c>
    </row>
    <row r="46" spans="1:21" ht="15.75" x14ac:dyDescent="0.25">
      <c r="A46" s="161"/>
      <c r="B46" s="150" t="s">
        <v>102</v>
      </c>
      <c r="C46" s="151"/>
      <c r="D46" s="124">
        <f t="shared" ref="D46:S46" si="12">SUM(D47:D52)</f>
        <v>426866.54800000001</v>
      </c>
      <c r="E46" s="107">
        <f t="shared" si="12"/>
        <v>455260.87300000002</v>
      </c>
      <c r="F46" s="108">
        <f>(SUM(F47:F52))/1</f>
        <v>1838314.3459999999</v>
      </c>
      <c r="G46" s="107">
        <f>(SUM(G47:G52))/1</f>
        <v>2066802.8659999999</v>
      </c>
      <c r="H46" s="109">
        <f t="shared" si="12"/>
        <v>364905.85700000002</v>
      </c>
      <c r="I46" s="127">
        <f t="shared" si="12"/>
        <v>364416.02600000001</v>
      </c>
      <c r="J46" s="124">
        <f t="shared" si="12"/>
        <v>296797.18199999997</v>
      </c>
      <c r="K46" s="107">
        <f t="shared" si="12"/>
        <v>322894.85599999997</v>
      </c>
      <c r="L46" s="108">
        <f>(SUM(L47:L52))/1</f>
        <v>1277399.7989999999</v>
      </c>
      <c r="M46" s="107">
        <f>(SUM(M47:M52))/1</f>
        <v>1465628.6690000002</v>
      </c>
      <c r="N46" s="109">
        <f t="shared" si="12"/>
        <v>181561.54500000001</v>
      </c>
      <c r="O46" s="117">
        <f t="shared" si="12"/>
        <v>195565.22700000001</v>
      </c>
      <c r="P46" s="178">
        <f t="shared" ref="P46:Q46" si="13">SUM(P47:P52)</f>
        <v>130069.36600000002</v>
      </c>
      <c r="Q46" s="101">
        <f t="shared" si="13"/>
        <v>132366.01700000002</v>
      </c>
      <c r="R46" s="100">
        <f t="shared" si="12"/>
        <v>560914.54700000002</v>
      </c>
      <c r="S46" s="101">
        <f t="shared" si="12"/>
        <v>601174.19699999993</v>
      </c>
    </row>
    <row r="47" spans="1:21" x14ac:dyDescent="0.2">
      <c r="A47" s="161"/>
      <c r="B47" s="160" t="s">
        <v>103</v>
      </c>
      <c r="C47" s="143" t="s">
        <v>158</v>
      </c>
      <c r="D47" s="105">
        <v>97369.127999999997</v>
      </c>
      <c r="E47" s="39">
        <v>110396.015</v>
      </c>
      <c r="F47" s="80">
        <v>419663.451</v>
      </c>
      <c r="G47" s="39">
        <v>501207.10200000001</v>
      </c>
      <c r="H47" s="38">
        <v>209115.495</v>
      </c>
      <c r="I47" s="128">
        <v>204118.17</v>
      </c>
      <c r="J47" s="105">
        <v>49524.123</v>
      </c>
      <c r="K47" s="39">
        <v>42877.91</v>
      </c>
      <c r="L47" s="80">
        <v>213314.77600000001</v>
      </c>
      <c r="M47" s="39">
        <v>194616.147</v>
      </c>
      <c r="N47" s="38">
        <v>56370.684999999998</v>
      </c>
      <c r="O47" s="181">
        <v>54605.387000000002</v>
      </c>
      <c r="P47" s="183">
        <f t="shared" ref="P47:S52" si="14">D47-J47</f>
        <v>47845.004999999997</v>
      </c>
      <c r="Q47" s="103">
        <f t="shared" si="14"/>
        <v>67518.104999999996</v>
      </c>
      <c r="R47" s="81">
        <f t="shared" si="14"/>
        <v>206348.67499999999</v>
      </c>
      <c r="S47" s="82">
        <f t="shared" si="14"/>
        <v>306590.95500000002</v>
      </c>
    </row>
    <row r="48" spans="1:21" x14ac:dyDescent="0.2">
      <c r="A48" s="161"/>
      <c r="B48" s="165" t="s">
        <v>104</v>
      </c>
      <c r="C48" s="143" t="s">
        <v>105</v>
      </c>
      <c r="D48" s="105">
        <v>33449.355000000003</v>
      </c>
      <c r="E48" s="39">
        <v>40742.892</v>
      </c>
      <c r="F48" s="80">
        <v>144519.99799999999</v>
      </c>
      <c r="G48" s="39">
        <v>185012.38099999999</v>
      </c>
      <c r="H48" s="38">
        <v>17176.5</v>
      </c>
      <c r="I48" s="128">
        <v>18267.187000000002</v>
      </c>
      <c r="J48" s="105">
        <v>65787.157999999996</v>
      </c>
      <c r="K48" s="39">
        <v>66796.362999999998</v>
      </c>
      <c r="L48" s="80">
        <v>283215.12699999998</v>
      </c>
      <c r="M48" s="39">
        <v>302911.98100000003</v>
      </c>
      <c r="N48" s="38">
        <v>40862.673000000003</v>
      </c>
      <c r="O48" s="181">
        <v>35551.167000000001</v>
      </c>
      <c r="P48" s="183">
        <f t="shared" si="14"/>
        <v>-32337.802999999993</v>
      </c>
      <c r="Q48" s="103">
        <f t="shared" si="14"/>
        <v>-26053.470999999998</v>
      </c>
      <c r="R48" s="81">
        <f t="shared" si="14"/>
        <v>-138695.12899999999</v>
      </c>
      <c r="S48" s="82">
        <f t="shared" si="14"/>
        <v>-117899.60000000003</v>
      </c>
    </row>
    <row r="49" spans="1:19" x14ac:dyDescent="0.2">
      <c r="A49" s="161"/>
      <c r="B49" s="165" t="s">
        <v>106</v>
      </c>
      <c r="C49" s="143" t="s">
        <v>107</v>
      </c>
      <c r="D49" s="105">
        <v>28012.106</v>
      </c>
      <c r="E49" s="39">
        <v>29606.537</v>
      </c>
      <c r="F49" s="80">
        <v>120612.743</v>
      </c>
      <c r="G49" s="39">
        <v>134345.17199999999</v>
      </c>
      <c r="H49" s="38">
        <v>29129.797999999999</v>
      </c>
      <c r="I49" s="128">
        <v>25703.63</v>
      </c>
      <c r="J49" s="105">
        <v>24668.65</v>
      </c>
      <c r="K49" s="39">
        <v>29219.038</v>
      </c>
      <c r="L49" s="80">
        <v>106150.20699999999</v>
      </c>
      <c r="M49" s="39">
        <v>132665.88800000001</v>
      </c>
      <c r="N49" s="38">
        <v>19287.073</v>
      </c>
      <c r="O49" s="181">
        <v>23297.994999999999</v>
      </c>
      <c r="P49" s="183">
        <f t="shared" si="14"/>
        <v>3343.4559999999983</v>
      </c>
      <c r="Q49" s="103">
        <f t="shared" si="14"/>
        <v>387.4989999999998</v>
      </c>
      <c r="R49" s="81">
        <f t="shared" si="14"/>
        <v>14462.536000000007</v>
      </c>
      <c r="S49" s="82">
        <f t="shared" si="14"/>
        <v>1679.2839999999851</v>
      </c>
    </row>
    <row r="50" spans="1:19" x14ac:dyDescent="0.2">
      <c r="A50" s="161"/>
      <c r="B50" s="165" t="s">
        <v>108</v>
      </c>
      <c r="C50" s="143" t="s">
        <v>109</v>
      </c>
      <c r="D50" s="105">
        <v>40560.701000000001</v>
      </c>
      <c r="E50" s="39">
        <v>28269.690999999999</v>
      </c>
      <c r="F50" s="80">
        <v>174501.785</v>
      </c>
      <c r="G50" s="39">
        <v>128322.959</v>
      </c>
      <c r="H50" s="38">
        <v>38348.055999999997</v>
      </c>
      <c r="I50" s="128">
        <v>37799.182000000001</v>
      </c>
      <c r="J50" s="105">
        <v>17391.151999999998</v>
      </c>
      <c r="K50" s="39">
        <v>19485.53</v>
      </c>
      <c r="L50" s="80">
        <v>74884.684999999998</v>
      </c>
      <c r="M50" s="39">
        <v>88541.183999999994</v>
      </c>
      <c r="N50" s="38">
        <v>30045.656999999999</v>
      </c>
      <c r="O50" s="181">
        <v>36561.862000000001</v>
      </c>
      <c r="P50" s="183">
        <f t="shared" si="14"/>
        <v>23169.549000000003</v>
      </c>
      <c r="Q50" s="103">
        <f t="shared" si="14"/>
        <v>8784.1610000000001</v>
      </c>
      <c r="R50" s="81">
        <f t="shared" si="14"/>
        <v>99617.1</v>
      </c>
      <c r="S50" s="82">
        <f t="shared" si="14"/>
        <v>39781.775000000009</v>
      </c>
    </row>
    <row r="51" spans="1:19" x14ac:dyDescent="0.2">
      <c r="A51" s="161"/>
      <c r="B51" s="165" t="s">
        <v>110</v>
      </c>
      <c r="C51" s="143" t="s">
        <v>111</v>
      </c>
      <c r="D51" s="105">
        <v>61054.652000000002</v>
      </c>
      <c r="E51" s="39">
        <v>56420.769</v>
      </c>
      <c r="F51" s="80">
        <v>262737.995</v>
      </c>
      <c r="G51" s="39">
        <v>256415.731</v>
      </c>
      <c r="H51" s="38">
        <v>17347.928</v>
      </c>
      <c r="I51" s="128">
        <v>15154.362999999999</v>
      </c>
      <c r="J51" s="105">
        <v>19232.896000000001</v>
      </c>
      <c r="K51" s="39">
        <v>35794.928</v>
      </c>
      <c r="L51" s="80">
        <v>83031.751999999993</v>
      </c>
      <c r="M51" s="39">
        <v>162807.55900000001</v>
      </c>
      <c r="N51" s="38">
        <v>4413.2910000000002</v>
      </c>
      <c r="O51" s="181">
        <v>10212.534</v>
      </c>
      <c r="P51" s="183">
        <f t="shared" si="14"/>
        <v>41821.756000000001</v>
      </c>
      <c r="Q51" s="103">
        <f t="shared" si="14"/>
        <v>20625.841</v>
      </c>
      <c r="R51" s="81">
        <f t="shared" si="14"/>
        <v>179706.24300000002</v>
      </c>
      <c r="S51" s="82">
        <f t="shared" si="14"/>
        <v>93608.171999999991</v>
      </c>
    </row>
    <row r="52" spans="1:19" ht="13.5" thickBot="1" x14ac:dyDescent="0.25">
      <c r="A52" s="161"/>
      <c r="B52" s="166" t="s">
        <v>112</v>
      </c>
      <c r="C52" s="144" t="s">
        <v>113</v>
      </c>
      <c r="D52" s="106">
        <v>166420.606</v>
      </c>
      <c r="E52" s="41">
        <v>189824.96900000001</v>
      </c>
      <c r="F52" s="83">
        <v>716278.37399999995</v>
      </c>
      <c r="G52" s="41">
        <v>861499.52099999995</v>
      </c>
      <c r="H52" s="40">
        <v>53788.08</v>
      </c>
      <c r="I52" s="129">
        <v>63373.493999999999</v>
      </c>
      <c r="J52" s="106">
        <v>120193.20299999999</v>
      </c>
      <c r="K52" s="41">
        <v>128721.087</v>
      </c>
      <c r="L52" s="83">
        <v>516803.25199999998</v>
      </c>
      <c r="M52" s="41">
        <v>584085.91</v>
      </c>
      <c r="N52" s="40">
        <v>30582.166000000001</v>
      </c>
      <c r="O52" s="182">
        <v>35336.281999999999</v>
      </c>
      <c r="P52" s="184">
        <f t="shared" si="14"/>
        <v>46227.403000000006</v>
      </c>
      <c r="Q52" s="104">
        <f t="shared" si="14"/>
        <v>61103.882000000012</v>
      </c>
      <c r="R52" s="84">
        <f t="shared" si="14"/>
        <v>199475.12199999997</v>
      </c>
      <c r="S52" s="85">
        <f t="shared" si="14"/>
        <v>277413.61099999992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6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B114" sqref="AB11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28" t="s">
        <v>201</v>
      </c>
      <c r="C3" s="89"/>
      <c r="D3" s="89"/>
      <c r="E3" s="89"/>
      <c r="F3" s="89"/>
      <c r="G3" s="89"/>
      <c r="H3" s="89"/>
      <c r="I3" s="89"/>
      <c r="J3" s="89"/>
      <c r="K3" s="228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4" t="s">
        <v>295</v>
      </c>
      <c r="C5" s="225"/>
      <c r="D5" s="226"/>
      <c r="E5" s="227"/>
      <c r="F5" s="224" t="s">
        <v>296</v>
      </c>
      <c r="G5" s="225"/>
      <c r="H5" s="226"/>
      <c r="I5" s="227"/>
      <c r="J5" s="94"/>
      <c r="K5" s="224" t="s">
        <v>295</v>
      </c>
      <c r="L5" s="225"/>
      <c r="M5" s="226"/>
      <c r="N5" s="227"/>
      <c r="O5" s="224" t="s">
        <v>296</v>
      </c>
      <c r="P5" s="225"/>
      <c r="Q5" s="226"/>
      <c r="R5" s="227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6" t="s">
        <v>114</v>
      </c>
      <c r="C7" s="197">
        <v>133586.046</v>
      </c>
      <c r="D7" s="198">
        <v>575691.03300000005</v>
      </c>
      <c r="E7" s="199">
        <v>274578.18599999999</v>
      </c>
      <c r="F7" s="200" t="s">
        <v>114</v>
      </c>
      <c r="G7" s="201">
        <v>164562.47200000001</v>
      </c>
      <c r="H7" s="202">
        <v>747153.69299999997</v>
      </c>
      <c r="I7" s="199">
        <v>305339.17800000001</v>
      </c>
      <c r="J7" s="94"/>
      <c r="K7" s="196" t="s">
        <v>114</v>
      </c>
      <c r="L7" s="197">
        <v>50223.822</v>
      </c>
      <c r="M7" s="198">
        <v>216429.18299999999</v>
      </c>
      <c r="N7" s="199">
        <v>56954.362999999998</v>
      </c>
      <c r="O7" s="200" t="s">
        <v>114</v>
      </c>
      <c r="P7" s="201">
        <v>42877.91</v>
      </c>
      <c r="Q7" s="202">
        <v>194616.147</v>
      </c>
      <c r="R7" s="199">
        <v>54605.387000000002</v>
      </c>
    </row>
    <row r="8" spans="2:18" ht="15.75" x14ac:dyDescent="0.25">
      <c r="B8" s="203" t="s">
        <v>77</v>
      </c>
      <c r="C8" s="204">
        <v>68827.975999999995</v>
      </c>
      <c r="D8" s="205">
        <v>296362.136</v>
      </c>
      <c r="E8" s="204">
        <v>164570.96100000001</v>
      </c>
      <c r="F8" s="206" t="s">
        <v>77</v>
      </c>
      <c r="G8" s="207">
        <v>83777.731</v>
      </c>
      <c r="H8" s="208">
        <v>380430.17200000002</v>
      </c>
      <c r="I8" s="209">
        <v>165953.11300000001</v>
      </c>
      <c r="J8" s="94"/>
      <c r="K8" s="203" t="s">
        <v>128</v>
      </c>
      <c r="L8" s="204">
        <v>25731.440999999999</v>
      </c>
      <c r="M8" s="205">
        <v>110613.54300000001</v>
      </c>
      <c r="N8" s="204">
        <v>27521.017</v>
      </c>
      <c r="O8" s="206" t="s">
        <v>128</v>
      </c>
      <c r="P8" s="207">
        <v>22121.134999999998</v>
      </c>
      <c r="Q8" s="208">
        <v>100357.12300000001</v>
      </c>
      <c r="R8" s="209">
        <v>28571.036</v>
      </c>
    </row>
    <row r="9" spans="2:18" ht="15.75" x14ac:dyDescent="0.25">
      <c r="B9" s="210" t="s">
        <v>157</v>
      </c>
      <c r="C9" s="211">
        <v>15328.266</v>
      </c>
      <c r="D9" s="212">
        <v>65988.288</v>
      </c>
      <c r="E9" s="211">
        <v>30913.903999999999</v>
      </c>
      <c r="F9" s="213" t="s">
        <v>157</v>
      </c>
      <c r="G9" s="214">
        <v>30617.298999999999</v>
      </c>
      <c r="H9" s="215">
        <v>139148.75099999999</v>
      </c>
      <c r="I9" s="216">
        <v>59322.45</v>
      </c>
      <c r="J9" s="94"/>
      <c r="K9" s="210" t="s">
        <v>77</v>
      </c>
      <c r="L9" s="211">
        <v>14556.290999999999</v>
      </c>
      <c r="M9" s="212">
        <v>63008.54</v>
      </c>
      <c r="N9" s="211">
        <v>16651.173999999999</v>
      </c>
      <c r="O9" s="213" t="s">
        <v>77</v>
      </c>
      <c r="P9" s="214">
        <v>10329.073</v>
      </c>
      <c r="Q9" s="215">
        <v>46864.66</v>
      </c>
      <c r="R9" s="216">
        <v>10032.323</v>
      </c>
    </row>
    <row r="10" spans="2:18" ht="15.75" x14ac:dyDescent="0.25">
      <c r="B10" s="210" t="s">
        <v>128</v>
      </c>
      <c r="C10" s="211">
        <v>7565.6279999999997</v>
      </c>
      <c r="D10" s="212">
        <v>32949.970999999998</v>
      </c>
      <c r="E10" s="211">
        <v>17315.306</v>
      </c>
      <c r="F10" s="213" t="s">
        <v>128</v>
      </c>
      <c r="G10" s="214">
        <v>7298.8329999999996</v>
      </c>
      <c r="H10" s="215">
        <v>33109.862000000001</v>
      </c>
      <c r="I10" s="216">
        <v>15863.602999999999</v>
      </c>
      <c r="J10" s="94"/>
      <c r="K10" s="210" t="s">
        <v>269</v>
      </c>
      <c r="L10" s="211">
        <v>2289.5309999999999</v>
      </c>
      <c r="M10" s="212">
        <v>9827.9539999999997</v>
      </c>
      <c r="N10" s="211">
        <v>1774.3309999999999</v>
      </c>
      <c r="O10" s="213" t="s">
        <v>269</v>
      </c>
      <c r="P10" s="214">
        <v>2657.2860000000001</v>
      </c>
      <c r="Q10" s="215">
        <v>12084.281999999999</v>
      </c>
      <c r="R10" s="216">
        <v>1673.6130000000001</v>
      </c>
    </row>
    <row r="11" spans="2:18" ht="15.75" x14ac:dyDescent="0.25">
      <c r="B11" s="210" t="s">
        <v>136</v>
      </c>
      <c r="C11" s="211">
        <v>4753.1809999999996</v>
      </c>
      <c r="D11" s="212">
        <v>20596.7</v>
      </c>
      <c r="E11" s="211">
        <v>6144.0889999999999</v>
      </c>
      <c r="F11" s="213" t="s">
        <v>136</v>
      </c>
      <c r="G11" s="214">
        <v>3746.627</v>
      </c>
      <c r="H11" s="215">
        <v>16984.429</v>
      </c>
      <c r="I11" s="216">
        <v>4353.3130000000001</v>
      </c>
      <c r="J11" s="94"/>
      <c r="K11" s="210" t="s">
        <v>129</v>
      </c>
      <c r="L11" s="211">
        <v>1537.95</v>
      </c>
      <c r="M11" s="212">
        <v>6646.9790000000003</v>
      </c>
      <c r="N11" s="211">
        <v>4390.6639999999998</v>
      </c>
      <c r="O11" s="213" t="s">
        <v>79</v>
      </c>
      <c r="P11" s="214">
        <v>1894.7280000000001</v>
      </c>
      <c r="Q11" s="215">
        <v>8575.2029999999995</v>
      </c>
      <c r="R11" s="216">
        <v>5627.32</v>
      </c>
    </row>
    <row r="12" spans="2:18" ht="15.75" x14ac:dyDescent="0.25">
      <c r="B12" s="210" t="s">
        <v>264</v>
      </c>
      <c r="C12" s="211">
        <v>2879.4839999999999</v>
      </c>
      <c r="D12" s="212">
        <v>12382.9</v>
      </c>
      <c r="E12" s="211">
        <v>5794.277</v>
      </c>
      <c r="F12" s="213" t="s">
        <v>283</v>
      </c>
      <c r="G12" s="214">
        <v>3658.6190000000001</v>
      </c>
      <c r="H12" s="215">
        <v>16520.024000000001</v>
      </c>
      <c r="I12" s="216">
        <v>8408.4</v>
      </c>
      <c r="J12" s="94"/>
      <c r="K12" s="210" t="s">
        <v>131</v>
      </c>
      <c r="L12" s="211">
        <v>1493.9469999999999</v>
      </c>
      <c r="M12" s="212">
        <v>6397.4989999999998</v>
      </c>
      <c r="N12" s="211">
        <v>1417.9469999999999</v>
      </c>
      <c r="O12" s="213" t="s">
        <v>174</v>
      </c>
      <c r="P12" s="214">
        <v>1534.4010000000001</v>
      </c>
      <c r="Q12" s="215">
        <v>6967.8609999999999</v>
      </c>
      <c r="R12" s="216">
        <v>859.48599999999999</v>
      </c>
    </row>
    <row r="13" spans="2:18" ht="15.75" x14ac:dyDescent="0.25">
      <c r="B13" s="210" t="s">
        <v>133</v>
      </c>
      <c r="C13" s="211">
        <v>2744.6410000000001</v>
      </c>
      <c r="D13" s="212">
        <v>11756.513999999999</v>
      </c>
      <c r="E13" s="211">
        <v>2077.2280000000001</v>
      </c>
      <c r="F13" s="213" t="s">
        <v>79</v>
      </c>
      <c r="G13" s="214">
        <v>2856.24</v>
      </c>
      <c r="H13" s="215">
        <v>12951.755999999999</v>
      </c>
      <c r="I13" s="216">
        <v>1835.366</v>
      </c>
      <c r="J13" s="94"/>
      <c r="K13" s="210" t="s">
        <v>79</v>
      </c>
      <c r="L13" s="211">
        <v>1276.9480000000001</v>
      </c>
      <c r="M13" s="212">
        <v>5504.4369999999999</v>
      </c>
      <c r="N13" s="211">
        <v>3074.5540000000001</v>
      </c>
      <c r="O13" s="213" t="s">
        <v>131</v>
      </c>
      <c r="P13" s="214">
        <v>1037.0160000000001</v>
      </c>
      <c r="Q13" s="215">
        <v>4718.8869999999997</v>
      </c>
      <c r="R13" s="216">
        <v>1319.5840000000001</v>
      </c>
    </row>
    <row r="14" spans="2:18" ht="15.75" x14ac:dyDescent="0.25">
      <c r="B14" s="210" t="s">
        <v>199</v>
      </c>
      <c r="C14" s="211">
        <v>2575.6419999999998</v>
      </c>
      <c r="D14" s="212">
        <v>11011.22</v>
      </c>
      <c r="E14" s="211">
        <v>5148.058</v>
      </c>
      <c r="F14" s="213" t="s">
        <v>274</v>
      </c>
      <c r="G14" s="214">
        <v>2765.9189999999999</v>
      </c>
      <c r="H14" s="215">
        <v>12592.635</v>
      </c>
      <c r="I14" s="216">
        <v>5340.473</v>
      </c>
      <c r="J14" s="94"/>
      <c r="K14" s="210" t="s">
        <v>174</v>
      </c>
      <c r="L14" s="211">
        <v>1259.5150000000001</v>
      </c>
      <c r="M14" s="212">
        <v>5371.3450000000003</v>
      </c>
      <c r="N14" s="211">
        <v>619.33299999999997</v>
      </c>
      <c r="O14" s="213" t="s">
        <v>133</v>
      </c>
      <c r="P14" s="214">
        <v>974.60500000000002</v>
      </c>
      <c r="Q14" s="215">
        <v>4442.9989999999998</v>
      </c>
      <c r="R14" s="216">
        <v>2895.8820000000001</v>
      </c>
    </row>
    <row r="15" spans="2:18" ht="15.75" x14ac:dyDescent="0.25">
      <c r="B15" s="210" t="s">
        <v>79</v>
      </c>
      <c r="C15" s="211">
        <v>2458.96</v>
      </c>
      <c r="D15" s="212">
        <v>10561.152</v>
      </c>
      <c r="E15" s="211">
        <v>1537.385</v>
      </c>
      <c r="F15" s="213" t="s">
        <v>134</v>
      </c>
      <c r="G15" s="214">
        <v>2373.1799999999998</v>
      </c>
      <c r="H15" s="215">
        <v>10753.142</v>
      </c>
      <c r="I15" s="216">
        <v>3852.279</v>
      </c>
      <c r="J15" s="94"/>
      <c r="K15" s="210" t="s">
        <v>136</v>
      </c>
      <c r="L15" s="211">
        <v>699.68799999999999</v>
      </c>
      <c r="M15" s="212">
        <v>3114.357</v>
      </c>
      <c r="N15" s="211">
        <v>583.66600000000005</v>
      </c>
      <c r="O15" s="213" t="s">
        <v>76</v>
      </c>
      <c r="P15" s="214">
        <v>703.32399999999996</v>
      </c>
      <c r="Q15" s="215">
        <v>3231.634</v>
      </c>
      <c r="R15" s="216">
        <v>410.95600000000002</v>
      </c>
    </row>
    <row r="16" spans="2:18" ht="15.75" x14ac:dyDescent="0.25">
      <c r="B16" s="210" t="s">
        <v>146</v>
      </c>
      <c r="C16" s="211">
        <v>2305.098</v>
      </c>
      <c r="D16" s="212">
        <v>9965.241</v>
      </c>
      <c r="E16" s="211">
        <v>5156.7240000000002</v>
      </c>
      <c r="F16" s="213" t="s">
        <v>133</v>
      </c>
      <c r="G16" s="214">
        <v>2343.6669999999999</v>
      </c>
      <c r="H16" s="215">
        <v>10619.525</v>
      </c>
      <c r="I16" s="216">
        <v>1638.8309999999999</v>
      </c>
      <c r="J16" s="94"/>
      <c r="K16" s="210" t="s">
        <v>76</v>
      </c>
      <c r="L16" s="211">
        <v>584.76400000000001</v>
      </c>
      <c r="M16" s="212">
        <v>2500.4879999999998</v>
      </c>
      <c r="N16" s="211">
        <v>370.45100000000002</v>
      </c>
      <c r="O16" s="213" t="s">
        <v>129</v>
      </c>
      <c r="P16" s="214">
        <v>698.06600000000003</v>
      </c>
      <c r="Q16" s="215">
        <v>3158.9989999999998</v>
      </c>
      <c r="R16" s="216">
        <v>2118.2600000000002</v>
      </c>
    </row>
    <row r="17" spans="2:18" ht="15.75" x14ac:dyDescent="0.25">
      <c r="B17" s="210" t="s">
        <v>138</v>
      </c>
      <c r="C17" s="211">
        <v>1955.2329999999999</v>
      </c>
      <c r="D17" s="212">
        <v>8355.4490000000005</v>
      </c>
      <c r="E17" s="211">
        <v>2200.3539999999998</v>
      </c>
      <c r="F17" s="213" t="s">
        <v>146</v>
      </c>
      <c r="G17" s="214">
        <v>2157.9389999999999</v>
      </c>
      <c r="H17" s="215">
        <v>9782.8109999999997</v>
      </c>
      <c r="I17" s="216">
        <v>4383.5600000000004</v>
      </c>
      <c r="J17" s="94"/>
      <c r="K17" s="210" t="s">
        <v>135</v>
      </c>
      <c r="L17" s="211">
        <v>474.45</v>
      </c>
      <c r="M17" s="212">
        <v>2060.8000000000002</v>
      </c>
      <c r="N17" s="211">
        <v>319.00599999999997</v>
      </c>
      <c r="O17" s="213" t="s">
        <v>135</v>
      </c>
      <c r="P17" s="214">
        <v>267.14600000000002</v>
      </c>
      <c r="Q17" s="215">
        <v>1225.7670000000001</v>
      </c>
      <c r="R17" s="216">
        <v>144.136</v>
      </c>
    </row>
    <row r="18" spans="2:18" ht="15.75" x14ac:dyDescent="0.25">
      <c r="B18" s="210" t="s">
        <v>193</v>
      </c>
      <c r="C18" s="211">
        <v>1884.1949999999999</v>
      </c>
      <c r="D18" s="212">
        <v>8160.2420000000002</v>
      </c>
      <c r="E18" s="211">
        <v>3168.2779999999998</v>
      </c>
      <c r="F18" s="213" t="s">
        <v>193</v>
      </c>
      <c r="G18" s="214">
        <v>1893.5329999999999</v>
      </c>
      <c r="H18" s="215">
        <v>8591.4989999999998</v>
      </c>
      <c r="I18" s="216">
        <v>3597.4859999999999</v>
      </c>
      <c r="J18" s="94"/>
      <c r="K18" s="210" t="s">
        <v>144</v>
      </c>
      <c r="L18" s="211">
        <v>124.84399999999999</v>
      </c>
      <c r="M18" s="212">
        <v>532.38800000000003</v>
      </c>
      <c r="N18" s="211">
        <v>73.39</v>
      </c>
      <c r="O18" s="213" t="s">
        <v>144</v>
      </c>
      <c r="P18" s="214">
        <v>264.661</v>
      </c>
      <c r="Q18" s="215">
        <v>1197.5</v>
      </c>
      <c r="R18" s="216">
        <v>365.16</v>
      </c>
    </row>
    <row r="19" spans="2:18" ht="15.75" x14ac:dyDescent="0.25">
      <c r="B19" s="210" t="s">
        <v>134</v>
      </c>
      <c r="C19" s="211">
        <v>1666.4069999999999</v>
      </c>
      <c r="D19" s="212">
        <v>7178.5140000000001</v>
      </c>
      <c r="E19" s="211">
        <v>3173.0419999999999</v>
      </c>
      <c r="F19" s="213" t="s">
        <v>155</v>
      </c>
      <c r="G19" s="214">
        <v>1758.903</v>
      </c>
      <c r="H19" s="215">
        <v>8024.4139999999998</v>
      </c>
      <c r="I19" s="216">
        <v>2839.1680000000001</v>
      </c>
      <c r="J19" s="94"/>
      <c r="K19" s="210" t="s">
        <v>130</v>
      </c>
      <c r="L19" s="211">
        <v>94.688000000000002</v>
      </c>
      <c r="M19" s="212">
        <v>412.41800000000001</v>
      </c>
      <c r="N19" s="211">
        <v>82.006</v>
      </c>
      <c r="O19" s="213" t="s">
        <v>130</v>
      </c>
      <c r="P19" s="214">
        <v>124.078</v>
      </c>
      <c r="Q19" s="215">
        <v>562.27800000000002</v>
      </c>
      <c r="R19" s="216">
        <v>452.55500000000001</v>
      </c>
    </row>
    <row r="20" spans="2:18" ht="15.75" x14ac:dyDescent="0.25">
      <c r="B20" s="210" t="s">
        <v>155</v>
      </c>
      <c r="C20" s="211">
        <v>1500.211</v>
      </c>
      <c r="D20" s="212">
        <v>6400.1180000000004</v>
      </c>
      <c r="E20" s="211">
        <v>2978.5390000000002</v>
      </c>
      <c r="F20" s="213" t="s">
        <v>182</v>
      </c>
      <c r="G20" s="214">
        <v>1715.3889999999999</v>
      </c>
      <c r="H20" s="215">
        <v>7820.5730000000003</v>
      </c>
      <c r="I20" s="216">
        <v>3571.2</v>
      </c>
      <c r="J20" s="94"/>
      <c r="K20" s="210" t="s">
        <v>133</v>
      </c>
      <c r="L20" s="211">
        <v>58.121000000000002</v>
      </c>
      <c r="M20" s="212">
        <v>260.25200000000001</v>
      </c>
      <c r="N20" s="211">
        <v>48.558</v>
      </c>
      <c r="O20" s="213" t="s">
        <v>126</v>
      </c>
      <c r="P20" s="214">
        <v>123.779</v>
      </c>
      <c r="Q20" s="215">
        <v>557.15</v>
      </c>
      <c r="R20" s="216">
        <v>72</v>
      </c>
    </row>
    <row r="21" spans="2:18" ht="15.75" x14ac:dyDescent="0.25">
      <c r="B21" s="210" t="s">
        <v>131</v>
      </c>
      <c r="C21" s="211">
        <v>1259.057</v>
      </c>
      <c r="D21" s="212">
        <v>5553.7160000000003</v>
      </c>
      <c r="E21" s="211">
        <v>1061.0429999999999</v>
      </c>
      <c r="F21" s="213" t="s">
        <v>138</v>
      </c>
      <c r="G21" s="214">
        <v>1453.904</v>
      </c>
      <c r="H21" s="215">
        <v>6594.8590000000004</v>
      </c>
      <c r="I21" s="216">
        <v>1158.4860000000001</v>
      </c>
      <c r="J21" s="94"/>
      <c r="K21" s="210" t="s">
        <v>146</v>
      </c>
      <c r="L21" s="211">
        <v>39.052999999999997</v>
      </c>
      <c r="M21" s="212">
        <v>167.15600000000001</v>
      </c>
      <c r="N21" s="211">
        <v>17.841999999999999</v>
      </c>
      <c r="O21" s="213" t="s">
        <v>125</v>
      </c>
      <c r="P21" s="214">
        <v>92.944000000000003</v>
      </c>
      <c r="Q21" s="215">
        <v>420.55099999999999</v>
      </c>
      <c r="R21" s="216">
        <v>35.930999999999997</v>
      </c>
    </row>
    <row r="22" spans="2:18" ht="15.75" x14ac:dyDescent="0.25">
      <c r="B22" s="210" t="s">
        <v>125</v>
      </c>
      <c r="C22" s="211">
        <v>1121.2739999999999</v>
      </c>
      <c r="D22" s="212">
        <v>4851.4260000000004</v>
      </c>
      <c r="E22" s="211">
        <v>2441.0410000000002</v>
      </c>
      <c r="F22" s="213" t="s">
        <v>264</v>
      </c>
      <c r="G22" s="214">
        <v>1443.5730000000001</v>
      </c>
      <c r="H22" s="215">
        <v>6507.6260000000002</v>
      </c>
      <c r="I22" s="216">
        <v>2857.6190000000001</v>
      </c>
      <c r="J22" s="94"/>
      <c r="K22" s="210" t="s">
        <v>127</v>
      </c>
      <c r="L22" s="211">
        <v>2.58</v>
      </c>
      <c r="M22" s="212">
        <v>10.977</v>
      </c>
      <c r="N22" s="211">
        <v>10.412000000000001</v>
      </c>
      <c r="O22" s="213" t="s">
        <v>188</v>
      </c>
      <c r="P22" s="214">
        <v>31.914999999999999</v>
      </c>
      <c r="Q22" s="215">
        <v>143.679</v>
      </c>
      <c r="R22" s="216">
        <v>18.574000000000002</v>
      </c>
    </row>
    <row r="23" spans="2:18" ht="16.5" thickBot="1" x14ac:dyDescent="0.3">
      <c r="B23" s="217" t="s">
        <v>129</v>
      </c>
      <c r="C23" s="218">
        <v>1115.5640000000001</v>
      </c>
      <c r="D23" s="219">
        <v>4799.1030000000001</v>
      </c>
      <c r="E23" s="218">
        <v>1291.462</v>
      </c>
      <c r="F23" s="220" t="s">
        <v>129</v>
      </c>
      <c r="G23" s="221">
        <v>1382.0809999999999</v>
      </c>
      <c r="H23" s="222">
        <v>6305.7020000000002</v>
      </c>
      <c r="I23" s="223">
        <v>1322.2180000000001</v>
      </c>
      <c r="J23" s="94"/>
      <c r="K23" s="217" t="s">
        <v>157</v>
      </c>
      <c r="L23" s="218">
        <v>1.0999999999999999E-2</v>
      </c>
      <c r="M23" s="219">
        <v>0.05</v>
      </c>
      <c r="N23" s="218">
        <v>1.2E-2</v>
      </c>
      <c r="O23" s="220" t="s">
        <v>146</v>
      </c>
      <c r="P23" s="221">
        <v>20.574999999999999</v>
      </c>
      <c r="Q23" s="222">
        <v>93.137</v>
      </c>
      <c r="R23" s="223">
        <v>7.2069999999999999</v>
      </c>
    </row>
    <row r="27" spans="2:18" ht="16.5" x14ac:dyDescent="0.25">
      <c r="B27" s="89" t="s">
        <v>204</v>
      </c>
      <c r="C27" s="258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28" t="s">
        <v>201</v>
      </c>
      <c r="C28" s="89"/>
      <c r="D28" s="89"/>
      <c r="E28" s="89"/>
      <c r="F28" s="89"/>
      <c r="G28" s="90"/>
      <c r="H28" s="89"/>
      <c r="I28" s="90"/>
      <c r="J28" s="90"/>
      <c r="K28" s="228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4" t="s">
        <v>295</v>
      </c>
      <c r="C30" s="225"/>
      <c r="D30" s="226"/>
      <c r="E30" s="227"/>
      <c r="F30" s="224" t="s">
        <v>296</v>
      </c>
      <c r="G30" s="225"/>
      <c r="H30" s="226"/>
      <c r="I30" s="227"/>
      <c r="J30" s="94"/>
      <c r="K30" s="224" t="s">
        <v>295</v>
      </c>
      <c r="L30" s="225"/>
      <c r="M30" s="226"/>
      <c r="N30" s="227"/>
      <c r="O30" s="224" t="s">
        <v>296</v>
      </c>
      <c r="P30" s="225"/>
      <c r="Q30" s="226"/>
      <c r="R30" s="227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6" t="s">
        <v>114</v>
      </c>
      <c r="C32" s="197">
        <v>121106.996</v>
      </c>
      <c r="D32" s="198">
        <v>523569.66600000003</v>
      </c>
      <c r="E32" s="199">
        <v>52606.366000000002</v>
      </c>
      <c r="F32" s="200" t="s">
        <v>114</v>
      </c>
      <c r="G32" s="201">
        <v>111520.855</v>
      </c>
      <c r="H32" s="202">
        <v>506831.98800000001</v>
      </c>
      <c r="I32" s="199">
        <v>49102.830999999998</v>
      </c>
      <c r="J32" s="94"/>
      <c r="K32" s="196" t="s">
        <v>114</v>
      </c>
      <c r="L32" s="197">
        <v>77360.486000000004</v>
      </c>
      <c r="M32" s="198">
        <v>333103.55800000002</v>
      </c>
      <c r="N32" s="199">
        <v>45759.288999999997</v>
      </c>
      <c r="O32" s="200" t="s">
        <v>114</v>
      </c>
      <c r="P32" s="201">
        <v>67370.654999999999</v>
      </c>
      <c r="Q32" s="202">
        <v>305506.99599999998</v>
      </c>
      <c r="R32" s="199">
        <v>35800.44</v>
      </c>
    </row>
    <row r="33" spans="2:20" ht="15.75" x14ac:dyDescent="0.25">
      <c r="B33" s="203" t="s">
        <v>150</v>
      </c>
      <c r="C33" s="204">
        <v>45297.93</v>
      </c>
      <c r="D33" s="205">
        <v>195332.75200000001</v>
      </c>
      <c r="E33" s="204">
        <v>17270</v>
      </c>
      <c r="F33" s="206" t="s">
        <v>150</v>
      </c>
      <c r="G33" s="207">
        <v>33895.025000000001</v>
      </c>
      <c r="H33" s="208">
        <v>154317.978</v>
      </c>
      <c r="I33" s="209">
        <v>14850</v>
      </c>
      <c r="J33" s="94"/>
      <c r="K33" s="203" t="s">
        <v>77</v>
      </c>
      <c r="L33" s="204">
        <v>29459.527999999998</v>
      </c>
      <c r="M33" s="205">
        <v>126803.87699999999</v>
      </c>
      <c r="N33" s="204">
        <v>23077.437000000002</v>
      </c>
      <c r="O33" s="206" t="s">
        <v>77</v>
      </c>
      <c r="P33" s="207">
        <v>26577.239000000001</v>
      </c>
      <c r="Q33" s="208">
        <v>120555.049</v>
      </c>
      <c r="R33" s="209">
        <v>15743.244000000001</v>
      </c>
    </row>
    <row r="34" spans="2:20" ht="15.75" x14ac:dyDescent="0.25">
      <c r="B34" s="210" t="s">
        <v>77</v>
      </c>
      <c r="C34" s="211">
        <v>12188.215</v>
      </c>
      <c r="D34" s="212">
        <v>52723.042000000001</v>
      </c>
      <c r="E34" s="211">
        <v>6494.5590000000002</v>
      </c>
      <c r="F34" s="213" t="s">
        <v>77</v>
      </c>
      <c r="G34" s="214">
        <v>9991.8709999999992</v>
      </c>
      <c r="H34" s="215">
        <v>45396.864999999998</v>
      </c>
      <c r="I34" s="216">
        <v>4344.3720000000003</v>
      </c>
      <c r="J34" s="94"/>
      <c r="K34" s="210" t="s">
        <v>136</v>
      </c>
      <c r="L34" s="211">
        <v>11569.974</v>
      </c>
      <c r="M34" s="212">
        <v>49874.211000000003</v>
      </c>
      <c r="N34" s="211">
        <v>4896.5069999999996</v>
      </c>
      <c r="O34" s="213" t="s">
        <v>76</v>
      </c>
      <c r="P34" s="214">
        <v>9864.9369999999999</v>
      </c>
      <c r="Q34" s="215">
        <v>44807.368000000002</v>
      </c>
      <c r="R34" s="216">
        <v>4987.4620000000004</v>
      </c>
    </row>
    <row r="35" spans="2:20" ht="15.75" x14ac:dyDescent="0.25">
      <c r="B35" s="210" t="s">
        <v>176</v>
      </c>
      <c r="C35" s="211">
        <v>5267.41</v>
      </c>
      <c r="D35" s="212">
        <v>22851.928</v>
      </c>
      <c r="E35" s="211">
        <v>2044.875</v>
      </c>
      <c r="F35" s="213" t="s">
        <v>176</v>
      </c>
      <c r="G35" s="214">
        <v>7112.1419999999998</v>
      </c>
      <c r="H35" s="215">
        <v>32137.153999999999</v>
      </c>
      <c r="I35" s="216">
        <v>3100.85</v>
      </c>
      <c r="J35" s="94"/>
      <c r="K35" s="210" t="s">
        <v>76</v>
      </c>
      <c r="L35" s="211">
        <v>8723.3259999999991</v>
      </c>
      <c r="M35" s="212">
        <v>37589.400999999998</v>
      </c>
      <c r="N35" s="211">
        <v>4181.6229999999996</v>
      </c>
      <c r="O35" s="213" t="s">
        <v>269</v>
      </c>
      <c r="P35" s="214">
        <v>9272.4259999999995</v>
      </c>
      <c r="Q35" s="215">
        <v>42096.307000000001</v>
      </c>
      <c r="R35" s="216">
        <v>3457.3890000000001</v>
      </c>
    </row>
    <row r="36" spans="2:20" ht="15.75" x14ac:dyDescent="0.25">
      <c r="B36" s="210" t="s">
        <v>157</v>
      </c>
      <c r="C36" s="211">
        <v>4700.1570000000002</v>
      </c>
      <c r="D36" s="212">
        <v>20321.337</v>
      </c>
      <c r="E36" s="211">
        <v>1995.691</v>
      </c>
      <c r="F36" s="213" t="s">
        <v>269</v>
      </c>
      <c r="G36" s="214">
        <v>6728.1869999999999</v>
      </c>
      <c r="H36" s="215">
        <v>30569.776999999998</v>
      </c>
      <c r="I36" s="216">
        <v>3153.1849999999999</v>
      </c>
      <c r="J36" s="94"/>
      <c r="K36" s="210" t="s">
        <v>128</v>
      </c>
      <c r="L36" s="211">
        <v>7614.01</v>
      </c>
      <c r="M36" s="212">
        <v>32548.47</v>
      </c>
      <c r="N36" s="211">
        <v>3294.8029999999999</v>
      </c>
      <c r="O36" s="213" t="s">
        <v>131</v>
      </c>
      <c r="P36" s="214">
        <v>6229.9369999999999</v>
      </c>
      <c r="Q36" s="215">
        <v>28207.454000000002</v>
      </c>
      <c r="R36" s="216">
        <v>2503.375</v>
      </c>
    </row>
    <row r="37" spans="2:20" ht="15.75" x14ac:dyDescent="0.25">
      <c r="B37" s="210" t="s">
        <v>134</v>
      </c>
      <c r="C37" s="211">
        <v>4087.7049999999999</v>
      </c>
      <c r="D37" s="212">
        <v>17568.996999999999</v>
      </c>
      <c r="E37" s="211">
        <v>1710.6890000000001</v>
      </c>
      <c r="F37" s="213" t="s">
        <v>132</v>
      </c>
      <c r="G37" s="214">
        <v>5763.7049999999999</v>
      </c>
      <c r="H37" s="215">
        <v>26267.712</v>
      </c>
      <c r="I37" s="216">
        <v>2341.3939999999998</v>
      </c>
      <c r="J37" s="94"/>
      <c r="K37" s="210" t="s">
        <v>269</v>
      </c>
      <c r="L37" s="211">
        <v>6252.5649999999996</v>
      </c>
      <c r="M37" s="212">
        <v>27023.445</v>
      </c>
      <c r="N37" s="211">
        <v>3271.136</v>
      </c>
      <c r="O37" s="213" t="s">
        <v>128</v>
      </c>
      <c r="P37" s="214">
        <v>3768.1840000000002</v>
      </c>
      <c r="Q37" s="215">
        <v>17025.710999999999</v>
      </c>
      <c r="R37" s="216">
        <v>2357.73</v>
      </c>
    </row>
    <row r="38" spans="2:20" ht="15.75" x14ac:dyDescent="0.25">
      <c r="B38" s="210" t="s">
        <v>125</v>
      </c>
      <c r="C38" s="211">
        <v>3864.0129999999999</v>
      </c>
      <c r="D38" s="212">
        <v>16600.644</v>
      </c>
      <c r="E38" s="211">
        <v>1644.35</v>
      </c>
      <c r="F38" s="213" t="s">
        <v>285</v>
      </c>
      <c r="G38" s="214">
        <v>5495.53</v>
      </c>
      <c r="H38" s="215">
        <v>25038.850999999999</v>
      </c>
      <c r="I38" s="216">
        <v>2379.6039999999998</v>
      </c>
      <c r="J38" s="94"/>
      <c r="K38" s="210" t="s">
        <v>126</v>
      </c>
      <c r="L38" s="211">
        <v>5291.652</v>
      </c>
      <c r="M38" s="212">
        <v>22928.901999999998</v>
      </c>
      <c r="N38" s="211">
        <v>2225.527</v>
      </c>
      <c r="O38" s="213" t="s">
        <v>126</v>
      </c>
      <c r="P38" s="214">
        <v>3276.9470000000001</v>
      </c>
      <c r="Q38" s="215">
        <v>14847.73</v>
      </c>
      <c r="R38" s="216">
        <v>1308.6510000000001</v>
      </c>
    </row>
    <row r="39" spans="2:20" ht="15.75" x14ac:dyDescent="0.25">
      <c r="B39" s="210" t="s">
        <v>285</v>
      </c>
      <c r="C39" s="211">
        <v>3745.1529999999998</v>
      </c>
      <c r="D39" s="212">
        <v>16702.274000000001</v>
      </c>
      <c r="E39" s="211">
        <v>2165.723</v>
      </c>
      <c r="F39" s="213" t="s">
        <v>125</v>
      </c>
      <c r="G39" s="214">
        <v>5194.1909999999998</v>
      </c>
      <c r="H39" s="215">
        <v>23641.949000000001</v>
      </c>
      <c r="I39" s="216">
        <v>2196.4479999999999</v>
      </c>
      <c r="J39" s="94"/>
      <c r="K39" s="210" t="s">
        <v>174</v>
      </c>
      <c r="L39" s="211">
        <v>1845.5740000000001</v>
      </c>
      <c r="M39" s="212">
        <v>7906.5879999999997</v>
      </c>
      <c r="N39" s="211">
        <v>784.68700000000001</v>
      </c>
      <c r="O39" s="213" t="s">
        <v>144</v>
      </c>
      <c r="P39" s="214">
        <v>1569.153</v>
      </c>
      <c r="Q39" s="215">
        <v>7104.768</v>
      </c>
      <c r="R39" s="216">
        <v>1764.961</v>
      </c>
    </row>
    <row r="40" spans="2:20" ht="15.75" x14ac:dyDescent="0.25">
      <c r="B40" s="210" t="s">
        <v>132</v>
      </c>
      <c r="C40" s="211">
        <v>3429.299</v>
      </c>
      <c r="D40" s="212">
        <v>15002.81</v>
      </c>
      <c r="E40" s="211">
        <v>1326.5</v>
      </c>
      <c r="F40" s="213" t="s">
        <v>157</v>
      </c>
      <c r="G40" s="214">
        <v>3708.2910000000002</v>
      </c>
      <c r="H40" s="215">
        <v>16754.352999999999</v>
      </c>
      <c r="I40" s="216">
        <v>1630.462</v>
      </c>
      <c r="J40" s="94"/>
      <c r="K40" s="210" t="s">
        <v>144</v>
      </c>
      <c r="L40" s="211">
        <v>1543.5070000000001</v>
      </c>
      <c r="M40" s="212">
        <v>6637.527</v>
      </c>
      <c r="N40" s="211">
        <v>2007.1369999999999</v>
      </c>
      <c r="O40" s="213" t="s">
        <v>79</v>
      </c>
      <c r="P40" s="214">
        <v>1168.0509999999999</v>
      </c>
      <c r="Q40" s="215">
        <v>5296.857</v>
      </c>
      <c r="R40" s="216">
        <v>463.82499999999999</v>
      </c>
    </row>
    <row r="41" spans="2:20" ht="15.75" x14ac:dyDescent="0.25">
      <c r="B41" s="210" t="s">
        <v>138</v>
      </c>
      <c r="C41" s="211">
        <v>3035.21</v>
      </c>
      <c r="D41" s="212">
        <v>13134.696</v>
      </c>
      <c r="E41" s="211">
        <v>1396.9079999999999</v>
      </c>
      <c r="F41" s="213" t="s">
        <v>134</v>
      </c>
      <c r="G41" s="214">
        <v>2647.549</v>
      </c>
      <c r="H41" s="215">
        <v>12022.486000000001</v>
      </c>
      <c r="I41" s="216">
        <v>1141.1289999999999</v>
      </c>
      <c r="J41" s="94"/>
      <c r="K41" s="210" t="s">
        <v>130</v>
      </c>
      <c r="L41" s="211">
        <v>912.66399999999999</v>
      </c>
      <c r="M41" s="212">
        <v>3935.165</v>
      </c>
      <c r="N41" s="211">
        <v>321.15699999999998</v>
      </c>
      <c r="O41" s="213" t="s">
        <v>130</v>
      </c>
      <c r="P41" s="214">
        <v>1023.141</v>
      </c>
      <c r="Q41" s="215">
        <v>4621.8209999999999</v>
      </c>
      <c r="R41" s="216">
        <v>495.66699999999997</v>
      </c>
    </row>
    <row r="42" spans="2:20" ht="15.75" x14ac:dyDescent="0.25">
      <c r="B42" s="210" t="s">
        <v>269</v>
      </c>
      <c r="C42" s="211">
        <v>2383.7049999999999</v>
      </c>
      <c r="D42" s="212">
        <v>10411.373</v>
      </c>
      <c r="E42" s="211">
        <v>1229.3019999999999</v>
      </c>
      <c r="F42" s="213" t="s">
        <v>138</v>
      </c>
      <c r="G42" s="214">
        <v>2595.1950000000002</v>
      </c>
      <c r="H42" s="215">
        <v>11768.700999999999</v>
      </c>
      <c r="I42" s="216">
        <v>1135.3499999999999</v>
      </c>
      <c r="J42" s="94"/>
      <c r="K42" s="210" t="s">
        <v>125</v>
      </c>
      <c r="L42" s="211">
        <v>893.87599999999998</v>
      </c>
      <c r="M42" s="212">
        <v>3877.43</v>
      </c>
      <c r="N42" s="211">
        <v>375.40499999999997</v>
      </c>
      <c r="O42" s="213" t="s">
        <v>174</v>
      </c>
      <c r="P42" s="214">
        <v>980.94</v>
      </c>
      <c r="Q42" s="215">
        <v>4431.5749999999998</v>
      </c>
      <c r="R42" s="216">
        <v>452</v>
      </c>
    </row>
    <row r="43" spans="2:20" ht="15.75" x14ac:dyDescent="0.25">
      <c r="B43" s="210" t="s">
        <v>200</v>
      </c>
      <c r="C43" s="211">
        <v>1956.954</v>
      </c>
      <c r="D43" s="212">
        <v>8321.4179999999997</v>
      </c>
      <c r="E43" s="211">
        <v>814</v>
      </c>
      <c r="F43" s="213" t="s">
        <v>268</v>
      </c>
      <c r="G43" s="214">
        <v>2429.98</v>
      </c>
      <c r="H43" s="215">
        <v>10944.073</v>
      </c>
      <c r="I43" s="216">
        <v>852</v>
      </c>
      <c r="J43" s="94"/>
      <c r="K43" s="210" t="s">
        <v>137</v>
      </c>
      <c r="L43" s="211">
        <v>867.024</v>
      </c>
      <c r="M43" s="212">
        <v>3688.5650000000001</v>
      </c>
      <c r="N43" s="211">
        <v>371.87900000000002</v>
      </c>
      <c r="O43" s="213" t="s">
        <v>129</v>
      </c>
      <c r="P43" s="214">
        <v>833.58900000000006</v>
      </c>
      <c r="Q43" s="215">
        <v>3784.5569999999998</v>
      </c>
      <c r="R43" s="216">
        <v>301.55900000000003</v>
      </c>
    </row>
    <row r="44" spans="2:20" ht="15.75" x14ac:dyDescent="0.25">
      <c r="B44" s="210" t="s">
        <v>128</v>
      </c>
      <c r="C44" s="211">
        <v>1881.797</v>
      </c>
      <c r="D44" s="212">
        <v>8159.09</v>
      </c>
      <c r="E44" s="211">
        <v>1648.6089999999999</v>
      </c>
      <c r="F44" s="213" t="s">
        <v>76</v>
      </c>
      <c r="G44" s="214">
        <v>2364.0259999999998</v>
      </c>
      <c r="H44" s="215">
        <v>10759.915999999999</v>
      </c>
      <c r="I44" s="216">
        <v>1012.859</v>
      </c>
      <c r="J44" s="94"/>
      <c r="K44" s="210" t="s">
        <v>129</v>
      </c>
      <c r="L44" s="211">
        <v>691.07899999999995</v>
      </c>
      <c r="M44" s="212">
        <v>2991.2570000000001</v>
      </c>
      <c r="N44" s="211">
        <v>254.00899999999999</v>
      </c>
      <c r="O44" s="213" t="s">
        <v>125</v>
      </c>
      <c r="P44" s="214">
        <v>541.36300000000006</v>
      </c>
      <c r="Q44" s="215">
        <v>2473.6410000000001</v>
      </c>
      <c r="R44" s="216">
        <v>219.06700000000001</v>
      </c>
    </row>
    <row r="45" spans="2:20" ht="15.75" x14ac:dyDescent="0.25">
      <c r="B45" s="210" t="s">
        <v>218</v>
      </c>
      <c r="C45" s="211">
        <v>1809.8489999999999</v>
      </c>
      <c r="D45" s="212">
        <v>7781.9629999999997</v>
      </c>
      <c r="E45" s="211">
        <v>775.9</v>
      </c>
      <c r="F45" s="213" t="s">
        <v>129</v>
      </c>
      <c r="G45" s="214">
        <v>2143.6709999999998</v>
      </c>
      <c r="H45" s="215">
        <v>9691.3269999999993</v>
      </c>
      <c r="I45" s="216">
        <v>861.25099999999998</v>
      </c>
      <c r="J45" s="94"/>
      <c r="K45" s="210" t="s">
        <v>131</v>
      </c>
      <c r="L45" s="211">
        <v>518.33799999999997</v>
      </c>
      <c r="M45" s="212">
        <v>2217.4810000000002</v>
      </c>
      <c r="N45" s="211">
        <v>176.43700000000001</v>
      </c>
      <c r="O45" s="213" t="s">
        <v>137</v>
      </c>
      <c r="P45" s="214">
        <v>533.66700000000003</v>
      </c>
      <c r="Q45" s="215">
        <v>2428.866</v>
      </c>
      <c r="R45" s="216">
        <v>278.25799999999998</v>
      </c>
      <c r="T45" s="253"/>
    </row>
    <row r="46" spans="2:20" ht="15.75" x14ac:dyDescent="0.25">
      <c r="B46" s="210" t="s">
        <v>178</v>
      </c>
      <c r="C46" s="211">
        <v>1804.54</v>
      </c>
      <c r="D46" s="212">
        <v>7787.085</v>
      </c>
      <c r="E46" s="211">
        <v>682</v>
      </c>
      <c r="F46" s="213" t="s">
        <v>181</v>
      </c>
      <c r="G46" s="214">
        <v>2113.8890000000001</v>
      </c>
      <c r="H46" s="215">
        <v>9572.1299999999992</v>
      </c>
      <c r="I46" s="216">
        <v>782.55399999999997</v>
      </c>
      <c r="J46" s="94"/>
      <c r="K46" s="210" t="s">
        <v>135</v>
      </c>
      <c r="L46" s="211">
        <v>371.83199999999999</v>
      </c>
      <c r="M46" s="212">
        <v>1617.549</v>
      </c>
      <c r="N46" s="211">
        <v>177.37100000000001</v>
      </c>
      <c r="O46" s="213" t="s">
        <v>133</v>
      </c>
      <c r="P46" s="214">
        <v>476.548</v>
      </c>
      <c r="Q46" s="215">
        <v>2156.1030000000001</v>
      </c>
      <c r="R46" s="216">
        <v>760.05200000000002</v>
      </c>
    </row>
    <row r="47" spans="2:20" ht="15.75" x14ac:dyDescent="0.25">
      <c r="B47" s="210" t="s">
        <v>136</v>
      </c>
      <c r="C47" s="211">
        <v>1763.0329999999999</v>
      </c>
      <c r="D47" s="212">
        <v>7599.8040000000001</v>
      </c>
      <c r="E47" s="211">
        <v>948.83500000000004</v>
      </c>
      <c r="F47" s="213" t="s">
        <v>200</v>
      </c>
      <c r="G47" s="214">
        <v>1624.1179999999999</v>
      </c>
      <c r="H47" s="215">
        <v>7515.2839999999997</v>
      </c>
      <c r="I47" s="216">
        <v>693</v>
      </c>
      <c r="J47" s="94"/>
      <c r="K47" s="210" t="s">
        <v>142</v>
      </c>
      <c r="L47" s="211">
        <v>311.89400000000001</v>
      </c>
      <c r="M47" s="212">
        <v>1341.462</v>
      </c>
      <c r="N47" s="211">
        <v>114.85299999999999</v>
      </c>
      <c r="O47" s="213" t="s">
        <v>193</v>
      </c>
      <c r="P47" s="214">
        <v>425.06</v>
      </c>
      <c r="Q47" s="215">
        <v>1917.7329999999999</v>
      </c>
      <c r="R47" s="216">
        <v>160.53299999999999</v>
      </c>
    </row>
    <row r="48" spans="2:20" ht="16.5" thickBot="1" x14ac:dyDescent="0.3">
      <c r="B48" s="217" t="s">
        <v>264</v>
      </c>
      <c r="C48" s="218">
        <v>1705.5809999999999</v>
      </c>
      <c r="D48" s="219">
        <v>7512.5429999999997</v>
      </c>
      <c r="E48" s="218">
        <v>769</v>
      </c>
      <c r="F48" s="220" t="s">
        <v>218</v>
      </c>
      <c r="G48" s="221">
        <v>1310.116</v>
      </c>
      <c r="H48" s="222">
        <v>5897.4870000000001</v>
      </c>
      <c r="I48" s="223">
        <v>600</v>
      </c>
      <c r="J48" s="94"/>
      <c r="K48" s="217" t="s">
        <v>138</v>
      </c>
      <c r="L48" s="218">
        <v>156.07499999999999</v>
      </c>
      <c r="M48" s="219">
        <v>672.125</v>
      </c>
      <c r="N48" s="218">
        <v>80.027000000000001</v>
      </c>
      <c r="O48" s="220" t="s">
        <v>146</v>
      </c>
      <c r="P48" s="221">
        <v>257.85700000000003</v>
      </c>
      <c r="Q48" s="222">
        <v>1164.2329999999999</v>
      </c>
      <c r="R48" s="223">
        <v>113.47799999999999</v>
      </c>
    </row>
    <row r="49" spans="2:18" ht="15.75" x14ac:dyDescent="0.25">
      <c r="B49" s="249"/>
      <c r="C49" s="250"/>
      <c r="D49" s="255"/>
      <c r="E49" s="255"/>
      <c r="F49" s="256"/>
      <c r="G49" s="257"/>
      <c r="H49" s="257"/>
      <c r="I49" s="251"/>
      <c r="J49" s="94"/>
      <c r="K49" s="249"/>
      <c r="L49" s="255"/>
      <c r="M49" s="255"/>
      <c r="N49" s="255"/>
      <c r="O49" s="256"/>
      <c r="P49" s="257"/>
      <c r="Q49" s="257"/>
      <c r="R49" s="251"/>
    </row>
    <row r="50" spans="2:18" ht="15.75" x14ac:dyDescent="0.25">
      <c r="B50" s="249"/>
      <c r="C50" s="250"/>
      <c r="D50" s="255"/>
      <c r="E50" s="255"/>
      <c r="F50" s="256"/>
      <c r="G50" s="257"/>
      <c r="H50" s="257"/>
      <c r="I50" s="251"/>
      <c r="J50" s="94"/>
      <c r="K50" s="249"/>
      <c r="L50" s="255"/>
      <c r="M50" s="255"/>
      <c r="N50" s="255"/>
      <c r="O50" s="256"/>
      <c r="P50" s="257"/>
      <c r="Q50" s="257"/>
      <c r="R50" s="251"/>
    </row>
    <row r="51" spans="2:18" ht="15.75" x14ac:dyDescent="0.25">
      <c r="B51" s="249"/>
      <c r="C51" s="250"/>
      <c r="D51" s="255"/>
      <c r="E51" s="255"/>
      <c r="F51" s="256"/>
      <c r="G51" s="257"/>
      <c r="H51" s="257"/>
      <c r="I51" s="251"/>
      <c r="J51" s="94"/>
      <c r="K51" s="249"/>
      <c r="L51" s="255"/>
      <c r="M51" s="255"/>
      <c r="N51" s="255"/>
      <c r="O51" s="256"/>
      <c r="P51" s="257"/>
      <c r="Q51" s="257"/>
      <c r="R51" s="251"/>
    </row>
    <row r="52" spans="2:18" ht="15.75" x14ac:dyDescent="0.25">
      <c r="B52" s="254" t="s">
        <v>210</v>
      </c>
      <c r="C52" s="259"/>
      <c r="D52" s="259"/>
      <c r="E52" s="259"/>
      <c r="F52" s="254"/>
      <c r="G52" s="260"/>
      <c r="H52" s="260"/>
      <c r="I52" s="251"/>
      <c r="J52" s="94"/>
      <c r="K52" s="254" t="s">
        <v>211</v>
      </c>
      <c r="L52" s="259"/>
      <c r="M52" s="259"/>
      <c r="N52" s="259"/>
      <c r="O52" s="254"/>
      <c r="P52" s="260"/>
      <c r="Q52" s="260"/>
      <c r="R52" s="251"/>
    </row>
    <row r="53" spans="2:18" ht="16.5" thickBot="1" x14ac:dyDescent="0.3">
      <c r="B53" s="249" t="s">
        <v>201</v>
      </c>
      <c r="C53" s="250"/>
      <c r="D53" s="255"/>
      <c r="E53" s="255"/>
      <c r="F53" s="256"/>
      <c r="G53" s="257"/>
      <c r="H53" s="257"/>
      <c r="I53" s="251"/>
      <c r="J53" s="94"/>
      <c r="K53" s="249" t="s">
        <v>201</v>
      </c>
      <c r="L53" s="255"/>
      <c r="M53" s="255"/>
      <c r="N53" s="255"/>
      <c r="O53" s="256"/>
      <c r="P53" s="257"/>
      <c r="Q53" s="257"/>
      <c r="R53" s="251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4" t="s">
        <v>295</v>
      </c>
      <c r="C55" s="225"/>
      <c r="D55" s="226"/>
      <c r="E55" s="227"/>
      <c r="F55" s="224" t="s">
        <v>296</v>
      </c>
      <c r="G55" s="225"/>
      <c r="H55" s="226"/>
      <c r="I55" s="227"/>
      <c r="J55" s="94"/>
      <c r="K55" s="224" t="s">
        <v>295</v>
      </c>
      <c r="L55" s="225"/>
      <c r="M55" s="226"/>
      <c r="N55" s="227"/>
      <c r="O55" s="224" t="s">
        <v>296</v>
      </c>
      <c r="P55" s="225"/>
      <c r="Q55" s="226"/>
      <c r="R55" s="227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6" t="s">
        <v>114</v>
      </c>
      <c r="C57" s="197">
        <v>40360.802000000003</v>
      </c>
      <c r="D57" s="198">
        <v>174012.58300000001</v>
      </c>
      <c r="E57" s="199">
        <v>38495.726000000002</v>
      </c>
      <c r="F57" s="200" t="s">
        <v>114</v>
      </c>
      <c r="G57" s="201">
        <v>45462.714999999997</v>
      </c>
      <c r="H57" s="202">
        <v>206406.86199999999</v>
      </c>
      <c r="I57" s="199">
        <v>37355.377999999997</v>
      </c>
      <c r="J57" s="94"/>
      <c r="K57" s="196" t="s">
        <v>114</v>
      </c>
      <c r="L57" s="197">
        <v>24876.663</v>
      </c>
      <c r="M57" s="198">
        <v>107042.50199999999</v>
      </c>
      <c r="N57" s="199">
        <v>19492.718000000001</v>
      </c>
      <c r="O57" s="200" t="s">
        <v>114</v>
      </c>
      <c r="P57" s="201">
        <v>29315.213</v>
      </c>
      <c r="Q57" s="202">
        <v>133100.02499999999</v>
      </c>
      <c r="R57" s="199">
        <v>23405.472000000002</v>
      </c>
    </row>
    <row r="58" spans="2:18" ht="15.75" x14ac:dyDescent="0.25">
      <c r="B58" s="203" t="s">
        <v>136</v>
      </c>
      <c r="C58" s="204">
        <v>6959.7510000000002</v>
      </c>
      <c r="D58" s="205">
        <v>30042.544000000002</v>
      </c>
      <c r="E58" s="204">
        <v>6055.7579999999998</v>
      </c>
      <c r="F58" s="206" t="s">
        <v>136</v>
      </c>
      <c r="G58" s="207">
        <v>7091.8339999999998</v>
      </c>
      <c r="H58" s="208">
        <v>32187.757000000001</v>
      </c>
      <c r="I58" s="209">
        <v>5886.01</v>
      </c>
      <c r="J58" s="94"/>
      <c r="K58" s="203" t="s">
        <v>77</v>
      </c>
      <c r="L58" s="204">
        <v>8988.3649999999998</v>
      </c>
      <c r="M58" s="205">
        <v>38685.260999999999</v>
      </c>
      <c r="N58" s="204">
        <v>6309.6170000000002</v>
      </c>
      <c r="O58" s="206" t="s">
        <v>77</v>
      </c>
      <c r="P58" s="207">
        <v>11801.686</v>
      </c>
      <c r="Q58" s="208">
        <v>53643.633000000002</v>
      </c>
      <c r="R58" s="209">
        <v>8734.0169999999998</v>
      </c>
    </row>
    <row r="59" spans="2:18" ht="15.75" x14ac:dyDescent="0.25">
      <c r="B59" s="210" t="s">
        <v>133</v>
      </c>
      <c r="C59" s="211">
        <v>4825.9070000000002</v>
      </c>
      <c r="D59" s="212">
        <v>20764.186000000002</v>
      </c>
      <c r="E59" s="211">
        <v>10648.567999999999</v>
      </c>
      <c r="F59" s="213" t="s">
        <v>133</v>
      </c>
      <c r="G59" s="214">
        <v>4853.2690000000002</v>
      </c>
      <c r="H59" s="215">
        <v>22020.243999999999</v>
      </c>
      <c r="I59" s="216">
        <v>4627.6710000000003</v>
      </c>
      <c r="J59" s="94"/>
      <c r="K59" s="210" t="s">
        <v>131</v>
      </c>
      <c r="L59" s="211">
        <v>6105.8490000000002</v>
      </c>
      <c r="M59" s="212">
        <v>26265.588</v>
      </c>
      <c r="N59" s="211">
        <v>6309.5339999999997</v>
      </c>
      <c r="O59" s="213" t="s">
        <v>131</v>
      </c>
      <c r="P59" s="214">
        <v>6432.8059999999996</v>
      </c>
      <c r="Q59" s="215">
        <v>29195.143</v>
      </c>
      <c r="R59" s="216">
        <v>6930.7929999999997</v>
      </c>
    </row>
    <row r="60" spans="2:18" ht="15.75" x14ac:dyDescent="0.25">
      <c r="B60" s="210" t="s">
        <v>128</v>
      </c>
      <c r="C60" s="211">
        <v>4370.1760000000004</v>
      </c>
      <c r="D60" s="212">
        <v>18825.723000000002</v>
      </c>
      <c r="E60" s="211">
        <v>3336.0050000000001</v>
      </c>
      <c r="F60" s="213" t="s">
        <v>77</v>
      </c>
      <c r="G60" s="214">
        <v>4275.0339999999997</v>
      </c>
      <c r="H60" s="215">
        <v>19397.288</v>
      </c>
      <c r="I60" s="216">
        <v>4786.357</v>
      </c>
      <c r="J60" s="94"/>
      <c r="K60" s="210" t="s">
        <v>129</v>
      </c>
      <c r="L60" s="211">
        <v>4114.8270000000002</v>
      </c>
      <c r="M60" s="212">
        <v>17682.012999999999</v>
      </c>
      <c r="N60" s="211">
        <v>2724.8229999999999</v>
      </c>
      <c r="O60" s="213" t="s">
        <v>130</v>
      </c>
      <c r="P60" s="214">
        <v>4034.357</v>
      </c>
      <c r="Q60" s="215">
        <v>18339.781999999999</v>
      </c>
      <c r="R60" s="216">
        <v>3330.058</v>
      </c>
    </row>
    <row r="61" spans="2:18" ht="15.75" x14ac:dyDescent="0.25">
      <c r="B61" s="210" t="s">
        <v>77</v>
      </c>
      <c r="C61" s="211">
        <v>3180.83</v>
      </c>
      <c r="D61" s="212">
        <v>13724.214</v>
      </c>
      <c r="E61" s="211">
        <v>2952.1909999999998</v>
      </c>
      <c r="F61" s="213" t="s">
        <v>128</v>
      </c>
      <c r="G61" s="214">
        <v>3867.7759999999998</v>
      </c>
      <c r="H61" s="215">
        <v>17540.271000000001</v>
      </c>
      <c r="I61" s="216">
        <v>3075.6930000000002</v>
      </c>
      <c r="J61" s="94"/>
      <c r="K61" s="210" t="s">
        <v>130</v>
      </c>
      <c r="L61" s="211">
        <v>3283.4279999999999</v>
      </c>
      <c r="M61" s="212">
        <v>14176.221</v>
      </c>
      <c r="N61" s="211">
        <v>2724.9270000000001</v>
      </c>
      <c r="O61" s="213" t="s">
        <v>129</v>
      </c>
      <c r="P61" s="214">
        <v>3873.4229999999998</v>
      </c>
      <c r="Q61" s="215">
        <v>17553.269</v>
      </c>
      <c r="R61" s="216">
        <v>2472.5230000000001</v>
      </c>
    </row>
    <row r="62" spans="2:18" ht="15.75" x14ac:dyDescent="0.25">
      <c r="B62" s="210" t="s">
        <v>127</v>
      </c>
      <c r="C62" s="211">
        <v>2439.451</v>
      </c>
      <c r="D62" s="212">
        <v>10485.977000000001</v>
      </c>
      <c r="E62" s="211">
        <v>1937.4269999999999</v>
      </c>
      <c r="F62" s="213" t="s">
        <v>176</v>
      </c>
      <c r="G62" s="214">
        <v>3838.683</v>
      </c>
      <c r="H62" s="215">
        <v>17482.102999999999</v>
      </c>
      <c r="I62" s="216">
        <v>1961.0250000000001</v>
      </c>
      <c r="J62" s="94"/>
      <c r="K62" s="210" t="s">
        <v>76</v>
      </c>
      <c r="L62" s="211">
        <v>1015.513</v>
      </c>
      <c r="M62" s="212">
        <v>4372.2610000000004</v>
      </c>
      <c r="N62" s="211">
        <v>523.99699999999996</v>
      </c>
      <c r="O62" s="213" t="s">
        <v>76</v>
      </c>
      <c r="P62" s="214">
        <v>844.596</v>
      </c>
      <c r="Q62" s="215">
        <v>3827.7359999999999</v>
      </c>
      <c r="R62" s="216">
        <v>430.02</v>
      </c>
    </row>
    <row r="63" spans="2:18" ht="15.75" x14ac:dyDescent="0.25">
      <c r="B63" s="210" t="s">
        <v>129</v>
      </c>
      <c r="C63" s="211">
        <v>2173.393</v>
      </c>
      <c r="D63" s="212">
        <v>9374.884</v>
      </c>
      <c r="E63" s="211">
        <v>2062.4780000000001</v>
      </c>
      <c r="F63" s="213" t="s">
        <v>127</v>
      </c>
      <c r="G63" s="214">
        <v>2549.4450000000002</v>
      </c>
      <c r="H63" s="215">
        <v>11554.941000000001</v>
      </c>
      <c r="I63" s="216">
        <v>1992.3109999999999</v>
      </c>
      <c r="J63" s="94"/>
      <c r="K63" s="210" t="s">
        <v>269</v>
      </c>
      <c r="L63" s="211">
        <v>287.74799999999999</v>
      </c>
      <c r="M63" s="212">
        <v>1226.182</v>
      </c>
      <c r="N63" s="211">
        <v>115.759</v>
      </c>
      <c r="O63" s="213" t="s">
        <v>128</v>
      </c>
      <c r="P63" s="214">
        <v>544.45500000000004</v>
      </c>
      <c r="Q63" s="215">
        <v>2468.0749999999998</v>
      </c>
      <c r="R63" s="216">
        <v>276.35599999999999</v>
      </c>
    </row>
    <row r="64" spans="2:18" ht="15.75" x14ac:dyDescent="0.25">
      <c r="B64" s="210" t="s">
        <v>176</v>
      </c>
      <c r="C64" s="211">
        <v>2159.5659999999998</v>
      </c>
      <c r="D64" s="212">
        <v>9338.4549999999999</v>
      </c>
      <c r="E64" s="211">
        <v>910.47500000000002</v>
      </c>
      <c r="F64" s="213" t="s">
        <v>138</v>
      </c>
      <c r="G64" s="214">
        <v>2356.4349999999999</v>
      </c>
      <c r="H64" s="215">
        <v>10710.082</v>
      </c>
      <c r="I64" s="216">
        <v>2632.5459999999998</v>
      </c>
      <c r="J64" s="94"/>
      <c r="K64" s="210" t="s">
        <v>127</v>
      </c>
      <c r="L64" s="211">
        <v>266.19600000000003</v>
      </c>
      <c r="M64" s="212">
        <v>1140.1199999999999</v>
      </c>
      <c r="N64" s="211">
        <v>130.34200000000001</v>
      </c>
      <c r="O64" s="213" t="s">
        <v>269</v>
      </c>
      <c r="P64" s="214">
        <v>360.286</v>
      </c>
      <c r="Q64" s="215">
        <v>1622.3879999999999</v>
      </c>
      <c r="R64" s="216">
        <v>197.21199999999999</v>
      </c>
    </row>
    <row r="65" spans="2:18" ht="15.75" x14ac:dyDescent="0.25">
      <c r="B65" s="210" t="s">
        <v>146</v>
      </c>
      <c r="C65" s="211">
        <v>2068.2829999999999</v>
      </c>
      <c r="D65" s="212">
        <v>8909.39</v>
      </c>
      <c r="E65" s="211">
        <v>1054.4090000000001</v>
      </c>
      <c r="F65" s="213" t="s">
        <v>193</v>
      </c>
      <c r="G65" s="214">
        <v>2318.0439999999999</v>
      </c>
      <c r="H65" s="215">
        <v>10532.754000000001</v>
      </c>
      <c r="I65" s="216">
        <v>2300.3649999999998</v>
      </c>
      <c r="J65" s="94"/>
      <c r="K65" s="210" t="s">
        <v>193</v>
      </c>
      <c r="L65" s="211">
        <v>187.79</v>
      </c>
      <c r="M65" s="212">
        <v>805.87599999999998</v>
      </c>
      <c r="N65" s="211">
        <v>197.88300000000001</v>
      </c>
      <c r="O65" s="213" t="s">
        <v>126</v>
      </c>
      <c r="P65" s="214">
        <v>282.048</v>
      </c>
      <c r="Q65" s="215">
        <v>1274.981</v>
      </c>
      <c r="R65" s="216">
        <v>146.39599999999999</v>
      </c>
    </row>
    <row r="66" spans="2:18" ht="15.75" x14ac:dyDescent="0.25">
      <c r="B66" s="210" t="s">
        <v>138</v>
      </c>
      <c r="C66" s="211">
        <v>1538.1669999999999</v>
      </c>
      <c r="D66" s="212">
        <v>6606.6180000000004</v>
      </c>
      <c r="E66" s="211">
        <v>1882.3130000000001</v>
      </c>
      <c r="F66" s="213" t="s">
        <v>146</v>
      </c>
      <c r="G66" s="214">
        <v>2237.2669999999998</v>
      </c>
      <c r="H66" s="215">
        <v>10151.564</v>
      </c>
      <c r="I66" s="216">
        <v>1306.99</v>
      </c>
      <c r="J66" s="94"/>
      <c r="K66" s="210" t="s">
        <v>126</v>
      </c>
      <c r="L66" s="211">
        <v>173.09899999999999</v>
      </c>
      <c r="M66" s="212">
        <v>740.01599999999996</v>
      </c>
      <c r="N66" s="211">
        <v>77.402000000000001</v>
      </c>
      <c r="O66" s="213" t="s">
        <v>125</v>
      </c>
      <c r="P66" s="214">
        <v>269.10700000000003</v>
      </c>
      <c r="Q66" s="215">
        <v>1216.586</v>
      </c>
      <c r="R66" s="216">
        <v>392.95800000000003</v>
      </c>
    </row>
    <row r="67" spans="2:18" ht="15.75" x14ac:dyDescent="0.25">
      <c r="B67" s="210" t="s">
        <v>193</v>
      </c>
      <c r="C67" s="211">
        <v>1530.4459999999999</v>
      </c>
      <c r="D67" s="212">
        <v>6619.8919999999998</v>
      </c>
      <c r="E67" s="211">
        <v>1424.5650000000001</v>
      </c>
      <c r="F67" s="213" t="s">
        <v>129</v>
      </c>
      <c r="G67" s="214">
        <v>1682.739</v>
      </c>
      <c r="H67" s="215">
        <v>7638.97</v>
      </c>
      <c r="I67" s="216">
        <v>1530.7239999999999</v>
      </c>
      <c r="J67" s="94"/>
      <c r="K67" s="210" t="s">
        <v>128</v>
      </c>
      <c r="L67" s="211">
        <v>116.867</v>
      </c>
      <c r="M67" s="212">
        <v>497.89</v>
      </c>
      <c r="N67" s="211">
        <v>50.844999999999999</v>
      </c>
      <c r="O67" s="213" t="s">
        <v>142</v>
      </c>
      <c r="P67" s="214">
        <v>258.54700000000003</v>
      </c>
      <c r="Q67" s="215">
        <v>1166.721</v>
      </c>
      <c r="R67" s="216">
        <v>122.45099999999999</v>
      </c>
    </row>
    <row r="68" spans="2:18" ht="15.75" x14ac:dyDescent="0.25">
      <c r="B68" s="210" t="s">
        <v>174</v>
      </c>
      <c r="C68" s="211">
        <v>1423.2</v>
      </c>
      <c r="D68" s="212">
        <v>6125.7910000000002</v>
      </c>
      <c r="E68" s="211">
        <v>673.83</v>
      </c>
      <c r="F68" s="213" t="s">
        <v>269</v>
      </c>
      <c r="G68" s="214">
        <v>1667.0029999999999</v>
      </c>
      <c r="H68" s="215">
        <v>7567.2330000000002</v>
      </c>
      <c r="I68" s="216">
        <v>1080.636</v>
      </c>
      <c r="J68" s="94"/>
      <c r="K68" s="210" t="s">
        <v>174</v>
      </c>
      <c r="L68" s="211">
        <v>114.23399999999999</v>
      </c>
      <c r="M68" s="212">
        <v>484.85399999999998</v>
      </c>
      <c r="N68" s="211">
        <v>66.751000000000005</v>
      </c>
      <c r="O68" s="213" t="s">
        <v>127</v>
      </c>
      <c r="P68" s="214">
        <v>162.83600000000001</v>
      </c>
      <c r="Q68" s="215">
        <v>736.58900000000006</v>
      </c>
      <c r="R68" s="216">
        <v>77.039000000000001</v>
      </c>
    </row>
    <row r="69" spans="2:18" ht="15.75" x14ac:dyDescent="0.25">
      <c r="B69" s="210" t="s">
        <v>131</v>
      </c>
      <c r="C69" s="211">
        <v>1155.3030000000001</v>
      </c>
      <c r="D69" s="212">
        <v>4983.0169999999998</v>
      </c>
      <c r="E69" s="211">
        <v>907.46199999999999</v>
      </c>
      <c r="F69" s="213" t="s">
        <v>174</v>
      </c>
      <c r="G69" s="214">
        <v>1580.0260000000001</v>
      </c>
      <c r="H69" s="215">
        <v>7173.7969999999996</v>
      </c>
      <c r="I69" s="216">
        <v>770.17600000000004</v>
      </c>
      <c r="J69" s="94"/>
      <c r="K69" s="210" t="s">
        <v>125</v>
      </c>
      <c r="L69" s="211">
        <v>72.081999999999994</v>
      </c>
      <c r="M69" s="212">
        <v>316.20699999999999</v>
      </c>
      <c r="N69" s="211">
        <v>135.34700000000001</v>
      </c>
      <c r="O69" s="213" t="s">
        <v>174</v>
      </c>
      <c r="P69" s="214">
        <v>142.09200000000001</v>
      </c>
      <c r="Q69" s="215">
        <v>651.91499999999996</v>
      </c>
      <c r="R69" s="216">
        <v>75.56</v>
      </c>
    </row>
    <row r="70" spans="2:18" ht="15.75" x14ac:dyDescent="0.25">
      <c r="B70" s="210" t="s">
        <v>269</v>
      </c>
      <c r="C70" s="211">
        <v>1110.4259999999999</v>
      </c>
      <c r="D70" s="212">
        <v>4791.7380000000003</v>
      </c>
      <c r="E70" s="211">
        <v>736.80799999999999</v>
      </c>
      <c r="F70" s="213" t="s">
        <v>131</v>
      </c>
      <c r="G70" s="214">
        <v>1081.768</v>
      </c>
      <c r="H70" s="215">
        <v>4909.2839999999997</v>
      </c>
      <c r="I70" s="216">
        <v>905.50300000000004</v>
      </c>
      <c r="J70" s="94"/>
      <c r="K70" s="210" t="s">
        <v>138</v>
      </c>
      <c r="L70" s="211">
        <v>60.088000000000001</v>
      </c>
      <c r="M70" s="212">
        <v>262.45</v>
      </c>
      <c r="N70" s="211">
        <v>70.680999999999997</v>
      </c>
      <c r="O70" s="213" t="s">
        <v>137</v>
      </c>
      <c r="P70" s="214">
        <v>103.794</v>
      </c>
      <c r="Q70" s="215">
        <v>470.846</v>
      </c>
      <c r="R70" s="216">
        <v>54.402999999999999</v>
      </c>
    </row>
    <row r="71" spans="2:18" ht="15.75" x14ac:dyDescent="0.25">
      <c r="B71" s="210" t="s">
        <v>79</v>
      </c>
      <c r="C71" s="211">
        <v>1001.671</v>
      </c>
      <c r="D71" s="212">
        <v>4316.8760000000002</v>
      </c>
      <c r="E71" s="211">
        <v>838.51900000000001</v>
      </c>
      <c r="F71" s="213" t="s">
        <v>132</v>
      </c>
      <c r="G71" s="214">
        <v>819.11099999999999</v>
      </c>
      <c r="H71" s="215">
        <v>3720.23</v>
      </c>
      <c r="I71" s="216">
        <v>387.8</v>
      </c>
      <c r="J71" s="94"/>
      <c r="K71" s="210" t="s">
        <v>188</v>
      </c>
      <c r="L71" s="211">
        <v>27.271999999999998</v>
      </c>
      <c r="M71" s="212">
        <v>117.268</v>
      </c>
      <c r="N71" s="211">
        <v>22.373999999999999</v>
      </c>
      <c r="O71" s="213" t="s">
        <v>193</v>
      </c>
      <c r="P71" s="214">
        <v>96.174999999999997</v>
      </c>
      <c r="Q71" s="215">
        <v>434.137</v>
      </c>
      <c r="R71" s="216">
        <v>107.477</v>
      </c>
    </row>
    <row r="72" spans="2:18" ht="15.75" x14ac:dyDescent="0.25">
      <c r="B72" s="210" t="s">
        <v>126</v>
      </c>
      <c r="C72" s="211">
        <v>690.66899999999998</v>
      </c>
      <c r="D72" s="212">
        <v>2984.55</v>
      </c>
      <c r="E72" s="211">
        <v>664.24</v>
      </c>
      <c r="F72" s="213" t="s">
        <v>79</v>
      </c>
      <c r="G72" s="214">
        <v>747.88099999999997</v>
      </c>
      <c r="H72" s="215">
        <v>3394.9180000000001</v>
      </c>
      <c r="I72" s="216">
        <v>674.36500000000001</v>
      </c>
      <c r="J72" s="94"/>
      <c r="K72" s="210" t="s">
        <v>136</v>
      </c>
      <c r="L72" s="211">
        <v>20.222999999999999</v>
      </c>
      <c r="M72" s="212">
        <v>86.418999999999997</v>
      </c>
      <c r="N72" s="211">
        <v>7.7619999999999996</v>
      </c>
      <c r="O72" s="213" t="s">
        <v>135</v>
      </c>
      <c r="P72" s="214">
        <v>40.622999999999998</v>
      </c>
      <c r="Q72" s="215">
        <v>187.923</v>
      </c>
      <c r="R72" s="216">
        <v>12.73</v>
      </c>
    </row>
    <row r="73" spans="2:18" ht="16.5" thickBot="1" x14ac:dyDescent="0.3">
      <c r="B73" s="217" t="s">
        <v>132</v>
      </c>
      <c r="C73" s="218">
        <v>473.96800000000002</v>
      </c>
      <c r="D73" s="219">
        <v>2123.6219999999998</v>
      </c>
      <c r="E73" s="218">
        <v>198.08199999999999</v>
      </c>
      <c r="F73" s="220" t="s">
        <v>126</v>
      </c>
      <c r="G73" s="221">
        <v>628.601</v>
      </c>
      <c r="H73" s="222">
        <v>2852.395</v>
      </c>
      <c r="I73" s="223">
        <v>662.23900000000003</v>
      </c>
      <c r="J73" s="94"/>
      <c r="K73" s="217" t="s">
        <v>134</v>
      </c>
      <c r="L73" s="218">
        <v>13.284000000000001</v>
      </c>
      <c r="M73" s="219">
        <v>56.765999999999998</v>
      </c>
      <c r="N73" s="218">
        <v>5.7240000000000002</v>
      </c>
      <c r="O73" s="220" t="s">
        <v>155</v>
      </c>
      <c r="P73" s="221">
        <v>33.280999999999999</v>
      </c>
      <c r="Q73" s="222">
        <v>151.03100000000001</v>
      </c>
      <c r="R73" s="223">
        <v>17.260999999999999</v>
      </c>
    </row>
    <row r="74" spans="2:18" ht="15.75" x14ac:dyDescent="0.25">
      <c r="B74" s="249"/>
      <c r="C74" s="255"/>
      <c r="D74" s="255"/>
      <c r="E74" s="255"/>
      <c r="F74" s="256"/>
      <c r="G74" s="257"/>
      <c r="H74" s="257"/>
      <c r="I74" s="251"/>
      <c r="J74" s="94"/>
      <c r="K74" s="256"/>
      <c r="L74" s="255"/>
      <c r="M74" s="255"/>
      <c r="N74" s="255"/>
      <c r="O74" s="256"/>
      <c r="P74" s="257"/>
      <c r="Q74" s="257"/>
      <c r="R74" s="251"/>
    </row>
    <row r="75" spans="2:18" ht="15.75" x14ac:dyDescent="0.25">
      <c r="B75" s="249"/>
      <c r="C75" s="255"/>
      <c r="D75" s="255"/>
      <c r="E75" s="255"/>
      <c r="F75" s="256"/>
      <c r="G75" s="257"/>
      <c r="H75" s="257"/>
      <c r="I75" s="251"/>
      <c r="J75" s="94"/>
      <c r="K75" s="256"/>
      <c r="L75" s="255"/>
      <c r="M75" s="255"/>
      <c r="N75" s="255"/>
      <c r="O75" s="256"/>
      <c r="P75" s="257"/>
      <c r="Q75" s="257"/>
      <c r="R75" s="251"/>
    </row>
    <row r="76" spans="2:18" ht="15.75" x14ac:dyDescent="0.25">
      <c r="B76" s="249"/>
      <c r="C76" s="255"/>
      <c r="D76" s="255"/>
      <c r="E76" s="255"/>
      <c r="F76" s="256"/>
      <c r="G76" s="257"/>
      <c r="H76" s="257"/>
      <c r="I76" s="251"/>
      <c r="J76" s="94"/>
      <c r="K76" s="256"/>
      <c r="L76" s="255"/>
      <c r="M76" s="255"/>
      <c r="N76" s="255"/>
      <c r="O76" s="256"/>
      <c r="P76" s="257"/>
      <c r="Q76" s="257"/>
      <c r="R76" s="251"/>
    </row>
    <row r="77" spans="2:18" ht="15.75" x14ac:dyDescent="0.25">
      <c r="B77" s="252" t="s">
        <v>212</v>
      </c>
      <c r="C77" s="259"/>
      <c r="D77" s="259"/>
      <c r="E77" s="259"/>
      <c r="F77" s="254"/>
      <c r="G77" s="260"/>
      <c r="H77" s="260"/>
      <c r="I77" s="261"/>
      <c r="J77" s="94"/>
      <c r="K77" s="254" t="s">
        <v>213</v>
      </c>
      <c r="L77" s="259"/>
      <c r="M77" s="259"/>
      <c r="N77" s="259"/>
      <c r="O77" s="254"/>
      <c r="P77" s="260"/>
      <c r="Q77" s="260"/>
      <c r="R77" s="261"/>
    </row>
    <row r="78" spans="2:18" ht="16.5" thickBot="1" x14ac:dyDescent="0.3">
      <c r="B78" s="249" t="s">
        <v>201</v>
      </c>
      <c r="C78" s="255"/>
      <c r="D78" s="255"/>
      <c r="E78" s="255"/>
      <c r="F78" s="256"/>
      <c r="G78" s="257"/>
      <c r="H78" s="257"/>
      <c r="I78" s="251"/>
      <c r="J78" s="94"/>
      <c r="K78" s="256" t="s">
        <v>201</v>
      </c>
      <c r="L78" s="255"/>
      <c r="M78" s="255"/>
      <c r="N78" s="255"/>
      <c r="O78" s="256"/>
      <c r="P78" s="257"/>
      <c r="Q78" s="257"/>
      <c r="R78" s="251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4" t="s">
        <v>295</v>
      </c>
      <c r="C80" s="225"/>
      <c r="D80" s="226"/>
      <c r="E80" s="227"/>
      <c r="F80" s="224" t="s">
        <v>296</v>
      </c>
      <c r="G80" s="225"/>
      <c r="H80" s="226"/>
      <c r="I80" s="227"/>
      <c r="J80" s="94"/>
      <c r="K80" s="224" t="s">
        <v>295</v>
      </c>
      <c r="L80" s="225"/>
      <c r="M80" s="226"/>
      <c r="N80" s="227"/>
      <c r="O80" s="224" t="s">
        <v>296</v>
      </c>
      <c r="P80" s="225"/>
      <c r="Q80" s="226"/>
      <c r="R80" s="227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6" t="s">
        <v>114</v>
      </c>
      <c r="C82" s="197">
        <v>73648.191999999995</v>
      </c>
      <c r="D82" s="198">
        <v>317475.40399999998</v>
      </c>
      <c r="E82" s="199">
        <v>76819.539999999994</v>
      </c>
      <c r="F82" s="200" t="s">
        <v>114</v>
      </c>
      <c r="G82" s="201">
        <v>71461.142999999996</v>
      </c>
      <c r="H82" s="202">
        <v>324417.32500000001</v>
      </c>
      <c r="I82" s="199">
        <v>85280.207999999999</v>
      </c>
      <c r="J82" s="94"/>
      <c r="K82" s="196" t="s">
        <v>114</v>
      </c>
      <c r="L82" s="197">
        <v>18431.919999999998</v>
      </c>
      <c r="M82" s="198">
        <v>79380.187000000005</v>
      </c>
      <c r="N82" s="199">
        <v>31191.904999999999</v>
      </c>
      <c r="O82" s="200" t="s">
        <v>114</v>
      </c>
      <c r="P82" s="201">
        <v>20389.186000000002</v>
      </c>
      <c r="Q82" s="202">
        <v>92669.195999999996</v>
      </c>
      <c r="R82" s="199">
        <v>37440.364000000001</v>
      </c>
    </row>
    <row r="83" spans="2:18" ht="15.75" x14ac:dyDescent="0.25">
      <c r="B83" s="203" t="s">
        <v>269</v>
      </c>
      <c r="C83" s="204">
        <v>18317.678</v>
      </c>
      <c r="D83" s="205">
        <v>78815.254000000001</v>
      </c>
      <c r="E83" s="204">
        <v>15611.14</v>
      </c>
      <c r="F83" s="206" t="s">
        <v>157</v>
      </c>
      <c r="G83" s="207">
        <v>18334.620999999999</v>
      </c>
      <c r="H83" s="208">
        <v>83223.441999999995</v>
      </c>
      <c r="I83" s="209">
        <v>22431.24</v>
      </c>
      <c r="J83" s="94"/>
      <c r="K83" s="203" t="s">
        <v>77</v>
      </c>
      <c r="L83" s="204">
        <v>3780.2460000000001</v>
      </c>
      <c r="M83" s="205">
        <v>16305.316999999999</v>
      </c>
      <c r="N83" s="204">
        <v>4895.0169999999998</v>
      </c>
      <c r="O83" s="206" t="s">
        <v>77</v>
      </c>
      <c r="P83" s="207">
        <v>3641.2759999999998</v>
      </c>
      <c r="Q83" s="208">
        <v>16540.154999999999</v>
      </c>
      <c r="R83" s="209">
        <v>6092.9250000000002</v>
      </c>
    </row>
    <row r="84" spans="2:18" ht="15.75" x14ac:dyDescent="0.25">
      <c r="B84" s="210" t="s">
        <v>157</v>
      </c>
      <c r="C84" s="211">
        <v>12373.273999999999</v>
      </c>
      <c r="D84" s="212">
        <v>53530.718999999997</v>
      </c>
      <c r="E84" s="211">
        <v>15445.496999999999</v>
      </c>
      <c r="F84" s="213" t="s">
        <v>269</v>
      </c>
      <c r="G84" s="214">
        <v>13627.58</v>
      </c>
      <c r="H84" s="215">
        <v>61873.152999999998</v>
      </c>
      <c r="I84" s="216">
        <v>17336.608</v>
      </c>
      <c r="J84" s="94"/>
      <c r="K84" s="210" t="s">
        <v>269</v>
      </c>
      <c r="L84" s="211">
        <v>2727.2809999999999</v>
      </c>
      <c r="M84" s="212">
        <v>11713.322</v>
      </c>
      <c r="N84" s="211">
        <v>2801.3870000000002</v>
      </c>
      <c r="O84" s="213" t="s">
        <v>269</v>
      </c>
      <c r="P84" s="214">
        <v>3459.7020000000002</v>
      </c>
      <c r="Q84" s="215">
        <v>15758.666999999999</v>
      </c>
      <c r="R84" s="216">
        <v>2757.1089999999999</v>
      </c>
    </row>
    <row r="85" spans="2:18" ht="15.75" x14ac:dyDescent="0.25">
      <c r="B85" s="210" t="s">
        <v>77</v>
      </c>
      <c r="C85" s="211">
        <v>4492.6980000000003</v>
      </c>
      <c r="D85" s="212">
        <v>19312.026000000002</v>
      </c>
      <c r="E85" s="211">
        <v>10251.546</v>
      </c>
      <c r="F85" s="213" t="s">
        <v>77</v>
      </c>
      <c r="G85" s="214">
        <v>5424.0110000000004</v>
      </c>
      <c r="H85" s="215">
        <v>24557.026000000002</v>
      </c>
      <c r="I85" s="216">
        <v>11061.465</v>
      </c>
      <c r="J85" s="94"/>
      <c r="K85" s="210" t="s">
        <v>76</v>
      </c>
      <c r="L85" s="211">
        <v>2010.2449999999999</v>
      </c>
      <c r="M85" s="212">
        <v>8683.5540000000001</v>
      </c>
      <c r="N85" s="211">
        <v>2259.846</v>
      </c>
      <c r="O85" s="213" t="s">
        <v>76</v>
      </c>
      <c r="P85" s="214">
        <v>2811.0509999999999</v>
      </c>
      <c r="Q85" s="215">
        <v>12770.102000000001</v>
      </c>
      <c r="R85" s="216">
        <v>2690.8159999999998</v>
      </c>
    </row>
    <row r="86" spans="2:18" ht="15.75" x14ac:dyDescent="0.25">
      <c r="B86" s="210" t="s">
        <v>133</v>
      </c>
      <c r="C86" s="211">
        <v>3303.8589999999999</v>
      </c>
      <c r="D86" s="212">
        <v>14127.04</v>
      </c>
      <c r="E86" s="211">
        <v>818.11800000000005</v>
      </c>
      <c r="F86" s="213" t="s">
        <v>200</v>
      </c>
      <c r="G86" s="214">
        <v>5302.1210000000001</v>
      </c>
      <c r="H86" s="215">
        <v>24108.762999999999</v>
      </c>
      <c r="I86" s="216">
        <v>5466</v>
      </c>
      <c r="J86" s="94"/>
      <c r="K86" s="210" t="s">
        <v>125</v>
      </c>
      <c r="L86" s="211">
        <v>1964.9280000000001</v>
      </c>
      <c r="M86" s="212">
        <v>8453.7180000000008</v>
      </c>
      <c r="N86" s="211">
        <v>541.56500000000005</v>
      </c>
      <c r="O86" s="213" t="s">
        <v>125</v>
      </c>
      <c r="P86" s="214">
        <v>2012.3050000000001</v>
      </c>
      <c r="Q86" s="215">
        <v>9158.2610000000004</v>
      </c>
      <c r="R86" s="216">
        <v>639.255</v>
      </c>
    </row>
    <row r="87" spans="2:18" ht="15.75" x14ac:dyDescent="0.25">
      <c r="B87" s="210" t="s">
        <v>200</v>
      </c>
      <c r="C87" s="211">
        <v>3029.598</v>
      </c>
      <c r="D87" s="212">
        <v>13155.875</v>
      </c>
      <c r="E87" s="211">
        <v>3552</v>
      </c>
      <c r="F87" s="213" t="s">
        <v>215</v>
      </c>
      <c r="G87" s="214">
        <v>2526.9319999999998</v>
      </c>
      <c r="H87" s="215">
        <v>11454.954</v>
      </c>
      <c r="I87" s="216">
        <v>2603.1</v>
      </c>
      <c r="J87" s="94"/>
      <c r="K87" s="210" t="s">
        <v>131</v>
      </c>
      <c r="L87" s="211">
        <v>1627.6980000000001</v>
      </c>
      <c r="M87" s="212">
        <v>7000.4269999999997</v>
      </c>
      <c r="N87" s="211">
        <v>2488.0360000000001</v>
      </c>
      <c r="O87" s="213" t="s">
        <v>128</v>
      </c>
      <c r="P87" s="214">
        <v>1827.623</v>
      </c>
      <c r="Q87" s="215">
        <v>8312.5409999999993</v>
      </c>
      <c r="R87" s="216">
        <v>11930.876</v>
      </c>
    </row>
    <row r="88" spans="2:18" ht="15.75" x14ac:dyDescent="0.25">
      <c r="B88" s="210" t="s">
        <v>127</v>
      </c>
      <c r="C88" s="211">
        <v>2683.8240000000001</v>
      </c>
      <c r="D88" s="212">
        <v>11530.625</v>
      </c>
      <c r="E88" s="211">
        <v>1679.1579999999999</v>
      </c>
      <c r="F88" s="213" t="s">
        <v>125</v>
      </c>
      <c r="G88" s="214">
        <v>2085.866</v>
      </c>
      <c r="H88" s="215">
        <v>9477.0769999999993</v>
      </c>
      <c r="I88" s="216">
        <v>1924.335</v>
      </c>
      <c r="J88" s="94"/>
      <c r="K88" s="210" t="s">
        <v>128</v>
      </c>
      <c r="L88" s="211">
        <v>1411.8589999999999</v>
      </c>
      <c r="M88" s="212">
        <v>6076.6090000000004</v>
      </c>
      <c r="N88" s="211">
        <v>13351.278</v>
      </c>
      <c r="O88" s="213" t="s">
        <v>131</v>
      </c>
      <c r="P88" s="214">
        <v>1607.0319999999999</v>
      </c>
      <c r="Q88" s="215">
        <v>7299.3509999999997</v>
      </c>
      <c r="R88" s="216">
        <v>2389.17</v>
      </c>
    </row>
    <row r="89" spans="2:18" ht="15.75" x14ac:dyDescent="0.25">
      <c r="B89" s="210" t="s">
        <v>214</v>
      </c>
      <c r="C89" s="211">
        <v>2617.779</v>
      </c>
      <c r="D89" s="212">
        <v>11201.85</v>
      </c>
      <c r="E89" s="211">
        <v>2968</v>
      </c>
      <c r="F89" s="213" t="s">
        <v>265</v>
      </c>
      <c r="G89" s="214">
        <v>1428.499</v>
      </c>
      <c r="H89" s="215">
        <v>6455.1009999999997</v>
      </c>
      <c r="I89" s="216">
        <v>1069</v>
      </c>
      <c r="J89" s="94"/>
      <c r="K89" s="210" t="s">
        <v>133</v>
      </c>
      <c r="L89" s="211">
        <v>1105.7470000000001</v>
      </c>
      <c r="M89" s="212">
        <v>4758.0559999999996</v>
      </c>
      <c r="N89" s="211">
        <v>242.92099999999999</v>
      </c>
      <c r="O89" s="213" t="s">
        <v>129</v>
      </c>
      <c r="P89" s="214">
        <v>1235.6869999999999</v>
      </c>
      <c r="Q89" s="215">
        <v>5597.2449999999999</v>
      </c>
      <c r="R89" s="216">
        <v>5244.2969999999996</v>
      </c>
    </row>
    <row r="90" spans="2:18" ht="15.75" x14ac:dyDescent="0.25">
      <c r="B90" s="210" t="s">
        <v>76</v>
      </c>
      <c r="C90" s="211">
        <v>2317.2860000000001</v>
      </c>
      <c r="D90" s="212">
        <v>10000.92</v>
      </c>
      <c r="E90" s="211">
        <v>1890.229</v>
      </c>
      <c r="F90" s="213" t="s">
        <v>219</v>
      </c>
      <c r="G90" s="214">
        <v>1400.2529999999999</v>
      </c>
      <c r="H90" s="215">
        <v>6348.3940000000002</v>
      </c>
      <c r="I90" s="216">
        <v>1392</v>
      </c>
      <c r="J90" s="94"/>
      <c r="K90" s="210" t="s">
        <v>129</v>
      </c>
      <c r="L90" s="211">
        <v>885.74699999999996</v>
      </c>
      <c r="M90" s="212">
        <v>3800.183</v>
      </c>
      <c r="N90" s="211">
        <v>1278.5820000000001</v>
      </c>
      <c r="O90" s="213" t="s">
        <v>79</v>
      </c>
      <c r="P90" s="214">
        <v>694.52300000000002</v>
      </c>
      <c r="Q90" s="215">
        <v>3148.422</v>
      </c>
      <c r="R90" s="216">
        <v>2025.086</v>
      </c>
    </row>
    <row r="91" spans="2:18" ht="15.75" x14ac:dyDescent="0.25">
      <c r="B91" s="210" t="s">
        <v>125</v>
      </c>
      <c r="C91" s="211">
        <v>2308.8249999999998</v>
      </c>
      <c r="D91" s="212">
        <v>9949.0889999999999</v>
      </c>
      <c r="E91" s="211">
        <v>2100.451</v>
      </c>
      <c r="F91" s="213" t="s">
        <v>214</v>
      </c>
      <c r="G91" s="214">
        <v>1363.21</v>
      </c>
      <c r="H91" s="215">
        <v>6171.3490000000002</v>
      </c>
      <c r="I91" s="216">
        <v>1629.5</v>
      </c>
      <c r="J91" s="94"/>
      <c r="K91" s="210" t="s">
        <v>136</v>
      </c>
      <c r="L91" s="211">
        <v>669.06</v>
      </c>
      <c r="M91" s="212">
        <v>2894.2919999999999</v>
      </c>
      <c r="N91" s="211">
        <v>694.82500000000005</v>
      </c>
      <c r="O91" s="213" t="s">
        <v>126</v>
      </c>
      <c r="P91" s="214">
        <v>555.19100000000003</v>
      </c>
      <c r="Q91" s="215">
        <v>2511.3009999999999</v>
      </c>
      <c r="R91" s="216">
        <v>323.73</v>
      </c>
    </row>
    <row r="92" spans="2:18" ht="15.75" x14ac:dyDescent="0.25">
      <c r="B92" s="210" t="s">
        <v>285</v>
      </c>
      <c r="C92" s="211">
        <v>1955.5440000000001</v>
      </c>
      <c r="D92" s="212">
        <v>8516.34</v>
      </c>
      <c r="E92" s="211">
        <v>2483.5</v>
      </c>
      <c r="F92" s="213" t="s">
        <v>135</v>
      </c>
      <c r="G92" s="214">
        <v>1304.431</v>
      </c>
      <c r="H92" s="215">
        <v>5912.7309999999998</v>
      </c>
      <c r="I92" s="216">
        <v>1543.8820000000001</v>
      </c>
      <c r="J92" s="94"/>
      <c r="K92" s="210" t="s">
        <v>79</v>
      </c>
      <c r="L92" s="211">
        <v>550.971</v>
      </c>
      <c r="M92" s="212">
        <v>2375.828</v>
      </c>
      <c r="N92" s="211">
        <v>1405.74</v>
      </c>
      <c r="O92" s="213" t="s">
        <v>135</v>
      </c>
      <c r="P92" s="214">
        <v>432.529</v>
      </c>
      <c r="Q92" s="215">
        <v>1962.59</v>
      </c>
      <c r="R92" s="216">
        <v>445.72800000000001</v>
      </c>
    </row>
    <row r="93" spans="2:18" ht="15.75" x14ac:dyDescent="0.25">
      <c r="B93" s="210" t="s">
        <v>215</v>
      </c>
      <c r="C93" s="211">
        <v>1814.971</v>
      </c>
      <c r="D93" s="212">
        <v>7879.4539999999997</v>
      </c>
      <c r="E93" s="211">
        <v>1871</v>
      </c>
      <c r="F93" s="213" t="s">
        <v>285</v>
      </c>
      <c r="G93" s="214">
        <v>1282.489</v>
      </c>
      <c r="H93" s="215">
        <v>5874.4560000000001</v>
      </c>
      <c r="I93" s="216">
        <v>1367.5</v>
      </c>
      <c r="J93" s="94"/>
      <c r="K93" s="210" t="s">
        <v>126</v>
      </c>
      <c r="L93" s="211">
        <v>463.41500000000002</v>
      </c>
      <c r="M93" s="212">
        <v>1978.289</v>
      </c>
      <c r="N93" s="211">
        <v>245.8</v>
      </c>
      <c r="O93" s="213" t="s">
        <v>284</v>
      </c>
      <c r="P93" s="214">
        <v>344.76299999999998</v>
      </c>
      <c r="Q93" s="215">
        <v>1566.0619999999999</v>
      </c>
      <c r="R93" s="216">
        <v>552.41099999999994</v>
      </c>
    </row>
    <row r="94" spans="2:18" ht="15.75" x14ac:dyDescent="0.25">
      <c r="B94" s="210" t="s">
        <v>219</v>
      </c>
      <c r="C94" s="211">
        <v>1421.7550000000001</v>
      </c>
      <c r="D94" s="212">
        <v>6091.9080000000004</v>
      </c>
      <c r="E94" s="211">
        <v>1529.6</v>
      </c>
      <c r="F94" s="213" t="s">
        <v>289</v>
      </c>
      <c r="G94" s="214">
        <v>1209.8520000000001</v>
      </c>
      <c r="H94" s="215">
        <v>5493.0010000000002</v>
      </c>
      <c r="I94" s="216">
        <v>1390</v>
      </c>
      <c r="J94" s="94"/>
      <c r="K94" s="210" t="s">
        <v>142</v>
      </c>
      <c r="L94" s="211">
        <v>393.56599999999997</v>
      </c>
      <c r="M94" s="212">
        <v>1695.9159999999999</v>
      </c>
      <c r="N94" s="211">
        <v>184.66800000000001</v>
      </c>
      <c r="O94" s="213" t="s">
        <v>133</v>
      </c>
      <c r="P94" s="214">
        <v>263.85700000000003</v>
      </c>
      <c r="Q94" s="215">
        <v>1191.52</v>
      </c>
      <c r="R94" s="216">
        <v>751.92499999999995</v>
      </c>
    </row>
    <row r="95" spans="2:18" ht="15.75" x14ac:dyDescent="0.25">
      <c r="B95" s="210" t="s">
        <v>250</v>
      </c>
      <c r="C95" s="211">
        <v>1156.7570000000001</v>
      </c>
      <c r="D95" s="212">
        <v>4992.0649999999996</v>
      </c>
      <c r="E95" s="211">
        <v>1213</v>
      </c>
      <c r="F95" s="213" t="s">
        <v>286</v>
      </c>
      <c r="G95" s="214">
        <v>1164.806</v>
      </c>
      <c r="H95" s="215">
        <v>5278.674</v>
      </c>
      <c r="I95" s="216">
        <v>422.95</v>
      </c>
      <c r="J95" s="94"/>
      <c r="K95" s="210" t="s">
        <v>135</v>
      </c>
      <c r="L95" s="211">
        <v>204.09299999999999</v>
      </c>
      <c r="M95" s="212">
        <v>879.04100000000005</v>
      </c>
      <c r="N95" s="211">
        <v>120.49</v>
      </c>
      <c r="O95" s="213" t="s">
        <v>142</v>
      </c>
      <c r="P95" s="214">
        <v>247.416</v>
      </c>
      <c r="Q95" s="215">
        <v>1136.1199999999999</v>
      </c>
      <c r="R95" s="216">
        <v>110.458</v>
      </c>
    </row>
    <row r="96" spans="2:18" ht="15.75" x14ac:dyDescent="0.25">
      <c r="B96" s="210" t="s">
        <v>144</v>
      </c>
      <c r="C96" s="211">
        <v>1105.6469999999999</v>
      </c>
      <c r="D96" s="212">
        <v>4753.2449999999999</v>
      </c>
      <c r="E96" s="211">
        <v>457.44099999999997</v>
      </c>
      <c r="F96" s="213" t="s">
        <v>134</v>
      </c>
      <c r="G96" s="214">
        <v>1159.588</v>
      </c>
      <c r="H96" s="215">
        <v>5268.1890000000003</v>
      </c>
      <c r="I96" s="216">
        <v>1461.376</v>
      </c>
      <c r="J96" s="94"/>
      <c r="K96" s="210" t="s">
        <v>216</v>
      </c>
      <c r="L96" s="211">
        <v>184.56299999999999</v>
      </c>
      <c r="M96" s="212">
        <v>794.21100000000001</v>
      </c>
      <c r="N96" s="211">
        <v>241.15</v>
      </c>
      <c r="O96" s="213" t="s">
        <v>157</v>
      </c>
      <c r="P96" s="214">
        <v>212.071</v>
      </c>
      <c r="Q96" s="215">
        <v>962.09900000000005</v>
      </c>
      <c r="R96" s="216">
        <v>113.16200000000001</v>
      </c>
    </row>
    <row r="97" spans="2:18" ht="15.75" x14ac:dyDescent="0.25">
      <c r="B97" s="210" t="s">
        <v>178</v>
      </c>
      <c r="C97" s="211">
        <v>981.04700000000003</v>
      </c>
      <c r="D97" s="212">
        <v>4257.6180000000004</v>
      </c>
      <c r="E97" s="211">
        <v>782</v>
      </c>
      <c r="F97" s="213" t="s">
        <v>250</v>
      </c>
      <c r="G97" s="214">
        <v>1120.9290000000001</v>
      </c>
      <c r="H97" s="215">
        <v>5065.9870000000001</v>
      </c>
      <c r="I97" s="216">
        <v>1272</v>
      </c>
      <c r="J97" s="94"/>
      <c r="K97" s="210" t="s">
        <v>193</v>
      </c>
      <c r="L97" s="211">
        <v>161.49299999999999</v>
      </c>
      <c r="M97" s="212">
        <v>693.221</v>
      </c>
      <c r="N97" s="211">
        <v>200</v>
      </c>
      <c r="O97" s="213" t="s">
        <v>137</v>
      </c>
      <c r="P97" s="214">
        <v>192.12299999999999</v>
      </c>
      <c r="Q97" s="215">
        <v>869.452</v>
      </c>
      <c r="R97" s="216">
        <v>155.30000000000001</v>
      </c>
    </row>
    <row r="98" spans="2:18" ht="16.5" thickBot="1" x14ac:dyDescent="0.3">
      <c r="B98" s="217" t="s">
        <v>135</v>
      </c>
      <c r="C98" s="218">
        <v>893.48599999999999</v>
      </c>
      <c r="D98" s="219">
        <v>3862.1610000000001</v>
      </c>
      <c r="E98" s="218">
        <v>1246.56</v>
      </c>
      <c r="F98" s="220" t="s">
        <v>76</v>
      </c>
      <c r="G98" s="221">
        <v>876.55899999999997</v>
      </c>
      <c r="H98" s="222">
        <v>3989.9</v>
      </c>
      <c r="I98" s="223">
        <v>877.48800000000006</v>
      </c>
      <c r="J98" s="94"/>
      <c r="K98" s="217" t="s">
        <v>137</v>
      </c>
      <c r="L98" s="218">
        <v>117.92100000000001</v>
      </c>
      <c r="M98" s="219">
        <v>524.44600000000003</v>
      </c>
      <c r="N98" s="218">
        <v>86.3</v>
      </c>
      <c r="O98" s="220" t="s">
        <v>127</v>
      </c>
      <c r="P98" s="221">
        <v>189.73699999999999</v>
      </c>
      <c r="Q98" s="222">
        <v>857.97</v>
      </c>
      <c r="R98" s="223">
        <v>49.4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28" t="s">
        <v>201</v>
      </c>
      <c r="C103" s="89"/>
      <c r="D103" s="89"/>
      <c r="E103" s="89"/>
      <c r="F103" s="89"/>
      <c r="G103" s="90"/>
      <c r="H103" s="90"/>
      <c r="I103" s="90"/>
      <c r="J103" s="90"/>
      <c r="K103" s="228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4" t="s">
        <v>295</v>
      </c>
      <c r="C105" s="225"/>
      <c r="D105" s="226"/>
      <c r="E105" s="227"/>
      <c r="F105" s="224" t="s">
        <v>296</v>
      </c>
      <c r="G105" s="225"/>
      <c r="H105" s="226"/>
      <c r="I105" s="227"/>
      <c r="J105" s="94"/>
      <c r="K105" s="224" t="s">
        <v>295</v>
      </c>
      <c r="L105" s="225"/>
      <c r="M105" s="226"/>
      <c r="N105" s="227"/>
      <c r="O105" s="224" t="s">
        <v>296</v>
      </c>
      <c r="P105" s="225"/>
      <c r="Q105" s="226"/>
      <c r="R105" s="227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6" t="s">
        <v>114</v>
      </c>
      <c r="C107" s="197">
        <v>87980.332999999999</v>
      </c>
      <c r="D107" s="198">
        <v>379090.29700000002</v>
      </c>
      <c r="E107" s="199">
        <v>24898.352999999999</v>
      </c>
      <c r="F107" s="200" t="s">
        <v>114</v>
      </c>
      <c r="G107" s="201">
        <v>67964.2</v>
      </c>
      <c r="H107" s="202">
        <v>308833.34299999999</v>
      </c>
      <c r="I107" s="199">
        <v>18312.803</v>
      </c>
      <c r="J107" s="94"/>
      <c r="K107" s="196" t="s">
        <v>114</v>
      </c>
      <c r="L107" s="197">
        <v>23719.97</v>
      </c>
      <c r="M107" s="198">
        <v>102348.97100000001</v>
      </c>
      <c r="N107" s="199">
        <v>5283.3590000000004</v>
      </c>
      <c r="O107" s="200" t="s">
        <v>114</v>
      </c>
      <c r="P107" s="201">
        <v>36153.868000000002</v>
      </c>
      <c r="Q107" s="202">
        <v>164468.47700000001</v>
      </c>
      <c r="R107" s="199">
        <v>10358.960999999999</v>
      </c>
    </row>
    <row r="108" spans="2:18" ht="15.75" x14ac:dyDescent="0.25">
      <c r="B108" s="203" t="s">
        <v>129</v>
      </c>
      <c r="C108" s="204">
        <v>11378.312</v>
      </c>
      <c r="D108" s="205">
        <v>49055.044999999998</v>
      </c>
      <c r="E108" s="204">
        <v>3464.5909999999999</v>
      </c>
      <c r="F108" s="206" t="s">
        <v>129</v>
      </c>
      <c r="G108" s="207">
        <v>12989.674999999999</v>
      </c>
      <c r="H108" s="208">
        <v>59030.618999999999</v>
      </c>
      <c r="I108" s="209">
        <v>3592.2959999999998</v>
      </c>
      <c r="J108" s="94"/>
      <c r="K108" s="203" t="s">
        <v>77</v>
      </c>
      <c r="L108" s="204">
        <v>7568.6620000000003</v>
      </c>
      <c r="M108" s="205">
        <v>32749.391</v>
      </c>
      <c r="N108" s="204">
        <v>1607.18</v>
      </c>
      <c r="O108" s="206" t="s">
        <v>269</v>
      </c>
      <c r="P108" s="207">
        <v>10743.471</v>
      </c>
      <c r="Q108" s="208">
        <v>48845.254000000001</v>
      </c>
      <c r="R108" s="209">
        <v>2613.1080000000002</v>
      </c>
    </row>
    <row r="109" spans="2:18" ht="15.75" x14ac:dyDescent="0.25">
      <c r="B109" s="210" t="s">
        <v>269</v>
      </c>
      <c r="C109" s="211">
        <v>10917.273999999999</v>
      </c>
      <c r="D109" s="212">
        <v>46843.370999999999</v>
      </c>
      <c r="E109" s="211">
        <v>3130.799</v>
      </c>
      <c r="F109" s="213" t="s">
        <v>138</v>
      </c>
      <c r="G109" s="214">
        <v>9006.1970000000001</v>
      </c>
      <c r="H109" s="215">
        <v>40931.523000000001</v>
      </c>
      <c r="I109" s="216">
        <v>2355.4769999999999</v>
      </c>
      <c r="J109" s="94"/>
      <c r="K109" s="210" t="s">
        <v>136</v>
      </c>
      <c r="L109" s="211">
        <v>4487.0479999999998</v>
      </c>
      <c r="M109" s="212">
        <v>19317.106</v>
      </c>
      <c r="N109" s="211">
        <v>870.06799999999998</v>
      </c>
      <c r="O109" s="213" t="s">
        <v>77</v>
      </c>
      <c r="P109" s="214">
        <v>9500.3549999999996</v>
      </c>
      <c r="Q109" s="215">
        <v>43117.644</v>
      </c>
      <c r="R109" s="216">
        <v>2695.9050000000002</v>
      </c>
    </row>
    <row r="110" spans="2:18" ht="15.75" x14ac:dyDescent="0.25">
      <c r="B110" s="210" t="s">
        <v>193</v>
      </c>
      <c r="C110" s="211">
        <v>9962.6689999999999</v>
      </c>
      <c r="D110" s="212">
        <v>43285.392</v>
      </c>
      <c r="E110" s="211">
        <v>3006.5309999999999</v>
      </c>
      <c r="F110" s="213" t="s">
        <v>269</v>
      </c>
      <c r="G110" s="214">
        <v>7130.3190000000004</v>
      </c>
      <c r="H110" s="215">
        <v>32451.148000000001</v>
      </c>
      <c r="I110" s="216">
        <v>1932.183</v>
      </c>
      <c r="J110" s="94"/>
      <c r="K110" s="210" t="s">
        <v>131</v>
      </c>
      <c r="L110" s="211">
        <v>3426.299</v>
      </c>
      <c r="M110" s="212">
        <v>14793.4</v>
      </c>
      <c r="N110" s="211">
        <v>827.04100000000005</v>
      </c>
      <c r="O110" s="213" t="s">
        <v>137</v>
      </c>
      <c r="P110" s="214">
        <v>2936.9540000000002</v>
      </c>
      <c r="Q110" s="215">
        <v>13315.734</v>
      </c>
      <c r="R110" s="216">
        <v>862.98</v>
      </c>
    </row>
    <row r="111" spans="2:18" ht="15.75" x14ac:dyDescent="0.25">
      <c r="B111" s="210" t="s">
        <v>138</v>
      </c>
      <c r="C111" s="211">
        <v>8842.3529999999992</v>
      </c>
      <c r="D111" s="212">
        <v>37908.008999999998</v>
      </c>
      <c r="E111" s="211">
        <v>2423.2620000000002</v>
      </c>
      <c r="F111" s="213" t="s">
        <v>77</v>
      </c>
      <c r="G111" s="214">
        <v>4756.3599999999997</v>
      </c>
      <c r="H111" s="215">
        <v>21616.84</v>
      </c>
      <c r="I111" s="216">
        <v>1383.6569999999999</v>
      </c>
      <c r="J111" s="94"/>
      <c r="K111" s="210" t="s">
        <v>126</v>
      </c>
      <c r="L111" s="211">
        <v>1870.8440000000001</v>
      </c>
      <c r="M111" s="212">
        <v>8056.2870000000003</v>
      </c>
      <c r="N111" s="211">
        <v>376.07299999999998</v>
      </c>
      <c r="O111" s="213" t="s">
        <v>126</v>
      </c>
      <c r="P111" s="214">
        <v>2416.91</v>
      </c>
      <c r="Q111" s="215">
        <v>10995.013000000001</v>
      </c>
      <c r="R111" s="216">
        <v>519.65099999999995</v>
      </c>
    </row>
    <row r="112" spans="2:18" ht="15.75" x14ac:dyDescent="0.25">
      <c r="B112" s="210" t="s">
        <v>128</v>
      </c>
      <c r="C112" s="211">
        <v>5661.1549999999997</v>
      </c>
      <c r="D112" s="212">
        <v>24498.859</v>
      </c>
      <c r="E112" s="211">
        <v>1586.537</v>
      </c>
      <c r="F112" s="213" t="s">
        <v>128</v>
      </c>
      <c r="G112" s="214">
        <v>4438.8729999999996</v>
      </c>
      <c r="H112" s="215">
        <v>20124.32</v>
      </c>
      <c r="I112" s="216">
        <v>1182.415</v>
      </c>
      <c r="J112" s="94"/>
      <c r="K112" s="210" t="s">
        <v>269</v>
      </c>
      <c r="L112" s="211">
        <v>1731.0889999999999</v>
      </c>
      <c r="M112" s="212">
        <v>7499.8270000000002</v>
      </c>
      <c r="N112" s="211">
        <v>592.79300000000001</v>
      </c>
      <c r="O112" s="213" t="s">
        <v>131</v>
      </c>
      <c r="P112" s="214">
        <v>2357.136</v>
      </c>
      <c r="Q112" s="215">
        <v>10776.343000000001</v>
      </c>
      <c r="R112" s="216">
        <v>1023.5069999999999</v>
      </c>
    </row>
    <row r="113" spans="2:18" ht="15.75" x14ac:dyDescent="0.25">
      <c r="B113" s="210" t="s">
        <v>79</v>
      </c>
      <c r="C113" s="211">
        <v>5558.8779999999997</v>
      </c>
      <c r="D113" s="212">
        <v>23897.825000000001</v>
      </c>
      <c r="E113" s="211">
        <v>1579.367</v>
      </c>
      <c r="F113" s="213" t="s">
        <v>178</v>
      </c>
      <c r="G113" s="214">
        <v>4198.9949999999999</v>
      </c>
      <c r="H113" s="215">
        <v>19078.151000000002</v>
      </c>
      <c r="I113" s="216">
        <v>1232.925</v>
      </c>
      <c r="J113" s="94"/>
      <c r="K113" s="210" t="s">
        <v>135</v>
      </c>
      <c r="L113" s="211">
        <v>1562.4480000000001</v>
      </c>
      <c r="M113" s="212">
        <v>6724.6629999999996</v>
      </c>
      <c r="N113" s="211">
        <v>330.78199999999998</v>
      </c>
      <c r="O113" s="213" t="s">
        <v>76</v>
      </c>
      <c r="P113" s="214">
        <v>2062.6379999999999</v>
      </c>
      <c r="Q113" s="215">
        <v>9434.1119999999992</v>
      </c>
      <c r="R113" s="216">
        <v>756.75599999999997</v>
      </c>
    </row>
    <row r="114" spans="2:18" ht="15.75" x14ac:dyDescent="0.25">
      <c r="B114" s="210" t="s">
        <v>77</v>
      </c>
      <c r="C114" s="211">
        <v>4844.1090000000004</v>
      </c>
      <c r="D114" s="212">
        <v>20911.652999999998</v>
      </c>
      <c r="E114" s="211">
        <v>1343.357</v>
      </c>
      <c r="F114" s="213" t="s">
        <v>79</v>
      </c>
      <c r="G114" s="214">
        <v>3899.3440000000001</v>
      </c>
      <c r="H114" s="215">
        <v>17680.011999999999</v>
      </c>
      <c r="I114" s="216">
        <v>1045.0830000000001</v>
      </c>
      <c r="J114" s="94"/>
      <c r="K114" s="210" t="s">
        <v>137</v>
      </c>
      <c r="L114" s="211">
        <v>684.33500000000004</v>
      </c>
      <c r="M114" s="212">
        <v>2938.1979999999999</v>
      </c>
      <c r="N114" s="211">
        <v>166.13499999999999</v>
      </c>
      <c r="O114" s="213" t="s">
        <v>125</v>
      </c>
      <c r="P114" s="214">
        <v>1750.2909999999999</v>
      </c>
      <c r="Q114" s="215">
        <v>7955.5069999999996</v>
      </c>
      <c r="R114" s="216">
        <v>479.37799999999999</v>
      </c>
    </row>
    <row r="115" spans="2:18" ht="15.75" x14ac:dyDescent="0.25">
      <c r="B115" s="210" t="s">
        <v>146</v>
      </c>
      <c r="C115" s="211">
        <v>3141.895</v>
      </c>
      <c r="D115" s="212">
        <v>13581.651</v>
      </c>
      <c r="E115" s="211">
        <v>863.40800000000002</v>
      </c>
      <c r="F115" s="213" t="s">
        <v>125</v>
      </c>
      <c r="G115" s="214">
        <v>3444.806</v>
      </c>
      <c r="H115" s="215">
        <v>15691.352999999999</v>
      </c>
      <c r="I115" s="216">
        <v>868.13099999999997</v>
      </c>
      <c r="J115" s="94"/>
      <c r="K115" s="210" t="s">
        <v>125</v>
      </c>
      <c r="L115" s="211">
        <v>571.06700000000001</v>
      </c>
      <c r="M115" s="212">
        <v>2428.3969999999999</v>
      </c>
      <c r="N115" s="211">
        <v>114.92</v>
      </c>
      <c r="O115" s="213" t="s">
        <v>135</v>
      </c>
      <c r="P115" s="214">
        <v>1712.0440000000001</v>
      </c>
      <c r="Q115" s="215">
        <v>7782.6109999999999</v>
      </c>
      <c r="R115" s="216">
        <v>449.762</v>
      </c>
    </row>
    <row r="116" spans="2:18" ht="15.75" x14ac:dyDescent="0.25">
      <c r="B116" s="210" t="s">
        <v>265</v>
      </c>
      <c r="C116" s="211">
        <v>2800.1320000000001</v>
      </c>
      <c r="D116" s="212">
        <v>11996.298000000001</v>
      </c>
      <c r="E116" s="211">
        <v>823.37</v>
      </c>
      <c r="F116" s="213" t="s">
        <v>146</v>
      </c>
      <c r="G116" s="214">
        <v>3356.6680000000001</v>
      </c>
      <c r="H116" s="215">
        <v>15206.843999999999</v>
      </c>
      <c r="I116" s="216">
        <v>920.68</v>
      </c>
      <c r="J116" s="94"/>
      <c r="K116" s="210" t="s">
        <v>130</v>
      </c>
      <c r="L116" s="211">
        <v>557.18700000000001</v>
      </c>
      <c r="M116" s="212">
        <v>2421.0790000000002</v>
      </c>
      <c r="N116" s="211">
        <v>108.82</v>
      </c>
      <c r="O116" s="213" t="s">
        <v>130</v>
      </c>
      <c r="P116" s="214">
        <v>910.40099999999995</v>
      </c>
      <c r="Q116" s="215">
        <v>4162.47</v>
      </c>
      <c r="R116" s="216">
        <v>210.58699999999999</v>
      </c>
    </row>
    <row r="117" spans="2:18" ht="15.75" x14ac:dyDescent="0.25">
      <c r="B117" s="210" t="s">
        <v>76</v>
      </c>
      <c r="C117" s="211">
        <v>2677.6770000000001</v>
      </c>
      <c r="D117" s="212">
        <v>11481.918</v>
      </c>
      <c r="E117" s="211">
        <v>809.65499999999997</v>
      </c>
      <c r="F117" s="213" t="s">
        <v>136</v>
      </c>
      <c r="G117" s="214">
        <v>1853.221</v>
      </c>
      <c r="H117" s="215">
        <v>8399.2160000000003</v>
      </c>
      <c r="I117" s="216">
        <v>435.36799999999999</v>
      </c>
      <c r="J117" s="94"/>
      <c r="K117" s="210" t="s">
        <v>128</v>
      </c>
      <c r="L117" s="211">
        <v>529.05200000000002</v>
      </c>
      <c r="M117" s="212">
        <v>2293.1889999999999</v>
      </c>
      <c r="N117" s="211">
        <v>118.89</v>
      </c>
      <c r="O117" s="213" t="s">
        <v>128</v>
      </c>
      <c r="P117" s="214">
        <v>616.79399999999998</v>
      </c>
      <c r="Q117" s="215">
        <v>2810.0309999999999</v>
      </c>
      <c r="R117" s="216">
        <v>149.92400000000001</v>
      </c>
    </row>
    <row r="118" spans="2:18" ht="15.75" x14ac:dyDescent="0.25">
      <c r="B118" s="210" t="s">
        <v>131</v>
      </c>
      <c r="C118" s="211">
        <v>2014.2560000000001</v>
      </c>
      <c r="D118" s="212">
        <v>8577.4850000000006</v>
      </c>
      <c r="E118" s="211">
        <v>563.50400000000002</v>
      </c>
      <c r="F118" s="213" t="s">
        <v>133</v>
      </c>
      <c r="G118" s="214">
        <v>1510.7560000000001</v>
      </c>
      <c r="H118" s="215">
        <v>6868.1850000000004</v>
      </c>
      <c r="I118" s="216">
        <v>356.89600000000002</v>
      </c>
      <c r="J118" s="94"/>
      <c r="K118" s="210" t="s">
        <v>76</v>
      </c>
      <c r="L118" s="211">
        <v>444.01799999999997</v>
      </c>
      <c r="M118" s="212">
        <v>1901.412</v>
      </c>
      <c r="N118" s="211">
        <v>97.4</v>
      </c>
      <c r="O118" s="213" t="s">
        <v>127</v>
      </c>
      <c r="P118" s="214">
        <v>337.38299999999998</v>
      </c>
      <c r="Q118" s="215">
        <v>1533.4169999999999</v>
      </c>
      <c r="R118" s="216">
        <v>83.605999999999995</v>
      </c>
    </row>
    <row r="119" spans="2:18" ht="15.75" x14ac:dyDescent="0.25">
      <c r="B119" s="210" t="s">
        <v>136</v>
      </c>
      <c r="C119" s="211">
        <v>1965.922</v>
      </c>
      <c r="D119" s="212">
        <v>8491.9249999999993</v>
      </c>
      <c r="E119" s="211">
        <v>418.62599999999998</v>
      </c>
      <c r="F119" s="213" t="s">
        <v>76</v>
      </c>
      <c r="G119" s="214">
        <v>1403.7059999999999</v>
      </c>
      <c r="H119" s="215">
        <v>6399.192</v>
      </c>
      <c r="I119" s="216">
        <v>388.089</v>
      </c>
      <c r="J119" s="94"/>
      <c r="K119" s="210" t="s">
        <v>146</v>
      </c>
      <c r="L119" s="211">
        <v>103.825</v>
      </c>
      <c r="M119" s="212">
        <v>440.91199999999998</v>
      </c>
      <c r="N119" s="211">
        <v>32.305999999999997</v>
      </c>
      <c r="O119" s="213" t="s">
        <v>138</v>
      </c>
      <c r="P119" s="214">
        <v>194.72300000000001</v>
      </c>
      <c r="Q119" s="215">
        <v>901.04100000000005</v>
      </c>
      <c r="R119" s="216">
        <v>27.164999999999999</v>
      </c>
    </row>
    <row r="120" spans="2:18" ht="15.75" x14ac:dyDescent="0.25">
      <c r="B120" s="210" t="s">
        <v>125</v>
      </c>
      <c r="C120" s="211">
        <v>1678.7270000000001</v>
      </c>
      <c r="D120" s="212">
        <v>7326.9359999999997</v>
      </c>
      <c r="E120" s="211">
        <v>504.40600000000001</v>
      </c>
      <c r="F120" s="213" t="s">
        <v>185</v>
      </c>
      <c r="G120" s="214">
        <v>1169.97</v>
      </c>
      <c r="H120" s="215">
        <v>5328.6390000000001</v>
      </c>
      <c r="I120" s="216">
        <v>292.90499999999997</v>
      </c>
      <c r="J120" s="94"/>
      <c r="K120" s="210" t="s">
        <v>144</v>
      </c>
      <c r="L120" s="211">
        <v>81.906000000000006</v>
      </c>
      <c r="M120" s="212">
        <v>349.279</v>
      </c>
      <c r="N120" s="211">
        <v>20.824999999999999</v>
      </c>
      <c r="O120" s="213" t="s">
        <v>129</v>
      </c>
      <c r="P120" s="214">
        <v>191.589</v>
      </c>
      <c r="Q120" s="215">
        <v>886.096</v>
      </c>
      <c r="R120" s="216">
        <v>325.471</v>
      </c>
    </row>
    <row r="121" spans="2:18" ht="15.75" x14ac:dyDescent="0.25">
      <c r="B121" s="210" t="s">
        <v>132</v>
      </c>
      <c r="C121" s="211">
        <v>1626.0719999999999</v>
      </c>
      <c r="D121" s="212">
        <v>6934.2209999999995</v>
      </c>
      <c r="E121" s="211">
        <v>352.8</v>
      </c>
      <c r="F121" s="213" t="s">
        <v>131</v>
      </c>
      <c r="G121" s="214">
        <v>1064.7360000000001</v>
      </c>
      <c r="H121" s="215">
        <v>4901.1779999999999</v>
      </c>
      <c r="I121" s="216">
        <v>257.62200000000001</v>
      </c>
      <c r="J121" s="94"/>
      <c r="K121" s="210" t="s">
        <v>79</v>
      </c>
      <c r="L121" s="211">
        <v>64.143000000000001</v>
      </c>
      <c r="M121" s="212">
        <v>273.26400000000001</v>
      </c>
      <c r="N121" s="211">
        <v>12.951000000000001</v>
      </c>
      <c r="O121" s="213" t="s">
        <v>290</v>
      </c>
      <c r="P121" s="214">
        <v>185.70500000000001</v>
      </c>
      <c r="Q121" s="215">
        <v>859.31600000000003</v>
      </c>
      <c r="R121" s="216">
        <v>32.328000000000003</v>
      </c>
    </row>
    <row r="122" spans="2:18" ht="15.75" x14ac:dyDescent="0.25">
      <c r="B122" s="210" t="s">
        <v>297</v>
      </c>
      <c r="C122" s="211">
        <v>1376.5809999999999</v>
      </c>
      <c r="D122" s="212">
        <v>6002.57</v>
      </c>
      <c r="E122" s="211">
        <v>421.42500000000001</v>
      </c>
      <c r="F122" s="213" t="s">
        <v>193</v>
      </c>
      <c r="G122" s="214">
        <v>1025.604</v>
      </c>
      <c r="H122" s="215">
        <v>4628.6319999999996</v>
      </c>
      <c r="I122" s="216">
        <v>280.69099999999997</v>
      </c>
      <c r="J122" s="94"/>
      <c r="K122" s="210" t="s">
        <v>181</v>
      </c>
      <c r="L122" s="211">
        <v>28.6</v>
      </c>
      <c r="M122" s="212">
        <v>122.01300000000001</v>
      </c>
      <c r="N122" s="211">
        <v>5.7450000000000001</v>
      </c>
      <c r="O122" s="213" t="s">
        <v>136</v>
      </c>
      <c r="P122" s="214">
        <v>94.108999999999995</v>
      </c>
      <c r="Q122" s="215">
        <v>435.46800000000002</v>
      </c>
      <c r="R122" s="216">
        <v>106.015</v>
      </c>
    </row>
    <row r="123" spans="2:18" ht="16.5" thickBot="1" x14ac:dyDescent="0.3">
      <c r="B123" s="217" t="s">
        <v>178</v>
      </c>
      <c r="C123" s="218">
        <v>1320.7539999999999</v>
      </c>
      <c r="D123" s="219">
        <v>5629.0730000000003</v>
      </c>
      <c r="E123" s="218">
        <v>335.97500000000002</v>
      </c>
      <c r="F123" s="220" t="s">
        <v>270</v>
      </c>
      <c r="G123" s="221">
        <v>906.255</v>
      </c>
      <c r="H123" s="222">
        <v>4121.4669999999996</v>
      </c>
      <c r="I123" s="223">
        <v>267.048</v>
      </c>
      <c r="J123" s="94"/>
      <c r="K123" s="217" t="s">
        <v>129</v>
      </c>
      <c r="L123" s="218">
        <v>7.444</v>
      </c>
      <c r="M123" s="219">
        <v>31.581</v>
      </c>
      <c r="N123" s="218">
        <v>1.03</v>
      </c>
      <c r="O123" s="220" t="s">
        <v>79</v>
      </c>
      <c r="P123" s="221">
        <v>64.239000000000004</v>
      </c>
      <c r="Q123" s="222">
        <v>292.286</v>
      </c>
      <c r="R123" s="223">
        <v>14.734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28" t="s">
        <v>201</v>
      </c>
      <c r="C129" s="89"/>
      <c r="D129" s="89"/>
      <c r="E129" s="89"/>
      <c r="F129" s="94"/>
      <c r="G129" s="94"/>
      <c r="H129" s="94"/>
      <c r="I129" s="94"/>
      <c r="J129" s="94"/>
      <c r="K129" s="228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4" t="s">
        <v>295</v>
      </c>
      <c r="C131" s="225"/>
      <c r="D131" s="226"/>
      <c r="E131" s="227"/>
      <c r="F131" s="224" t="s">
        <v>296</v>
      </c>
      <c r="G131" s="225"/>
      <c r="H131" s="226"/>
      <c r="I131" s="227"/>
      <c r="J131" s="94"/>
      <c r="K131" s="224" t="s">
        <v>295</v>
      </c>
      <c r="L131" s="225"/>
      <c r="M131" s="226"/>
      <c r="N131" s="227"/>
      <c r="O131" s="224" t="s">
        <v>296</v>
      </c>
      <c r="P131" s="225"/>
      <c r="Q131" s="226"/>
      <c r="R131" s="227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6" t="s">
        <v>114</v>
      </c>
      <c r="C133" s="197">
        <v>267304.73800000001</v>
      </c>
      <c r="D133" s="198">
        <v>1151607.311</v>
      </c>
      <c r="E133" s="199">
        <v>83616.069000000003</v>
      </c>
      <c r="F133" s="200" t="s">
        <v>114</v>
      </c>
      <c r="G133" s="201">
        <v>297113.61499999999</v>
      </c>
      <c r="H133" s="202">
        <v>1348341.5819999999</v>
      </c>
      <c r="I133" s="199">
        <v>95419.663</v>
      </c>
      <c r="J133" s="94"/>
      <c r="K133" s="196" t="s">
        <v>114</v>
      </c>
      <c r="L133" s="197">
        <v>124078.63</v>
      </c>
      <c r="M133" s="198">
        <v>533453.027</v>
      </c>
      <c r="N133" s="199">
        <v>31550.170999999998</v>
      </c>
      <c r="O133" s="200" t="s">
        <v>114</v>
      </c>
      <c r="P133" s="201">
        <v>131801.038</v>
      </c>
      <c r="Q133" s="202">
        <v>598096.92500000005</v>
      </c>
      <c r="R133" s="199">
        <v>36053.972999999998</v>
      </c>
    </row>
    <row r="134" spans="2:31" ht="15.75" x14ac:dyDescent="0.25">
      <c r="B134" s="203" t="s">
        <v>129</v>
      </c>
      <c r="C134" s="204">
        <v>30064.151000000002</v>
      </c>
      <c r="D134" s="205">
        <v>129488.40300000001</v>
      </c>
      <c r="E134" s="204">
        <v>9030.0560000000005</v>
      </c>
      <c r="F134" s="206" t="s">
        <v>77</v>
      </c>
      <c r="G134" s="207">
        <v>30110.134999999998</v>
      </c>
      <c r="H134" s="208">
        <v>136671.61199999999</v>
      </c>
      <c r="I134" s="209">
        <v>12395.226000000001</v>
      </c>
      <c r="J134" s="94"/>
      <c r="K134" s="203" t="s">
        <v>77</v>
      </c>
      <c r="L134" s="204">
        <v>47908.235999999997</v>
      </c>
      <c r="M134" s="205">
        <v>206081.59</v>
      </c>
      <c r="N134" s="204">
        <v>14097.662</v>
      </c>
      <c r="O134" s="206" t="s">
        <v>77</v>
      </c>
      <c r="P134" s="207">
        <v>49448.966</v>
      </c>
      <c r="Q134" s="208">
        <v>224232.20300000001</v>
      </c>
      <c r="R134" s="209">
        <v>17349.68</v>
      </c>
    </row>
    <row r="135" spans="2:31" ht="15.75" x14ac:dyDescent="0.25">
      <c r="B135" s="210" t="s">
        <v>77</v>
      </c>
      <c r="C135" s="211">
        <v>29749.687999999998</v>
      </c>
      <c r="D135" s="212">
        <v>127895.97</v>
      </c>
      <c r="E135" s="211">
        <v>11986.548000000001</v>
      </c>
      <c r="F135" s="213" t="s">
        <v>129</v>
      </c>
      <c r="G135" s="214">
        <v>29344.274000000001</v>
      </c>
      <c r="H135" s="215">
        <v>133093.67000000001</v>
      </c>
      <c r="I135" s="216">
        <v>9118.0300000000007</v>
      </c>
      <c r="J135" s="94"/>
      <c r="K135" s="210" t="s">
        <v>269</v>
      </c>
      <c r="L135" s="211">
        <v>14735.057000000001</v>
      </c>
      <c r="M135" s="212">
        <v>63138.519</v>
      </c>
      <c r="N135" s="211">
        <v>4005.127</v>
      </c>
      <c r="O135" s="213" t="s">
        <v>125</v>
      </c>
      <c r="P135" s="214">
        <v>15917.998</v>
      </c>
      <c r="Q135" s="215">
        <v>72253.77</v>
      </c>
      <c r="R135" s="216">
        <v>2465.9499999999998</v>
      </c>
    </row>
    <row r="136" spans="2:31" ht="15.75" x14ac:dyDescent="0.25">
      <c r="B136" s="210" t="s">
        <v>193</v>
      </c>
      <c r="C136" s="211">
        <v>24540.489000000001</v>
      </c>
      <c r="D136" s="212">
        <v>105894.48699999999</v>
      </c>
      <c r="E136" s="211">
        <v>6632.5150000000003</v>
      </c>
      <c r="F136" s="213" t="s">
        <v>193</v>
      </c>
      <c r="G136" s="214">
        <v>28189.093000000001</v>
      </c>
      <c r="H136" s="215">
        <v>128063.01</v>
      </c>
      <c r="I136" s="216">
        <v>7840.4369999999999</v>
      </c>
      <c r="J136" s="94"/>
      <c r="K136" s="210" t="s">
        <v>125</v>
      </c>
      <c r="L136" s="211">
        <v>13655.736000000001</v>
      </c>
      <c r="M136" s="212">
        <v>58701.47</v>
      </c>
      <c r="N136" s="211">
        <v>2086.6550000000002</v>
      </c>
      <c r="O136" s="213" t="s">
        <v>269</v>
      </c>
      <c r="P136" s="214">
        <v>14776.34</v>
      </c>
      <c r="Q136" s="215">
        <v>67064.547000000006</v>
      </c>
      <c r="R136" s="216">
        <v>4134.576</v>
      </c>
    </row>
    <row r="137" spans="2:31" ht="15.75" x14ac:dyDescent="0.25">
      <c r="B137" s="210" t="s">
        <v>136</v>
      </c>
      <c r="C137" s="211">
        <v>17617.474999999999</v>
      </c>
      <c r="D137" s="212">
        <v>76041.975999999995</v>
      </c>
      <c r="E137" s="211">
        <v>5605.7690000000002</v>
      </c>
      <c r="F137" s="213" t="s">
        <v>125</v>
      </c>
      <c r="G137" s="214">
        <v>24788.507000000001</v>
      </c>
      <c r="H137" s="215">
        <v>112547.431</v>
      </c>
      <c r="I137" s="216">
        <v>7601.5129999999999</v>
      </c>
      <c r="J137" s="94"/>
      <c r="K137" s="210" t="s">
        <v>129</v>
      </c>
      <c r="L137" s="211">
        <v>8863.9619999999995</v>
      </c>
      <c r="M137" s="212">
        <v>38169.063000000002</v>
      </c>
      <c r="N137" s="211">
        <v>2308.165</v>
      </c>
      <c r="O137" s="213" t="s">
        <v>129</v>
      </c>
      <c r="P137" s="214">
        <v>8594.8919999999998</v>
      </c>
      <c r="Q137" s="215">
        <v>39031.194000000003</v>
      </c>
      <c r="R137" s="216">
        <v>2395.3490000000002</v>
      </c>
    </row>
    <row r="138" spans="2:31" ht="15.75" x14ac:dyDescent="0.25">
      <c r="B138" s="210" t="s">
        <v>125</v>
      </c>
      <c r="C138" s="211">
        <v>17563.766</v>
      </c>
      <c r="D138" s="212">
        <v>75658.081999999995</v>
      </c>
      <c r="E138" s="211">
        <v>4870.741</v>
      </c>
      <c r="F138" s="213" t="s">
        <v>136</v>
      </c>
      <c r="G138" s="214">
        <v>21875.584999999999</v>
      </c>
      <c r="H138" s="215">
        <v>99255.381999999998</v>
      </c>
      <c r="I138" s="216">
        <v>6329.7430000000004</v>
      </c>
      <c r="J138" s="94"/>
      <c r="K138" s="210" t="s">
        <v>135</v>
      </c>
      <c r="L138" s="211">
        <v>7467.4859999999999</v>
      </c>
      <c r="M138" s="212">
        <v>32168.291000000001</v>
      </c>
      <c r="N138" s="211">
        <v>2220.4450000000002</v>
      </c>
      <c r="O138" s="213" t="s">
        <v>135</v>
      </c>
      <c r="P138" s="214">
        <v>8405.5329999999994</v>
      </c>
      <c r="Q138" s="215">
        <v>38163.171000000002</v>
      </c>
      <c r="R138" s="216">
        <v>2563.1799999999998</v>
      </c>
    </row>
    <row r="139" spans="2:31" ht="15.75" x14ac:dyDescent="0.25">
      <c r="B139" s="210" t="s">
        <v>79</v>
      </c>
      <c r="C139" s="211">
        <v>15895.72</v>
      </c>
      <c r="D139" s="212">
        <v>68362.929000000004</v>
      </c>
      <c r="E139" s="211">
        <v>4754.6859999999997</v>
      </c>
      <c r="F139" s="213" t="s">
        <v>138</v>
      </c>
      <c r="G139" s="214">
        <v>17067.814999999999</v>
      </c>
      <c r="H139" s="215">
        <v>77465.815000000002</v>
      </c>
      <c r="I139" s="216">
        <v>6767.4229999999998</v>
      </c>
      <c r="J139" s="94"/>
      <c r="K139" s="210" t="s">
        <v>76</v>
      </c>
      <c r="L139" s="211">
        <v>6464.8289999999997</v>
      </c>
      <c r="M139" s="212">
        <v>27685.153999999999</v>
      </c>
      <c r="N139" s="211">
        <v>1560.444</v>
      </c>
      <c r="O139" s="213" t="s">
        <v>76</v>
      </c>
      <c r="P139" s="214">
        <v>8027.1450000000004</v>
      </c>
      <c r="Q139" s="215">
        <v>36419.423000000003</v>
      </c>
      <c r="R139" s="216">
        <v>1869.5319999999999</v>
      </c>
    </row>
    <row r="140" spans="2:31" ht="15.75" x14ac:dyDescent="0.25">
      <c r="B140" s="210" t="s">
        <v>132</v>
      </c>
      <c r="C140" s="211">
        <v>12558.248</v>
      </c>
      <c r="D140" s="212">
        <v>53985.966</v>
      </c>
      <c r="E140" s="211">
        <v>3813.797</v>
      </c>
      <c r="F140" s="213" t="s">
        <v>79</v>
      </c>
      <c r="G140" s="214">
        <v>16478.614000000001</v>
      </c>
      <c r="H140" s="215">
        <v>74794.061000000002</v>
      </c>
      <c r="I140" s="216">
        <v>5120.6559999999999</v>
      </c>
      <c r="J140" s="94"/>
      <c r="K140" s="210" t="s">
        <v>127</v>
      </c>
      <c r="L140" s="211">
        <v>3568.3670000000002</v>
      </c>
      <c r="M140" s="212">
        <v>15313.786</v>
      </c>
      <c r="N140" s="211">
        <v>432.49</v>
      </c>
      <c r="O140" s="213" t="s">
        <v>127</v>
      </c>
      <c r="P140" s="214">
        <v>3970.203</v>
      </c>
      <c r="Q140" s="215">
        <v>17996.503000000001</v>
      </c>
      <c r="R140" s="216">
        <v>476.04599999999999</v>
      </c>
    </row>
    <row r="141" spans="2:31" ht="15.75" x14ac:dyDescent="0.25">
      <c r="B141" s="210" t="s">
        <v>138</v>
      </c>
      <c r="C141" s="211">
        <v>12453.572</v>
      </c>
      <c r="D141" s="212">
        <v>53477.402000000002</v>
      </c>
      <c r="E141" s="211">
        <v>4714.6279999999997</v>
      </c>
      <c r="F141" s="213" t="s">
        <v>132</v>
      </c>
      <c r="G141" s="214">
        <v>15645.732</v>
      </c>
      <c r="H141" s="215">
        <v>70855.218999999997</v>
      </c>
      <c r="I141" s="216">
        <v>5069.33</v>
      </c>
      <c r="J141" s="94"/>
      <c r="K141" s="210" t="s">
        <v>136</v>
      </c>
      <c r="L141" s="211">
        <v>3468.1419999999998</v>
      </c>
      <c r="M141" s="212">
        <v>14860.467000000001</v>
      </c>
      <c r="N141" s="211">
        <v>875.51400000000001</v>
      </c>
      <c r="O141" s="213" t="s">
        <v>128</v>
      </c>
      <c r="P141" s="214">
        <v>3030.7289999999998</v>
      </c>
      <c r="Q141" s="215">
        <v>13746.679</v>
      </c>
      <c r="R141" s="216">
        <v>529.29399999999998</v>
      </c>
      <c r="AE141" s="65">
        <v>0</v>
      </c>
    </row>
    <row r="142" spans="2:31" ht="15.75" x14ac:dyDescent="0.25">
      <c r="B142" s="210" t="s">
        <v>133</v>
      </c>
      <c r="C142" s="211">
        <v>9339.6470000000008</v>
      </c>
      <c r="D142" s="212">
        <v>40138.966</v>
      </c>
      <c r="E142" s="211">
        <v>2783.7060000000001</v>
      </c>
      <c r="F142" s="213" t="s">
        <v>133</v>
      </c>
      <c r="G142" s="214">
        <v>10090.921</v>
      </c>
      <c r="H142" s="215">
        <v>45769.637000000002</v>
      </c>
      <c r="I142" s="216">
        <v>3145.3110000000001</v>
      </c>
      <c r="J142" s="94"/>
      <c r="K142" s="210" t="s">
        <v>128</v>
      </c>
      <c r="L142" s="211">
        <v>3144.7739999999999</v>
      </c>
      <c r="M142" s="212">
        <v>13493.97</v>
      </c>
      <c r="N142" s="211">
        <v>512.89</v>
      </c>
      <c r="O142" s="213" t="s">
        <v>155</v>
      </c>
      <c r="P142" s="214">
        <v>2848.663</v>
      </c>
      <c r="Q142" s="215">
        <v>12922.433999999999</v>
      </c>
      <c r="R142" s="216">
        <v>490.077</v>
      </c>
    </row>
    <row r="143" spans="2:31" ht="15.75" x14ac:dyDescent="0.25">
      <c r="B143" s="210" t="s">
        <v>127</v>
      </c>
      <c r="C143" s="211">
        <v>9280.6710000000003</v>
      </c>
      <c r="D143" s="212">
        <v>39925.067000000003</v>
      </c>
      <c r="E143" s="211">
        <v>2759.4740000000002</v>
      </c>
      <c r="F143" s="213" t="s">
        <v>128</v>
      </c>
      <c r="G143" s="214">
        <v>9036.0789999999997</v>
      </c>
      <c r="H143" s="215">
        <v>41012.373</v>
      </c>
      <c r="I143" s="216">
        <v>2965.5590000000002</v>
      </c>
      <c r="J143" s="94"/>
      <c r="K143" s="210" t="s">
        <v>155</v>
      </c>
      <c r="L143" s="211">
        <v>2675.7759999999998</v>
      </c>
      <c r="M143" s="212">
        <v>11499.951999999999</v>
      </c>
      <c r="N143" s="211">
        <v>493.76799999999997</v>
      </c>
      <c r="O143" s="213" t="s">
        <v>184</v>
      </c>
      <c r="P143" s="214">
        <v>2774.74</v>
      </c>
      <c r="Q143" s="215">
        <v>12624.8</v>
      </c>
      <c r="R143" s="216">
        <v>379.24299999999999</v>
      </c>
    </row>
    <row r="144" spans="2:31" ht="15.75" x14ac:dyDescent="0.25">
      <c r="B144" s="210" t="s">
        <v>128</v>
      </c>
      <c r="C144" s="211">
        <v>7432.4859999999999</v>
      </c>
      <c r="D144" s="212">
        <v>32013.472000000002</v>
      </c>
      <c r="E144" s="211">
        <v>2453.9180000000001</v>
      </c>
      <c r="F144" s="213" t="s">
        <v>131</v>
      </c>
      <c r="G144" s="214">
        <v>7536.7820000000002</v>
      </c>
      <c r="H144" s="215">
        <v>34229.794999999998</v>
      </c>
      <c r="I144" s="216">
        <v>2136.6370000000002</v>
      </c>
      <c r="J144" s="94"/>
      <c r="K144" s="210" t="s">
        <v>184</v>
      </c>
      <c r="L144" s="211">
        <v>2275.6930000000002</v>
      </c>
      <c r="M144" s="212">
        <v>9895.6409999999996</v>
      </c>
      <c r="N144" s="211">
        <v>308.93200000000002</v>
      </c>
      <c r="O144" s="213" t="s">
        <v>133</v>
      </c>
      <c r="P144" s="214">
        <v>1779.104</v>
      </c>
      <c r="Q144" s="215">
        <v>8061.5950000000003</v>
      </c>
      <c r="R144" s="216">
        <v>297.45</v>
      </c>
    </row>
    <row r="145" spans="2:18" ht="15.75" x14ac:dyDescent="0.25">
      <c r="B145" s="210" t="s">
        <v>185</v>
      </c>
      <c r="C145" s="211">
        <v>6277.0249999999996</v>
      </c>
      <c r="D145" s="212">
        <v>27135.078000000001</v>
      </c>
      <c r="E145" s="211">
        <v>1736.9570000000001</v>
      </c>
      <c r="F145" s="213" t="s">
        <v>135</v>
      </c>
      <c r="G145" s="214">
        <v>6490.85</v>
      </c>
      <c r="H145" s="215">
        <v>29466.05</v>
      </c>
      <c r="I145" s="216">
        <v>1521.7470000000001</v>
      </c>
      <c r="J145" s="94"/>
      <c r="K145" s="210" t="s">
        <v>133</v>
      </c>
      <c r="L145" s="211">
        <v>1871.671</v>
      </c>
      <c r="M145" s="212">
        <v>8048.7070000000003</v>
      </c>
      <c r="N145" s="211">
        <v>343.93</v>
      </c>
      <c r="O145" s="213" t="s">
        <v>126</v>
      </c>
      <c r="P145" s="214">
        <v>1733.827</v>
      </c>
      <c r="Q145" s="215">
        <v>7876.2259999999997</v>
      </c>
      <c r="R145" s="216">
        <v>407.70800000000003</v>
      </c>
    </row>
    <row r="146" spans="2:18" ht="15.75" x14ac:dyDescent="0.25">
      <c r="B146" s="210" t="s">
        <v>135</v>
      </c>
      <c r="C146" s="211">
        <v>5865.52</v>
      </c>
      <c r="D146" s="212">
        <v>25292.989000000001</v>
      </c>
      <c r="E146" s="211">
        <v>1378.4580000000001</v>
      </c>
      <c r="F146" s="213" t="s">
        <v>127</v>
      </c>
      <c r="G146" s="214">
        <v>6241.1450000000004</v>
      </c>
      <c r="H146" s="215">
        <v>28319.151000000002</v>
      </c>
      <c r="I146" s="216">
        <v>1884.08</v>
      </c>
      <c r="J146" s="94"/>
      <c r="K146" s="210" t="s">
        <v>131</v>
      </c>
      <c r="L146" s="211">
        <v>1280.6890000000001</v>
      </c>
      <c r="M146" s="212">
        <v>5489.1949999999997</v>
      </c>
      <c r="N146" s="211">
        <v>385.61399999999998</v>
      </c>
      <c r="O146" s="213" t="s">
        <v>136</v>
      </c>
      <c r="P146" s="214">
        <v>1690.4770000000001</v>
      </c>
      <c r="Q146" s="215">
        <v>7707.6559999999999</v>
      </c>
      <c r="R146" s="216">
        <v>372.15300000000002</v>
      </c>
    </row>
    <row r="147" spans="2:18" ht="15.75" x14ac:dyDescent="0.25">
      <c r="B147" s="210" t="s">
        <v>134</v>
      </c>
      <c r="C147" s="211">
        <v>4691.9889999999996</v>
      </c>
      <c r="D147" s="212">
        <v>20187.748</v>
      </c>
      <c r="E147" s="211">
        <v>1658.6849999999999</v>
      </c>
      <c r="F147" s="213" t="s">
        <v>146</v>
      </c>
      <c r="G147" s="214">
        <v>6114.3190000000004</v>
      </c>
      <c r="H147" s="215">
        <v>27736.281999999999</v>
      </c>
      <c r="I147" s="216">
        <v>1865.51</v>
      </c>
      <c r="J147" s="94"/>
      <c r="K147" s="210" t="s">
        <v>137</v>
      </c>
      <c r="L147" s="211">
        <v>1023.234</v>
      </c>
      <c r="M147" s="212">
        <v>4392.7730000000001</v>
      </c>
      <c r="N147" s="211">
        <v>345.45600000000002</v>
      </c>
      <c r="O147" s="213" t="s">
        <v>131</v>
      </c>
      <c r="P147" s="214">
        <v>1482.6420000000001</v>
      </c>
      <c r="Q147" s="215">
        <v>6714.5969999999998</v>
      </c>
      <c r="R147" s="216">
        <v>410.23500000000001</v>
      </c>
    </row>
    <row r="148" spans="2:18" ht="15.75" x14ac:dyDescent="0.25">
      <c r="B148" s="210" t="s">
        <v>199</v>
      </c>
      <c r="C148" s="211">
        <v>4258.9589999999998</v>
      </c>
      <c r="D148" s="212">
        <v>18314.043000000001</v>
      </c>
      <c r="E148" s="211">
        <v>1388.9290000000001</v>
      </c>
      <c r="F148" s="213" t="s">
        <v>134</v>
      </c>
      <c r="G148" s="214">
        <v>5603.2790000000005</v>
      </c>
      <c r="H148" s="215">
        <v>25442.522000000001</v>
      </c>
      <c r="I148" s="216">
        <v>1850.796</v>
      </c>
      <c r="J148" s="94"/>
      <c r="K148" s="210" t="s">
        <v>146</v>
      </c>
      <c r="L148" s="211">
        <v>928.92700000000002</v>
      </c>
      <c r="M148" s="212">
        <v>3998.7779999999998</v>
      </c>
      <c r="N148" s="211">
        <v>293.15199999999999</v>
      </c>
      <c r="O148" s="213" t="s">
        <v>174</v>
      </c>
      <c r="P148" s="214">
        <v>1303.3820000000001</v>
      </c>
      <c r="Q148" s="215">
        <v>5912.8410000000003</v>
      </c>
      <c r="R148" s="216">
        <v>403.65100000000001</v>
      </c>
    </row>
    <row r="149" spans="2:18" ht="16.5" thickBot="1" x14ac:dyDescent="0.3">
      <c r="B149" s="217" t="s">
        <v>146</v>
      </c>
      <c r="C149" s="218">
        <v>4187.0529999999999</v>
      </c>
      <c r="D149" s="219">
        <v>18037.502</v>
      </c>
      <c r="E149" s="218">
        <v>1239.6990000000001</v>
      </c>
      <c r="F149" s="220" t="s">
        <v>199</v>
      </c>
      <c r="G149" s="221">
        <v>5550.7340000000004</v>
      </c>
      <c r="H149" s="222">
        <v>25208.120999999999</v>
      </c>
      <c r="I149" s="223">
        <v>1865.71</v>
      </c>
      <c r="J149" s="94"/>
      <c r="K149" s="217" t="s">
        <v>174</v>
      </c>
      <c r="L149" s="218">
        <v>872.26199999999994</v>
      </c>
      <c r="M149" s="219">
        <v>3772.8710000000001</v>
      </c>
      <c r="N149" s="218">
        <v>258.387</v>
      </c>
      <c r="O149" s="220" t="s">
        <v>79</v>
      </c>
      <c r="P149" s="221">
        <v>1209.105</v>
      </c>
      <c r="Q149" s="222">
        <v>5518.8090000000002</v>
      </c>
      <c r="R149" s="223">
        <v>278.39299999999997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U15" sqref="U1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33" t="s">
        <v>0</v>
      </c>
      <c r="D5" s="536" t="s">
        <v>40</v>
      </c>
      <c r="E5" s="375" t="s">
        <v>1</v>
      </c>
      <c r="F5" s="3"/>
      <c r="G5" s="376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34"/>
      <c r="D6" s="534"/>
      <c r="E6" s="377"/>
      <c r="F6" s="378"/>
      <c r="G6" s="379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34"/>
      <c r="D7" s="534"/>
      <c r="E7" s="382" t="s">
        <v>26</v>
      </c>
      <c r="F7" s="383"/>
      <c r="G7" s="392" t="s">
        <v>271</v>
      </c>
      <c r="H7" s="11" t="s">
        <v>26</v>
      </c>
      <c r="I7" s="359"/>
      <c r="J7" s="393" t="s">
        <v>271</v>
      </c>
      <c r="K7" s="11" t="s">
        <v>26</v>
      </c>
      <c r="L7" s="359"/>
      <c r="M7" s="394" t="s">
        <v>271</v>
      </c>
      <c r="N7" s="11" t="s">
        <v>26</v>
      </c>
      <c r="O7" s="359"/>
      <c r="P7" s="393" t="s">
        <v>271</v>
      </c>
      <c r="Q7" s="11" t="s">
        <v>26</v>
      </c>
      <c r="R7" s="359"/>
      <c r="S7" s="394" t="s">
        <v>271</v>
      </c>
    </row>
    <row r="8" spans="3:19" ht="30" customHeight="1" thickBot="1" x14ac:dyDescent="0.25">
      <c r="C8" s="535"/>
      <c r="D8" s="535"/>
      <c r="E8" s="675" t="s">
        <v>327</v>
      </c>
      <c r="F8" s="516" t="s">
        <v>328</v>
      </c>
      <c r="G8" s="676" t="s">
        <v>14</v>
      </c>
      <c r="H8" s="366" t="s">
        <v>327</v>
      </c>
      <c r="I8" s="366" t="s">
        <v>328</v>
      </c>
      <c r="J8" s="328" t="s">
        <v>14</v>
      </c>
      <c r="K8" s="373" t="s">
        <v>327</v>
      </c>
      <c r="L8" s="366" t="s">
        <v>328</v>
      </c>
      <c r="M8" s="296" t="s">
        <v>14</v>
      </c>
      <c r="N8" s="373" t="s">
        <v>327</v>
      </c>
      <c r="O8" s="366" t="s">
        <v>328</v>
      </c>
      <c r="P8" s="328" t="s">
        <v>14</v>
      </c>
      <c r="Q8" s="373" t="s">
        <v>327</v>
      </c>
      <c r="R8" s="366" t="s">
        <v>328</v>
      </c>
      <c r="S8" s="296" t="s">
        <v>14</v>
      </c>
    </row>
    <row r="9" spans="3:19" ht="24" customHeight="1" x14ac:dyDescent="0.2">
      <c r="C9" s="541" t="s">
        <v>38</v>
      </c>
      <c r="D9" s="354" t="s">
        <v>255</v>
      </c>
      <c r="E9" s="677">
        <v>1737.423</v>
      </c>
      <c r="F9" s="678">
        <v>1761.2819999999999</v>
      </c>
      <c r="G9" s="679">
        <v>-1.3546382691698391</v>
      </c>
      <c r="H9" s="235">
        <v>1755.28</v>
      </c>
      <c r="I9" s="240">
        <v>1814.9849999999999</v>
      </c>
      <c r="J9" s="329">
        <v>-3.2895588668776834</v>
      </c>
      <c r="K9" s="235">
        <v>1800</v>
      </c>
      <c r="L9" s="240">
        <v>1845.778</v>
      </c>
      <c r="M9" s="305">
        <v>-2.4801465831752258</v>
      </c>
      <c r="N9" s="235">
        <v>1816.7090000000001</v>
      </c>
      <c r="O9" s="240">
        <v>1728.8710000000001</v>
      </c>
      <c r="P9" s="329">
        <v>5.0806566828872688</v>
      </c>
      <c r="Q9" s="235">
        <v>1712.4259999999999</v>
      </c>
      <c r="R9" s="240">
        <v>1720.115</v>
      </c>
      <c r="S9" s="305">
        <v>-0.44700499675894223</v>
      </c>
    </row>
    <row r="10" spans="3:19" ht="27" customHeight="1" x14ac:dyDescent="0.2">
      <c r="C10" s="542"/>
      <c r="D10" s="355" t="s">
        <v>256</v>
      </c>
      <c r="E10" s="384">
        <v>1890.643</v>
      </c>
      <c r="F10" s="385">
        <v>1851.9090000000001</v>
      </c>
      <c r="G10" s="386">
        <v>2.0915714541049222</v>
      </c>
      <c r="H10" s="236">
        <v>1903.1379999999999</v>
      </c>
      <c r="I10" s="241">
        <v>1844.171</v>
      </c>
      <c r="J10" s="330">
        <v>3.1974800601462592</v>
      </c>
      <c r="K10" s="236">
        <v>1917.24</v>
      </c>
      <c r="L10" s="241">
        <v>1899.8969999999999</v>
      </c>
      <c r="M10" s="300">
        <v>0.91283895916463231</v>
      </c>
      <c r="N10" s="236">
        <v>1822.0540000000001</v>
      </c>
      <c r="O10" s="241">
        <v>1808.4179999999999</v>
      </c>
      <c r="P10" s="330">
        <v>0.75402921227283715</v>
      </c>
      <c r="Q10" s="236">
        <v>1846.854</v>
      </c>
      <c r="R10" s="241">
        <v>1906.2090000000001</v>
      </c>
      <c r="S10" s="300">
        <v>-3.1137718896511357</v>
      </c>
    </row>
    <row r="11" spans="3:19" ht="30" customHeight="1" thickBot="1" x14ac:dyDescent="0.25">
      <c r="C11" s="136" t="s">
        <v>257</v>
      </c>
      <c r="D11" s="356" t="s">
        <v>255</v>
      </c>
      <c r="E11" s="387" t="s">
        <v>27</v>
      </c>
      <c r="F11" s="388" t="s">
        <v>27</v>
      </c>
      <c r="G11" s="389" t="s">
        <v>27</v>
      </c>
      <c r="H11" s="237" t="s">
        <v>27</v>
      </c>
      <c r="I11" s="244" t="s">
        <v>27</v>
      </c>
      <c r="J11" s="331" t="s">
        <v>27</v>
      </c>
      <c r="K11" s="237" t="s">
        <v>27</v>
      </c>
      <c r="L11" s="244" t="s">
        <v>27</v>
      </c>
      <c r="M11" s="301" t="s">
        <v>27</v>
      </c>
      <c r="N11" s="237" t="s">
        <v>27</v>
      </c>
      <c r="O11" s="244" t="s">
        <v>27</v>
      </c>
      <c r="P11" s="331" t="s">
        <v>27</v>
      </c>
      <c r="Q11" s="237" t="s">
        <v>27</v>
      </c>
      <c r="R11" s="244" t="s">
        <v>27</v>
      </c>
      <c r="S11" s="301" t="s">
        <v>27</v>
      </c>
    </row>
    <row r="12" spans="3:19" ht="24.75" customHeight="1" thickBot="1" x14ac:dyDescent="0.25">
      <c r="C12" s="137" t="s">
        <v>39</v>
      </c>
      <c r="D12" s="357" t="s">
        <v>24</v>
      </c>
      <c r="E12" s="680">
        <v>1880.7355666979754</v>
      </c>
      <c r="F12" s="681">
        <v>1831.3356043822725</v>
      </c>
      <c r="G12" s="682">
        <v>2.6974827659928526</v>
      </c>
      <c r="H12" s="336">
        <v>1896.2560802438925</v>
      </c>
      <c r="I12" s="337">
        <v>1839.3830279136116</v>
      </c>
      <c r="J12" s="339">
        <v>3.0919635262042862</v>
      </c>
      <c r="K12" s="336">
        <v>1917.156525453898</v>
      </c>
      <c r="L12" s="337">
        <v>1899.721043519098</v>
      </c>
      <c r="M12" s="338">
        <v>0.91779169337946698</v>
      </c>
      <c r="N12" s="336">
        <v>1821.9455656143577</v>
      </c>
      <c r="O12" s="337">
        <v>1778.5454839886575</v>
      </c>
      <c r="P12" s="339">
        <v>2.4402008279467244</v>
      </c>
      <c r="Q12" s="336">
        <v>1811.6957615042056</v>
      </c>
      <c r="R12" s="337">
        <v>1832.3635239704961</v>
      </c>
      <c r="S12" s="338">
        <v>-1.1279291579383814</v>
      </c>
    </row>
    <row r="13" spans="3:19" ht="20.25" customHeight="1" x14ac:dyDescent="0.2">
      <c r="C13" s="541" t="s">
        <v>28</v>
      </c>
      <c r="D13" s="358" t="s">
        <v>29</v>
      </c>
      <c r="E13" s="677">
        <v>1428.653</v>
      </c>
      <c r="F13" s="678">
        <v>1416.5630000000001</v>
      </c>
      <c r="G13" s="679">
        <v>0.8534742189369563</v>
      </c>
      <c r="H13" s="235">
        <v>1407.6669999999999</v>
      </c>
      <c r="I13" s="240">
        <v>1376.712</v>
      </c>
      <c r="J13" s="329">
        <v>2.2484731737647325</v>
      </c>
      <c r="K13" s="235">
        <v>1444.3620000000001</v>
      </c>
      <c r="L13" s="240">
        <v>1498.7940000000001</v>
      </c>
      <c r="M13" s="305">
        <v>-3.6317199028018532</v>
      </c>
      <c r="N13" s="235">
        <v>1619</v>
      </c>
      <c r="O13" s="240" t="s">
        <v>27</v>
      </c>
      <c r="P13" s="329" t="s">
        <v>27</v>
      </c>
      <c r="Q13" s="235" t="s">
        <v>92</v>
      </c>
      <c r="R13" s="240" t="s">
        <v>92</v>
      </c>
      <c r="S13" s="305" t="s">
        <v>92</v>
      </c>
    </row>
    <row r="14" spans="3:19" ht="20.25" customHeight="1" thickBot="1" x14ac:dyDescent="0.25">
      <c r="C14" s="542"/>
      <c r="D14" s="353" t="s">
        <v>30</v>
      </c>
      <c r="E14" s="387">
        <v>1161.1790000000001</v>
      </c>
      <c r="F14" s="388">
        <v>1139.2719999999999</v>
      </c>
      <c r="G14" s="389">
        <v>1.9228946204242845</v>
      </c>
      <c r="H14" s="237">
        <v>1219.7059999999999</v>
      </c>
      <c r="I14" s="244">
        <v>1109.8689999999999</v>
      </c>
      <c r="J14" s="331">
        <v>9.8963931779336107</v>
      </c>
      <c r="K14" s="237">
        <v>1138.404</v>
      </c>
      <c r="L14" s="244">
        <v>1164.0989999999999</v>
      </c>
      <c r="M14" s="301">
        <v>-2.2072864936745016</v>
      </c>
      <c r="N14" s="237">
        <v>1138.0319999999999</v>
      </c>
      <c r="O14" s="244">
        <v>1141.712</v>
      </c>
      <c r="P14" s="331">
        <v>-0.32232296761355433</v>
      </c>
      <c r="Q14" s="237">
        <v>1138.9469999999999</v>
      </c>
      <c r="R14" s="244">
        <v>1135.6559999999999</v>
      </c>
      <c r="S14" s="301">
        <v>0.28978845706798012</v>
      </c>
    </row>
    <row r="15" spans="3:19" ht="20.25" customHeight="1" thickBot="1" x14ac:dyDescent="0.25">
      <c r="C15" s="543"/>
      <c r="D15" s="137" t="s">
        <v>24</v>
      </c>
      <c r="E15" s="680">
        <v>1219.0046664498238</v>
      </c>
      <c r="F15" s="681">
        <v>1205.4118759496043</v>
      </c>
      <c r="G15" s="682">
        <v>1.1276469704192456</v>
      </c>
      <c r="H15" s="336">
        <v>1261.71945977267</v>
      </c>
      <c r="I15" s="337">
        <v>1202.7438845460945</v>
      </c>
      <c r="J15" s="339">
        <v>4.9034192552832989</v>
      </c>
      <c r="K15" s="336">
        <v>1236.8906915118241</v>
      </c>
      <c r="L15" s="337">
        <v>1221.4994951175406</v>
      </c>
      <c r="M15" s="338">
        <v>1.2600247855855606</v>
      </c>
      <c r="N15" s="336">
        <v>1138.1728398243044</v>
      </c>
      <c r="O15" s="337">
        <v>1141.712</v>
      </c>
      <c r="P15" s="339">
        <v>-0.30998712247007498</v>
      </c>
      <c r="Q15" s="336">
        <v>1182.0587610726297</v>
      </c>
      <c r="R15" s="337">
        <v>1216.6106598415449</v>
      </c>
      <c r="S15" s="338">
        <v>-2.840012824925874</v>
      </c>
    </row>
    <row r="16" spans="3:19" ht="18.75" customHeight="1" x14ac:dyDescent="0.2">
      <c r="C16" s="541" t="s">
        <v>31</v>
      </c>
      <c r="D16" s="352" t="s">
        <v>32</v>
      </c>
      <c r="E16" s="232" t="s">
        <v>92</v>
      </c>
      <c r="F16" s="314" t="s">
        <v>92</v>
      </c>
      <c r="G16" s="480" t="s">
        <v>198</v>
      </c>
      <c r="H16" s="235" t="s">
        <v>27</v>
      </c>
      <c r="I16" s="240" t="s">
        <v>27</v>
      </c>
      <c r="J16" s="329" t="s">
        <v>27</v>
      </c>
      <c r="K16" s="235" t="s">
        <v>27</v>
      </c>
      <c r="L16" s="240" t="s">
        <v>27</v>
      </c>
      <c r="M16" s="305" t="s">
        <v>27</v>
      </c>
      <c r="N16" s="235" t="s">
        <v>27</v>
      </c>
      <c r="O16" s="240" t="s">
        <v>27</v>
      </c>
      <c r="P16" s="329" t="s">
        <v>27</v>
      </c>
      <c r="Q16" s="303" t="s">
        <v>92</v>
      </c>
      <c r="R16" s="304" t="s">
        <v>92</v>
      </c>
      <c r="S16" s="297" t="s">
        <v>198</v>
      </c>
    </row>
    <row r="17" spans="3:19" ht="18" customHeight="1" thickBot="1" x14ac:dyDescent="0.25">
      <c r="C17" s="542"/>
      <c r="D17" s="353" t="s">
        <v>33</v>
      </c>
      <c r="E17" s="233" t="s">
        <v>92</v>
      </c>
      <c r="F17" s="326">
        <v>577.09400000000005</v>
      </c>
      <c r="G17" s="683" t="s">
        <v>198</v>
      </c>
      <c r="H17" s="306" t="s">
        <v>92</v>
      </c>
      <c r="I17" s="307" t="s">
        <v>92</v>
      </c>
      <c r="J17" s="340" t="s">
        <v>198</v>
      </c>
      <c r="K17" s="306" t="s">
        <v>27</v>
      </c>
      <c r="L17" s="307" t="s">
        <v>27</v>
      </c>
      <c r="M17" s="308" t="s">
        <v>27</v>
      </c>
      <c r="N17" s="306" t="s">
        <v>27</v>
      </c>
      <c r="O17" s="307" t="s">
        <v>27</v>
      </c>
      <c r="P17" s="340" t="s">
        <v>27</v>
      </c>
      <c r="Q17" s="341" t="s">
        <v>92</v>
      </c>
      <c r="R17" s="342" t="s">
        <v>92</v>
      </c>
      <c r="S17" s="301" t="s">
        <v>198</v>
      </c>
    </row>
    <row r="18" spans="3:19" ht="18.75" customHeight="1" thickBot="1" x14ac:dyDescent="0.25">
      <c r="C18" s="543" t="s">
        <v>25</v>
      </c>
      <c r="D18" s="137" t="s">
        <v>24</v>
      </c>
      <c r="E18" s="684" t="s">
        <v>92</v>
      </c>
      <c r="F18" s="685">
        <v>653.62435749221879</v>
      </c>
      <c r="G18" s="686" t="s">
        <v>198</v>
      </c>
      <c r="H18" s="309" t="s">
        <v>92</v>
      </c>
      <c r="I18" s="310" t="s">
        <v>92</v>
      </c>
      <c r="J18" s="343" t="s">
        <v>198</v>
      </c>
      <c r="K18" s="344" t="s">
        <v>27</v>
      </c>
      <c r="L18" s="345" t="s">
        <v>27</v>
      </c>
      <c r="M18" s="346" t="s">
        <v>27</v>
      </c>
      <c r="N18" s="344" t="s">
        <v>27</v>
      </c>
      <c r="O18" s="345" t="s">
        <v>27</v>
      </c>
      <c r="P18" s="347" t="s">
        <v>27</v>
      </c>
      <c r="Q18" s="309" t="s">
        <v>92</v>
      </c>
      <c r="R18" s="310" t="s">
        <v>92</v>
      </c>
      <c r="S18" s="311" t="s">
        <v>198</v>
      </c>
    </row>
    <row r="19" spans="3:19" ht="18.75" customHeight="1" x14ac:dyDescent="0.2">
      <c r="C19" s="544" t="s">
        <v>37</v>
      </c>
      <c r="D19" s="545"/>
      <c r="E19" s="390" t="s">
        <v>92</v>
      </c>
      <c r="F19" s="391" t="s">
        <v>92</v>
      </c>
      <c r="G19" s="687" t="s">
        <v>198</v>
      </c>
      <c r="H19" s="239" t="s">
        <v>92</v>
      </c>
      <c r="I19" s="243" t="s">
        <v>92</v>
      </c>
      <c r="J19" s="334" t="s">
        <v>198</v>
      </c>
      <c r="K19" s="239" t="s">
        <v>27</v>
      </c>
      <c r="L19" s="243" t="s">
        <v>27</v>
      </c>
      <c r="M19" s="335" t="s">
        <v>27</v>
      </c>
      <c r="N19" s="239" t="s">
        <v>27</v>
      </c>
      <c r="O19" s="243" t="s">
        <v>27</v>
      </c>
      <c r="P19" s="334" t="s">
        <v>27</v>
      </c>
      <c r="Q19" s="348" t="s">
        <v>27</v>
      </c>
      <c r="R19" s="349" t="s">
        <v>27</v>
      </c>
      <c r="S19" s="335" t="s">
        <v>27</v>
      </c>
    </row>
    <row r="20" spans="3:19" ht="20.25" customHeight="1" x14ac:dyDescent="0.2">
      <c r="C20" s="537" t="s">
        <v>34</v>
      </c>
      <c r="D20" s="538"/>
      <c r="E20" s="384">
        <v>412.64299999999997</v>
      </c>
      <c r="F20" s="385">
        <v>416.33499999999998</v>
      </c>
      <c r="G20" s="386">
        <v>-0.88678588156172489</v>
      </c>
      <c r="H20" s="236">
        <v>416.048</v>
      </c>
      <c r="I20" s="241">
        <v>430.15699999999998</v>
      </c>
      <c r="J20" s="330">
        <v>-3.2799652220003348</v>
      </c>
      <c r="K20" s="236">
        <v>387.29300000000001</v>
      </c>
      <c r="L20" s="241">
        <v>382.21300000000002</v>
      </c>
      <c r="M20" s="300">
        <v>1.3291018358873152</v>
      </c>
      <c r="N20" s="236">
        <v>390.24400000000003</v>
      </c>
      <c r="O20" s="241">
        <v>408.00400000000002</v>
      </c>
      <c r="P20" s="330">
        <v>-4.352898500995086</v>
      </c>
      <c r="Q20" s="298">
        <v>455.22</v>
      </c>
      <c r="R20" s="299">
        <v>488.57100000000003</v>
      </c>
      <c r="S20" s="300">
        <v>-6.8262340581000505</v>
      </c>
    </row>
    <row r="21" spans="3:19" ht="18" customHeight="1" x14ac:dyDescent="0.2">
      <c r="C21" s="537" t="s">
        <v>35</v>
      </c>
      <c r="D21" s="538"/>
      <c r="E21" s="232" t="s">
        <v>92</v>
      </c>
      <c r="F21" s="314" t="s">
        <v>92</v>
      </c>
      <c r="G21" s="480" t="s">
        <v>198</v>
      </c>
      <c r="H21" s="236" t="s">
        <v>92</v>
      </c>
      <c r="I21" s="241" t="s">
        <v>92</v>
      </c>
      <c r="J21" s="330" t="s">
        <v>198</v>
      </c>
      <c r="K21" s="236" t="s">
        <v>27</v>
      </c>
      <c r="L21" s="241" t="s">
        <v>27</v>
      </c>
      <c r="M21" s="300" t="s">
        <v>27</v>
      </c>
      <c r="N21" s="236" t="s">
        <v>27</v>
      </c>
      <c r="O21" s="241" t="s">
        <v>27</v>
      </c>
      <c r="P21" s="330" t="s">
        <v>27</v>
      </c>
      <c r="Q21" s="298" t="s">
        <v>27</v>
      </c>
      <c r="R21" s="299" t="s">
        <v>27</v>
      </c>
      <c r="S21" s="300" t="s">
        <v>27</v>
      </c>
    </row>
    <row r="22" spans="3:19" ht="21" customHeight="1" thickBot="1" x14ac:dyDescent="0.25">
      <c r="C22" s="539" t="s">
        <v>36</v>
      </c>
      <c r="D22" s="540"/>
      <c r="E22" s="688" t="s">
        <v>27</v>
      </c>
      <c r="F22" s="689" t="s">
        <v>27</v>
      </c>
      <c r="G22" s="690" t="s">
        <v>27</v>
      </c>
      <c r="H22" s="238" t="s">
        <v>27</v>
      </c>
      <c r="I22" s="242" t="s">
        <v>27</v>
      </c>
      <c r="J22" s="332" t="s">
        <v>27</v>
      </c>
      <c r="K22" s="238" t="s">
        <v>27</v>
      </c>
      <c r="L22" s="242" t="s">
        <v>27</v>
      </c>
      <c r="M22" s="333" t="s">
        <v>27</v>
      </c>
      <c r="N22" s="238" t="s">
        <v>27</v>
      </c>
      <c r="O22" s="242" t="s">
        <v>27</v>
      </c>
      <c r="P22" s="332" t="s">
        <v>27</v>
      </c>
      <c r="Q22" s="350" t="s">
        <v>27</v>
      </c>
      <c r="R22" s="351" t="s">
        <v>27</v>
      </c>
      <c r="S22" s="333" t="s">
        <v>27</v>
      </c>
    </row>
    <row r="24" spans="3:19" ht="21" x14ac:dyDescent="0.25">
      <c r="C24" s="26"/>
      <c r="D24" s="185"/>
    </row>
    <row r="25" spans="3:19" ht="18" x14ac:dyDescent="0.25">
      <c r="C25" s="114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10" sqref="X1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3" width="11.85546875" customWidth="1"/>
    <col min="14" max="14" width="12.5703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325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33" t="s">
        <v>0</v>
      </c>
      <c r="C4" s="546" t="s">
        <v>258</v>
      </c>
      <c r="D4" s="549" t="s">
        <v>1</v>
      </c>
      <c r="E4" s="550"/>
      <c r="F4" s="55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4"/>
      <c r="C5" s="547"/>
      <c r="D5" s="552"/>
      <c r="E5" s="553"/>
      <c r="F5" s="55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34"/>
      <c r="C6" s="547"/>
      <c r="D6" s="382" t="s">
        <v>26</v>
      </c>
      <c r="E6" s="383"/>
      <c r="F6" s="392" t="s">
        <v>271</v>
      </c>
      <c r="G6" s="11" t="s">
        <v>26</v>
      </c>
      <c r="H6" s="359"/>
      <c r="I6" s="393" t="s">
        <v>271</v>
      </c>
      <c r="J6" s="11" t="s">
        <v>26</v>
      </c>
      <c r="K6" s="359"/>
      <c r="L6" s="394" t="s">
        <v>271</v>
      </c>
      <c r="M6" s="11" t="s">
        <v>26</v>
      </c>
      <c r="N6" s="359"/>
      <c r="O6" s="393" t="s">
        <v>271</v>
      </c>
      <c r="P6" s="11" t="s">
        <v>26</v>
      </c>
      <c r="Q6" s="359"/>
      <c r="R6" s="394" t="s">
        <v>271</v>
      </c>
    </row>
    <row r="7" spans="2:18" ht="30" customHeight="1" thickBot="1" x14ac:dyDescent="0.25">
      <c r="B7" s="535"/>
      <c r="C7" s="548"/>
      <c r="D7" s="675" t="s">
        <v>327</v>
      </c>
      <c r="E7" s="516" t="s">
        <v>328</v>
      </c>
      <c r="F7" s="532" t="s">
        <v>14</v>
      </c>
      <c r="G7" s="366" t="s">
        <v>327</v>
      </c>
      <c r="H7" s="366" t="s">
        <v>328</v>
      </c>
      <c r="I7" s="328" t="s">
        <v>14</v>
      </c>
      <c r="J7" s="373" t="s">
        <v>327</v>
      </c>
      <c r="K7" s="366" t="s">
        <v>328</v>
      </c>
      <c r="L7" s="296" t="s">
        <v>14</v>
      </c>
      <c r="M7" s="373" t="s">
        <v>327</v>
      </c>
      <c r="N7" s="366" t="s">
        <v>328</v>
      </c>
      <c r="O7" s="328" t="s">
        <v>14</v>
      </c>
      <c r="P7" s="373" t="s">
        <v>327</v>
      </c>
      <c r="Q7" s="366" t="s">
        <v>328</v>
      </c>
      <c r="R7" s="296" t="s">
        <v>14</v>
      </c>
    </row>
    <row r="8" spans="2:18" ht="27" customHeight="1" x14ac:dyDescent="0.2">
      <c r="B8" s="541" t="s">
        <v>55</v>
      </c>
      <c r="C8" s="360" t="s">
        <v>259</v>
      </c>
      <c r="D8" s="691">
        <v>1473.1849999999999</v>
      </c>
      <c r="E8" s="692">
        <v>1453.204</v>
      </c>
      <c r="F8" s="693">
        <v>1.3749618085279145</v>
      </c>
      <c r="G8" s="235">
        <v>1491.905</v>
      </c>
      <c r="H8" s="240">
        <v>1469.0609999999999</v>
      </c>
      <c r="I8" s="329">
        <v>1.5550069057717857</v>
      </c>
      <c r="J8" s="235">
        <v>1400.5930000000001</v>
      </c>
      <c r="K8" s="240">
        <v>1378.19</v>
      </c>
      <c r="L8" s="329">
        <v>1.62553784311307</v>
      </c>
      <c r="M8" s="235">
        <v>1391</v>
      </c>
      <c r="N8" s="240">
        <v>1381</v>
      </c>
      <c r="O8" s="329">
        <v>0.724112961622013</v>
      </c>
      <c r="P8" s="235">
        <v>1409</v>
      </c>
      <c r="Q8" s="240">
        <v>1458.1279999999999</v>
      </c>
      <c r="R8" s="305">
        <v>-3.3692515334730513</v>
      </c>
    </row>
    <row r="9" spans="2:18" ht="23.25" customHeight="1" x14ac:dyDescent="0.2">
      <c r="B9" s="556"/>
      <c r="C9" s="361" t="s">
        <v>260</v>
      </c>
      <c r="D9" s="232">
        <v>1470.0319999999999</v>
      </c>
      <c r="E9" s="314">
        <v>1463.798</v>
      </c>
      <c r="F9" s="694">
        <v>0.4258784340462225</v>
      </c>
      <c r="G9" s="236">
        <v>1467.6410000000001</v>
      </c>
      <c r="H9" s="241">
        <v>1469.7639999999999</v>
      </c>
      <c r="I9" s="330">
        <v>-0.14444495851033365</v>
      </c>
      <c r="J9" s="236">
        <v>1397.598</v>
      </c>
      <c r="K9" s="241">
        <v>1419.241</v>
      </c>
      <c r="L9" s="330">
        <v>-1.5249700368013628</v>
      </c>
      <c r="M9" s="236">
        <v>1485.3610000000001</v>
      </c>
      <c r="N9" s="241">
        <v>1441.5840000000001</v>
      </c>
      <c r="O9" s="330">
        <v>3.0367290424976998</v>
      </c>
      <c r="P9" s="236">
        <v>1480.597</v>
      </c>
      <c r="Q9" s="241">
        <v>1393.588</v>
      </c>
      <c r="R9" s="300">
        <v>6.2435239109406808</v>
      </c>
    </row>
    <row r="10" spans="2:18" ht="27" customHeight="1" x14ac:dyDescent="0.2">
      <c r="B10" s="556"/>
      <c r="C10" s="361" t="s">
        <v>261</v>
      </c>
      <c r="D10" s="232">
        <v>1511.579</v>
      </c>
      <c r="E10" s="314">
        <v>1544.9870000000001</v>
      </c>
      <c r="F10" s="694">
        <v>-2.1623482916037564</v>
      </c>
      <c r="G10" s="236" t="s">
        <v>92</v>
      </c>
      <c r="H10" s="241" t="s">
        <v>92</v>
      </c>
      <c r="I10" s="330" t="s">
        <v>198</v>
      </c>
      <c r="J10" s="236" t="s">
        <v>92</v>
      </c>
      <c r="K10" s="241" t="s">
        <v>92</v>
      </c>
      <c r="L10" s="330" t="s">
        <v>198</v>
      </c>
      <c r="M10" s="236" t="s">
        <v>27</v>
      </c>
      <c r="N10" s="241" t="s">
        <v>27</v>
      </c>
      <c r="O10" s="330" t="s">
        <v>27</v>
      </c>
      <c r="P10" s="236" t="s">
        <v>27</v>
      </c>
      <c r="Q10" s="241" t="s">
        <v>27</v>
      </c>
      <c r="R10" s="300" t="s">
        <v>27</v>
      </c>
    </row>
    <row r="11" spans="2:18" ht="27.75" customHeight="1" x14ac:dyDescent="0.2">
      <c r="B11" s="556"/>
      <c r="C11" s="361" t="s">
        <v>262</v>
      </c>
      <c r="D11" s="232">
        <v>1611.2760000000001</v>
      </c>
      <c r="E11" s="314">
        <v>1581.3430000000001</v>
      </c>
      <c r="F11" s="694">
        <v>1.8928847188750315</v>
      </c>
      <c r="G11" s="236">
        <v>1488.92</v>
      </c>
      <c r="H11" s="241">
        <v>1544.8530000000001</v>
      </c>
      <c r="I11" s="330">
        <v>-3.6206033842702179</v>
      </c>
      <c r="J11" s="236" t="s">
        <v>92</v>
      </c>
      <c r="K11" s="241" t="s">
        <v>92</v>
      </c>
      <c r="L11" s="330" t="s">
        <v>198</v>
      </c>
      <c r="M11" s="236">
        <v>1630.624</v>
      </c>
      <c r="N11" s="241">
        <v>1612.8820000000001</v>
      </c>
      <c r="O11" s="330">
        <v>1.1000184762431449</v>
      </c>
      <c r="P11" s="236" t="s">
        <v>92</v>
      </c>
      <c r="Q11" s="241" t="s">
        <v>92</v>
      </c>
      <c r="R11" s="300" t="s">
        <v>198</v>
      </c>
    </row>
    <row r="12" spans="2:18" ht="47.25" x14ac:dyDescent="0.2">
      <c r="B12" s="556"/>
      <c r="C12" s="361" t="s">
        <v>56</v>
      </c>
      <c r="D12" s="232">
        <v>1485.9359999999999</v>
      </c>
      <c r="E12" s="314">
        <v>1473.527</v>
      </c>
      <c r="F12" s="694">
        <v>0.84212912284606112</v>
      </c>
      <c r="G12" s="236">
        <v>1421.201</v>
      </c>
      <c r="H12" s="241">
        <v>1414.9670000000001</v>
      </c>
      <c r="I12" s="330">
        <v>0.44057564593378667</v>
      </c>
      <c r="J12" s="236">
        <v>1528.99</v>
      </c>
      <c r="K12" s="241">
        <v>1477.2539999999999</v>
      </c>
      <c r="L12" s="330">
        <v>3.5021736275549165</v>
      </c>
      <c r="M12" s="236">
        <v>1682.308</v>
      </c>
      <c r="N12" s="241">
        <v>1598.5709999999999</v>
      </c>
      <c r="O12" s="330">
        <v>5.2382409039073075</v>
      </c>
      <c r="P12" s="236" t="s">
        <v>92</v>
      </c>
      <c r="Q12" s="241" t="s">
        <v>92</v>
      </c>
      <c r="R12" s="300" t="s">
        <v>198</v>
      </c>
    </row>
    <row r="13" spans="2:18" ht="23.25" customHeight="1" x14ac:dyDescent="0.2">
      <c r="B13" s="556"/>
      <c r="C13" s="361" t="s">
        <v>57</v>
      </c>
      <c r="D13" s="232" t="s">
        <v>92</v>
      </c>
      <c r="E13" s="314" t="s">
        <v>92</v>
      </c>
      <c r="F13" s="694" t="s">
        <v>198</v>
      </c>
      <c r="G13" s="236" t="s">
        <v>92</v>
      </c>
      <c r="H13" s="241" t="s">
        <v>27</v>
      </c>
      <c r="I13" s="330" t="s">
        <v>27</v>
      </c>
      <c r="J13" s="236" t="s">
        <v>27</v>
      </c>
      <c r="K13" s="241" t="s">
        <v>27</v>
      </c>
      <c r="L13" s="330" t="s">
        <v>27</v>
      </c>
      <c r="M13" s="236" t="s">
        <v>27</v>
      </c>
      <c r="N13" s="241" t="s">
        <v>27</v>
      </c>
      <c r="O13" s="330" t="s">
        <v>27</v>
      </c>
      <c r="P13" s="236" t="s">
        <v>27</v>
      </c>
      <c r="Q13" s="241" t="s">
        <v>27</v>
      </c>
      <c r="R13" s="300" t="s">
        <v>27</v>
      </c>
    </row>
    <row r="14" spans="2:18" ht="16.5" thickBot="1" x14ac:dyDescent="0.25">
      <c r="B14" s="556"/>
      <c r="C14" s="363" t="s">
        <v>58</v>
      </c>
      <c r="D14" s="233" t="s">
        <v>92</v>
      </c>
      <c r="E14" s="316" t="s">
        <v>92</v>
      </c>
      <c r="F14" s="695" t="s">
        <v>198</v>
      </c>
      <c r="G14" s="237" t="s">
        <v>27</v>
      </c>
      <c r="H14" s="244" t="s">
        <v>27</v>
      </c>
      <c r="I14" s="331" t="s">
        <v>27</v>
      </c>
      <c r="J14" s="237" t="s">
        <v>27</v>
      </c>
      <c r="K14" s="244" t="s">
        <v>27</v>
      </c>
      <c r="L14" s="331" t="s">
        <v>27</v>
      </c>
      <c r="M14" s="237" t="s">
        <v>92</v>
      </c>
      <c r="N14" s="244" t="s">
        <v>92</v>
      </c>
      <c r="O14" s="331" t="s">
        <v>198</v>
      </c>
      <c r="P14" s="237" t="s">
        <v>27</v>
      </c>
      <c r="Q14" s="244" t="s">
        <v>27</v>
      </c>
      <c r="R14" s="301" t="s">
        <v>27</v>
      </c>
    </row>
    <row r="15" spans="2:18" ht="15.75" customHeight="1" x14ac:dyDescent="0.2">
      <c r="B15" s="557" t="s">
        <v>59</v>
      </c>
      <c r="C15" s="558"/>
      <c r="D15" s="691">
        <v>1581.877</v>
      </c>
      <c r="E15" s="692">
        <v>1582.5060000000001</v>
      </c>
      <c r="F15" s="693">
        <v>-3.974708468720705E-2</v>
      </c>
      <c r="G15" s="235">
        <v>1603.481</v>
      </c>
      <c r="H15" s="240">
        <v>1595.982</v>
      </c>
      <c r="I15" s="329">
        <v>0.46986745464547996</v>
      </c>
      <c r="J15" s="235">
        <v>1476.701</v>
      </c>
      <c r="K15" s="240">
        <v>1463.3230000000001</v>
      </c>
      <c r="L15" s="329">
        <v>0.91422057877856966</v>
      </c>
      <c r="M15" s="235">
        <v>1413.354</v>
      </c>
      <c r="N15" s="240">
        <v>1450.866</v>
      </c>
      <c r="O15" s="329">
        <v>-2.5854903209531375</v>
      </c>
      <c r="P15" s="235" t="s">
        <v>27</v>
      </c>
      <c r="Q15" s="240" t="s">
        <v>27</v>
      </c>
      <c r="R15" s="305" t="s">
        <v>27</v>
      </c>
    </row>
    <row r="16" spans="2:18" ht="15.75" x14ac:dyDescent="0.2">
      <c r="B16" s="559" t="s">
        <v>60</v>
      </c>
      <c r="C16" s="560"/>
      <c r="D16" s="232">
        <v>1081.299</v>
      </c>
      <c r="E16" s="314">
        <v>1070.3489999999999</v>
      </c>
      <c r="F16" s="694">
        <v>1.0230308058399686</v>
      </c>
      <c r="G16" s="236" t="s">
        <v>92</v>
      </c>
      <c r="H16" s="241" t="s">
        <v>92</v>
      </c>
      <c r="I16" s="330" t="s">
        <v>198</v>
      </c>
      <c r="J16" s="236" t="s">
        <v>92</v>
      </c>
      <c r="K16" s="241" t="s">
        <v>92</v>
      </c>
      <c r="L16" s="330" t="s">
        <v>198</v>
      </c>
      <c r="M16" s="236" t="s">
        <v>92</v>
      </c>
      <c r="N16" s="241" t="s">
        <v>92</v>
      </c>
      <c r="O16" s="330" t="s">
        <v>198</v>
      </c>
      <c r="P16" s="236" t="s">
        <v>27</v>
      </c>
      <c r="Q16" s="241" t="s">
        <v>27</v>
      </c>
      <c r="R16" s="300" t="s">
        <v>27</v>
      </c>
    </row>
    <row r="17" spans="2:18" ht="15" customHeight="1" thickBot="1" x14ac:dyDescent="0.25">
      <c r="B17" s="561" t="s">
        <v>61</v>
      </c>
      <c r="C17" s="562"/>
      <c r="D17" s="688">
        <v>2166.297</v>
      </c>
      <c r="E17" s="689">
        <v>2189.8560000000002</v>
      </c>
      <c r="F17" s="696">
        <v>-1.0758241637806409</v>
      </c>
      <c r="G17" s="238">
        <v>1984.268</v>
      </c>
      <c r="H17" s="242">
        <v>1995.2380000000001</v>
      </c>
      <c r="I17" s="332">
        <v>-0.54980909545628276</v>
      </c>
      <c r="J17" s="238" t="s">
        <v>27</v>
      </c>
      <c r="K17" s="242" t="s">
        <v>27</v>
      </c>
      <c r="L17" s="332" t="s">
        <v>27</v>
      </c>
      <c r="M17" s="238" t="s">
        <v>27</v>
      </c>
      <c r="N17" s="242" t="s">
        <v>27</v>
      </c>
      <c r="O17" s="332" t="s">
        <v>27</v>
      </c>
      <c r="P17" s="238">
        <v>2404.5700000000002</v>
      </c>
      <c r="Q17" s="242">
        <v>2496.9520000000002</v>
      </c>
      <c r="R17" s="333">
        <v>-3.6997907849249825</v>
      </c>
    </row>
    <row r="18" spans="2:18" ht="15.75" customHeight="1" x14ac:dyDescent="0.2">
      <c r="B18" s="542" t="s">
        <v>62</v>
      </c>
      <c r="C18" s="364" t="s">
        <v>53</v>
      </c>
      <c r="D18" s="390">
        <v>1000.446</v>
      </c>
      <c r="E18" s="391">
        <v>932.74400000000003</v>
      </c>
      <c r="F18" s="697">
        <v>7.2583688557632104</v>
      </c>
      <c r="G18" s="239">
        <v>894.72900000000004</v>
      </c>
      <c r="H18" s="243">
        <v>1003.539</v>
      </c>
      <c r="I18" s="334">
        <v>-10.842627939721321</v>
      </c>
      <c r="J18" s="239">
        <v>1054.6980000000001</v>
      </c>
      <c r="K18" s="243">
        <v>949.78599999999994</v>
      </c>
      <c r="L18" s="334">
        <v>11.045856645602289</v>
      </c>
      <c r="M18" s="239">
        <v>1043.4929999999999</v>
      </c>
      <c r="N18" s="243">
        <v>1042.693</v>
      </c>
      <c r="O18" s="334">
        <v>7.6724404978258651E-2</v>
      </c>
      <c r="P18" s="239">
        <v>879.12</v>
      </c>
      <c r="Q18" s="243">
        <v>826.70299999999997</v>
      </c>
      <c r="R18" s="335">
        <v>6.3404874543820489</v>
      </c>
    </row>
    <row r="19" spans="2:18" ht="37.5" customHeight="1" thickBot="1" x14ac:dyDescent="0.25">
      <c r="B19" s="555"/>
      <c r="C19" s="365" t="s">
        <v>63</v>
      </c>
      <c r="D19" s="688">
        <v>702.69</v>
      </c>
      <c r="E19" s="689">
        <v>706.56</v>
      </c>
      <c r="F19" s="696">
        <v>-0.54772418478259322</v>
      </c>
      <c r="G19" s="238" t="s">
        <v>92</v>
      </c>
      <c r="H19" s="242" t="s">
        <v>92</v>
      </c>
      <c r="I19" s="332" t="s">
        <v>198</v>
      </c>
      <c r="J19" s="238" t="s">
        <v>92</v>
      </c>
      <c r="K19" s="242" t="s">
        <v>92</v>
      </c>
      <c r="L19" s="332" t="s">
        <v>198</v>
      </c>
      <c r="M19" s="238" t="s">
        <v>92</v>
      </c>
      <c r="N19" s="242" t="s">
        <v>92</v>
      </c>
      <c r="O19" s="332" t="s">
        <v>198</v>
      </c>
      <c r="P19" s="238" t="s">
        <v>92</v>
      </c>
      <c r="Q19" s="242" t="s">
        <v>92</v>
      </c>
      <c r="R19" s="333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C1" sqref="C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531"/>
      <c r="D6" s="627"/>
      <c r="E6" s="628" t="s">
        <v>1</v>
      </c>
      <c r="F6" s="629"/>
      <c r="G6" s="63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631"/>
      <c r="D7" s="632" t="s">
        <v>41</v>
      </c>
      <c r="E7" s="633"/>
      <c r="F7" s="378"/>
      <c r="G7" s="379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634" t="s">
        <v>0</v>
      </c>
      <c r="D8" s="632" t="s">
        <v>42</v>
      </c>
      <c r="E8" s="471" t="s">
        <v>26</v>
      </c>
      <c r="F8" s="635"/>
      <c r="G8" s="636" t="s">
        <v>326</v>
      </c>
      <c r="H8" s="11" t="s">
        <v>26</v>
      </c>
      <c r="I8" s="359"/>
      <c r="J8" s="393" t="s">
        <v>271</v>
      </c>
      <c r="K8" s="11" t="s">
        <v>26</v>
      </c>
      <c r="L8" s="359"/>
      <c r="M8" s="394" t="s">
        <v>271</v>
      </c>
      <c r="N8" s="11" t="s">
        <v>26</v>
      </c>
      <c r="O8" s="359"/>
      <c r="P8" s="393" t="s">
        <v>271</v>
      </c>
      <c r="Q8" s="11" t="s">
        <v>26</v>
      </c>
      <c r="R8" s="359"/>
      <c r="S8" s="394" t="s">
        <v>271</v>
      </c>
    </row>
    <row r="9" spans="3:19" ht="30" customHeight="1" thickBot="1" x14ac:dyDescent="0.25">
      <c r="C9" s="637"/>
      <c r="D9" s="638"/>
      <c r="E9" s="639" t="s">
        <v>327</v>
      </c>
      <c r="F9" s="640" t="s">
        <v>328</v>
      </c>
      <c r="G9" s="641" t="s">
        <v>14</v>
      </c>
      <c r="H9" s="366" t="s">
        <v>327</v>
      </c>
      <c r="I9" s="366" t="s">
        <v>328</v>
      </c>
      <c r="J9" s="328" t="s">
        <v>14</v>
      </c>
      <c r="K9" s="373" t="s">
        <v>311</v>
      </c>
      <c r="L9" s="366" t="s">
        <v>303</v>
      </c>
      <c r="M9" s="296" t="s">
        <v>14</v>
      </c>
      <c r="N9" s="373" t="s">
        <v>311</v>
      </c>
      <c r="O9" s="366" t="s">
        <v>303</v>
      </c>
      <c r="P9" s="328" t="s">
        <v>14</v>
      </c>
      <c r="Q9" s="373" t="s">
        <v>311</v>
      </c>
      <c r="R9" s="366" t="s">
        <v>303</v>
      </c>
      <c r="S9" s="296" t="s">
        <v>14</v>
      </c>
    </row>
    <row r="10" spans="3:19" ht="17.25" customHeight="1" x14ac:dyDescent="0.2">
      <c r="C10" s="642" t="s">
        <v>82</v>
      </c>
      <c r="D10" s="643" t="s">
        <v>43</v>
      </c>
      <c r="E10" s="644" t="s">
        <v>27</v>
      </c>
      <c r="F10" s="645" t="s">
        <v>27</v>
      </c>
      <c r="G10" s="646" t="s">
        <v>27</v>
      </c>
      <c r="H10" s="245" t="s">
        <v>27</v>
      </c>
      <c r="I10" s="312" t="s">
        <v>27</v>
      </c>
      <c r="J10" s="313" t="s">
        <v>27</v>
      </c>
      <c r="K10" s="245" t="s">
        <v>27</v>
      </c>
      <c r="L10" s="312" t="s">
        <v>27</v>
      </c>
      <c r="M10" s="313" t="s">
        <v>27</v>
      </c>
      <c r="N10" s="245" t="s">
        <v>27</v>
      </c>
      <c r="O10" s="312" t="s">
        <v>27</v>
      </c>
      <c r="P10" s="313" t="s">
        <v>27</v>
      </c>
      <c r="Q10" s="245" t="s">
        <v>27</v>
      </c>
      <c r="R10" s="312" t="s">
        <v>27</v>
      </c>
      <c r="S10" s="297" t="s">
        <v>27</v>
      </c>
    </row>
    <row r="11" spans="3:19" ht="15" customHeight="1" x14ac:dyDescent="0.2">
      <c r="C11" s="647"/>
      <c r="D11" s="132" t="s">
        <v>44</v>
      </c>
      <c r="E11" s="298" t="s">
        <v>92</v>
      </c>
      <c r="F11" s="659" t="s">
        <v>92</v>
      </c>
      <c r="G11" s="660" t="s">
        <v>27</v>
      </c>
      <c r="H11" s="232" t="s">
        <v>27</v>
      </c>
      <c r="I11" s="314" t="s">
        <v>27</v>
      </c>
      <c r="J11" s="315" t="s">
        <v>27</v>
      </c>
      <c r="K11" s="232" t="s">
        <v>27</v>
      </c>
      <c r="L11" s="314" t="s">
        <v>27</v>
      </c>
      <c r="M11" s="315" t="s">
        <v>27</v>
      </c>
      <c r="N11" s="232" t="s">
        <v>92</v>
      </c>
      <c r="O11" s="314" t="s">
        <v>92</v>
      </c>
      <c r="P11" s="315" t="s">
        <v>198</v>
      </c>
      <c r="Q11" s="232" t="s">
        <v>27</v>
      </c>
      <c r="R11" s="314" t="s">
        <v>27</v>
      </c>
      <c r="S11" s="300" t="s">
        <v>27</v>
      </c>
    </row>
    <row r="12" spans="3:19" ht="15" customHeight="1" x14ac:dyDescent="0.2">
      <c r="C12" s="647"/>
      <c r="D12" s="132" t="s">
        <v>45</v>
      </c>
      <c r="E12" s="362">
        <v>195.875</v>
      </c>
      <c r="F12" s="661">
        <v>194.27799999999999</v>
      </c>
      <c r="G12" s="648">
        <v>0.82201793306499371</v>
      </c>
      <c r="H12" s="232">
        <v>197.465</v>
      </c>
      <c r="I12" s="314">
        <v>197.86099999999999</v>
      </c>
      <c r="J12" s="315">
        <v>-0.20014050267611436</v>
      </c>
      <c r="K12" s="232">
        <v>191.59100000000001</v>
      </c>
      <c r="L12" s="314">
        <v>188.60499999999999</v>
      </c>
      <c r="M12" s="315">
        <v>1.5832029903767233</v>
      </c>
      <c r="N12" s="232">
        <v>190.48500000000001</v>
      </c>
      <c r="O12" s="314">
        <v>187.91800000000001</v>
      </c>
      <c r="P12" s="315">
        <v>1.3660213497376554</v>
      </c>
      <c r="Q12" s="232">
        <v>194.251</v>
      </c>
      <c r="R12" s="314">
        <v>195.691</v>
      </c>
      <c r="S12" s="300">
        <v>-0.7358539738669625</v>
      </c>
    </row>
    <row r="13" spans="3:19" ht="15" customHeight="1" x14ac:dyDescent="0.2">
      <c r="C13" s="647"/>
      <c r="D13" s="133" t="s">
        <v>46</v>
      </c>
      <c r="E13" s="362">
        <v>206.26499999999999</v>
      </c>
      <c r="F13" s="661">
        <v>205.88499999999999</v>
      </c>
      <c r="G13" s="648">
        <v>0.18456905554071226</v>
      </c>
      <c r="H13" s="232">
        <v>205.94300000000001</v>
      </c>
      <c r="I13" s="314">
        <v>205.578</v>
      </c>
      <c r="J13" s="315">
        <v>0.17754818122562194</v>
      </c>
      <c r="K13" s="232">
        <v>202.44</v>
      </c>
      <c r="L13" s="314">
        <v>205.303</v>
      </c>
      <c r="M13" s="315">
        <v>-1.3945241910736812</v>
      </c>
      <c r="N13" s="232">
        <v>246.22399999999999</v>
      </c>
      <c r="O13" s="314">
        <v>241.50200000000001</v>
      </c>
      <c r="P13" s="315">
        <v>1.9552633104487664</v>
      </c>
      <c r="Q13" s="232">
        <v>191.90600000000001</v>
      </c>
      <c r="R13" s="314">
        <v>188.08099999999999</v>
      </c>
      <c r="S13" s="300">
        <v>2.0336982470318734</v>
      </c>
    </row>
    <row r="14" spans="3:19" ht="15" customHeight="1" thickBot="1" x14ac:dyDescent="0.25">
      <c r="C14" s="647"/>
      <c r="D14" s="134" t="s">
        <v>47</v>
      </c>
      <c r="E14" s="662">
        <v>292.565</v>
      </c>
      <c r="F14" s="663">
        <v>286.24200000000002</v>
      </c>
      <c r="G14" s="652">
        <v>2.2089700323502415</v>
      </c>
      <c r="H14" s="233" t="s">
        <v>92</v>
      </c>
      <c r="I14" s="316" t="s">
        <v>92</v>
      </c>
      <c r="J14" s="317" t="s">
        <v>27</v>
      </c>
      <c r="K14" s="233" t="s">
        <v>27</v>
      </c>
      <c r="L14" s="316" t="s">
        <v>27</v>
      </c>
      <c r="M14" s="317" t="s">
        <v>27</v>
      </c>
      <c r="N14" s="233" t="s">
        <v>92</v>
      </c>
      <c r="O14" s="316" t="s">
        <v>92</v>
      </c>
      <c r="P14" s="317" t="s">
        <v>198</v>
      </c>
      <c r="Q14" s="233" t="s">
        <v>27</v>
      </c>
      <c r="R14" s="316" t="s">
        <v>27</v>
      </c>
      <c r="S14" s="301" t="s">
        <v>27</v>
      </c>
    </row>
    <row r="15" spans="3:19" ht="15" customHeight="1" thickBot="1" x14ac:dyDescent="0.25">
      <c r="C15" s="563"/>
      <c r="D15" s="649" t="s">
        <v>24</v>
      </c>
      <c r="E15" s="664">
        <v>201.76661906182306</v>
      </c>
      <c r="F15" s="665">
        <v>199.77528344568103</v>
      </c>
      <c r="G15" s="666">
        <v>0.99678778164941662</v>
      </c>
      <c r="H15" s="246">
        <v>203.38386791737747</v>
      </c>
      <c r="I15" s="318">
        <v>203.17747291490329</v>
      </c>
      <c r="J15" s="319">
        <v>0.10158360546231704</v>
      </c>
      <c r="K15" s="246">
        <v>196.05045754777225</v>
      </c>
      <c r="L15" s="318">
        <v>190.1213689603313</v>
      </c>
      <c r="M15" s="319">
        <v>3.1185808412088907</v>
      </c>
      <c r="N15" s="246">
        <v>195.1802380323503</v>
      </c>
      <c r="O15" s="318">
        <v>192.40191763020894</v>
      </c>
      <c r="P15" s="319">
        <v>1.4440190806628106</v>
      </c>
      <c r="Q15" s="246">
        <v>193.98731711400239</v>
      </c>
      <c r="R15" s="318">
        <v>194.91083839807342</v>
      </c>
      <c r="S15" s="302">
        <v>-0.47381730624178436</v>
      </c>
    </row>
    <row r="16" spans="3:19" ht="15.75" customHeight="1" x14ac:dyDescent="0.2">
      <c r="C16" s="642" t="s">
        <v>25</v>
      </c>
      <c r="D16" s="643" t="s">
        <v>43</v>
      </c>
      <c r="E16" s="667">
        <v>196.28</v>
      </c>
      <c r="F16" s="668">
        <v>199.28</v>
      </c>
      <c r="G16" s="646">
        <v>-1.5054195102368526</v>
      </c>
      <c r="H16" s="245">
        <v>206.185</v>
      </c>
      <c r="I16" s="312">
        <v>205.83799999999999</v>
      </c>
      <c r="J16" s="313">
        <v>0.16857917391347002</v>
      </c>
      <c r="K16" s="245">
        <v>188.39099999999999</v>
      </c>
      <c r="L16" s="312">
        <v>189.49799999999999</v>
      </c>
      <c r="M16" s="313">
        <v>-0.58417503087103795</v>
      </c>
      <c r="N16" s="245" t="s">
        <v>27</v>
      </c>
      <c r="O16" s="312" t="s">
        <v>27</v>
      </c>
      <c r="P16" s="313" t="s">
        <v>27</v>
      </c>
      <c r="Q16" s="245" t="s">
        <v>27</v>
      </c>
      <c r="R16" s="312" t="s">
        <v>27</v>
      </c>
      <c r="S16" s="297" t="s">
        <v>27</v>
      </c>
    </row>
    <row r="17" spans="3:19" ht="15" customHeight="1" x14ac:dyDescent="0.2">
      <c r="C17" s="651"/>
      <c r="D17" s="135" t="s">
        <v>44</v>
      </c>
      <c r="E17" s="362">
        <v>211.589</v>
      </c>
      <c r="F17" s="661">
        <v>215.58099999999999</v>
      </c>
      <c r="G17" s="648">
        <v>-1.8517401811847938</v>
      </c>
      <c r="H17" s="232">
        <v>210.268</v>
      </c>
      <c r="I17" s="314">
        <v>219.85900000000001</v>
      </c>
      <c r="J17" s="315">
        <v>-4.3623413187542956</v>
      </c>
      <c r="K17" s="232">
        <v>213.267</v>
      </c>
      <c r="L17" s="314">
        <v>207.929</v>
      </c>
      <c r="M17" s="315">
        <v>2.5672224653607691</v>
      </c>
      <c r="N17" s="232" t="s">
        <v>27</v>
      </c>
      <c r="O17" s="314" t="s">
        <v>27</v>
      </c>
      <c r="P17" s="315" t="s">
        <v>27</v>
      </c>
      <c r="Q17" s="232" t="s">
        <v>27</v>
      </c>
      <c r="R17" s="314" t="s">
        <v>27</v>
      </c>
      <c r="S17" s="300" t="s">
        <v>27</v>
      </c>
    </row>
    <row r="18" spans="3:19" ht="15" customHeight="1" x14ac:dyDescent="0.2">
      <c r="C18" s="651"/>
      <c r="D18" s="135" t="s">
        <v>45</v>
      </c>
      <c r="E18" s="362">
        <v>215.83600000000001</v>
      </c>
      <c r="F18" s="661">
        <v>218.40299999999999</v>
      </c>
      <c r="G18" s="648">
        <v>-1.1753501554465731</v>
      </c>
      <c r="H18" s="232">
        <v>218.577</v>
      </c>
      <c r="I18" s="314">
        <v>221.62100000000001</v>
      </c>
      <c r="J18" s="315">
        <v>-1.3735160476669679</v>
      </c>
      <c r="K18" s="232">
        <v>208.702</v>
      </c>
      <c r="L18" s="314">
        <v>206.96799999999999</v>
      </c>
      <c r="M18" s="315">
        <v>0.83781067604654302</v>
      </c>
      <c r="N18" s="232" t="s">
        <v>92</v>
      </c>
      <c r="O18" s="314" t="s">
        <v>92</v>
      </c>
      <c r="P18" s="315" t="s">
        <v>198</v>
      </c>
      <c r="Q18" s="232" t="s">
        <v>27</v>
      </c>
      <c r="R18" s="314" t="s">
        <v>27</v>
      </c>
      <c r="S18" s="300" t="s">
        <v>27</v>
      </c>
    </row>
    <row r="19" spans="3:19" ht="15" customHeight="1" x14ac:dyDescent="0.2">
      <c r="C19" s="651"/>
      <c r="D19" s="135" t="s">
        <v>46</v>
      </c>
      <c r="E19" s="362">
        <v>218.179</v>
      </c>
      <c r="F19" s="661">
        <v>220.655</v>
      </c>
      <c r="G19" s="648">
        <v>-1.1221137069180391</v>
      </c>
      <c r="H19" s="232">
        <v>221.72800000000001</v>
      </c>
      <c r="I19" s="314">
        <v>222.00700000000001</v>
      </c>
      <c r="J19" s="315">
        <v>-0.12567171305409125</v>
      </c>
      <c r="K19" s="232">
        <v>214.59299999999999</v>
      </c>
      <c r="L19" s="314">
        <v>217.149</v>
      </c>
      <c r="M19" s="315">
        <v>-1.1770719644115384</v>
      </c>
      <c r="N19" s="232" t="s">
        <v>27</v>
      </c>
      <c r="O19" s="314" t="s">
        <v>27</v>
      </c>
      <c r="P19" s="315" t="s">
        <v>27</v>
      </c>
      <c r="Q19" s="232" t="s">
        <v>92</v>
      </c>
      <c r="R19" s="314" t="s">
        <v>92</v>
      </c>
      <c r="S19" s="300" t="s">
        <v>198</v>
      </c>
    </row>
    <row r="20" spans="3:19" ht="15" customHeight="1" thickBot="1" x14ac:dyDescent="0.25">
      <c r="C20" s="651"/>
      <c r="D20" s="135" t="s">
        <v>47</v>
      </c>
      <c r="E20" s="662">
        <v>238.934</v>
      </c>
      <c r="F20" s="663">
        <v>232.238</v>
      </c>
      <c r="G20" s="652">
        <v>2.8832490806844695</v>
      </c>
      <c r="H20" s="233">
        <v>238.59299999999999</v>
      </c>
      <c r="I20" s="316">
        <v>233.14</v>
      </c>
      <c r="J20" s="317">
        <v>2.3389379771810943</v>
      </c>
      <c r="K20" s="233" t="s">
        <v>92</v>
      </c>
      <c r="L20" s="316" t="s">
        <v>92</v>
      </c>
      <c r="M20" s="317" t="s">
        <v>198</v>
      </c>
      <c r="N20" s="233" t="s">
        <v>92</v>
      </c>
      <c r="O20" s="316" t="s">
        <v>92</v>
      </c>
      <c r="P20" s="317" t="s">
        <v>198</v>
      </c>
      <c r="Q20" s="233" t="s">
        <v>27</v>
      </c>
      <c r="R20" s="316" t="s">
        <v>27</v>
      </c>
      <c r="S20" s="301" t="s">
        <v>27</v>
      </c>
    </row>
    <row r="21" spans="3:19" ht="15" customHeight="1" thickBot="1" x14ac:dyDescent="0.25">
      <c r="C21" s="564"/>
      <c r="D21" s="649" t="s">
        <v>24</v>
      </c>
      <c r="E21" s="664">
        <v>219.8399647532195</v>
      </c>
      <c r="F21" s="665">
        <v>219.30055214244629</v>
      </c>
      <c r="G21" s="666">
        <v>0.24596956346139864</v>
      </c>
      <c r="H21" s="246">
        <v>223.75820342231822</v>
      </c>
      <c r="I21" s="318">
        <v>221.87206896687496</v>
      </c>
      <c r="J21" s="319">
        <v>0.85009999871811304</v>
      </c>
      <c r="K21" s="246">
        <v>213.81178394702044</v>
      </c>
      <c r="L21" s="318">
        <v>212.870792352595</v>
      </c>
      <c r="M21" s="319">
        <v>0.44204824157689077</v>
      </c>
      <c r="N21" s="320" t="s">
        <v>92</v>
      </c>
      <c r="O21" s="321" t="s">
        <v>92</v>
      </c>
      <c r="P21" s="322" t="s">
        <v>198</v>
      </c>
      <c r="Q21" s="320" t="s">
        <v>92</v>
      </c>
      <c r="R21" s="321" t="s">
        <v>92</v>
      </c>
      <c r="S21" s="323" t="s">
        <v>198</v>
      </c>
    </row>
    <row r="22" spans="3:19" ht="15.75" customHeight="1" x14ac:dyDescent="0.2">
      <c r="C22" s="642" t="s">
        <v>48</v>
      </c>
      <c r="D22" s="653" t="s">
        <v>43</v>
      </c>
      <c r="E22" s="667">
        <v>271.49099999999999</v>
      </c>
      <c r="F22" s="668">
        <v>277.21899999999999</v>
      </c>
      <c r="G22" s="646">
        <v>-2.0662364412251719</v>
      </c>
      <c r="H22" s="245" t="s">
        <v>92</v>
      </c>
      <c r="I22" s="312" t="s">
        <v>92</v>
      </c>
      <c r="J22" s="313" t="s">
        <v>27</v>
      </c>
      <c r="K22" s="245" t="s">
        <v>92</v>
      </c>
      <c r="L22" s="312" t="s">
        <v>92</v>
      </c>
      <c r="M22" s="313" t="s">
        <v>198</v>
      </c>
      <c r="N22" s="245" t="s">
        <v>27</v>
      </c>
      <c r="O22" s="312" t="s">
        <v>27</v>
      </c>
      <c r="P22" s="313" t="s">
        <v>27</v>
      </c>
      <c r="Q22" s="245" t="s">
        <v>27</v>
      </c>
      <c r="R22" s="312" t="s">
        <v>27</v>
      </c>
      <c r="S22" s="297" t="s">
        <v>27</v>
      </c>
    </row>
    <row r="23" spans="3:19" ht="15" customHeight="1" x14ac:dyDescent="0.2">
      <c r="C23" s="651"/>
      <c r="D23" s="135" t="s">
        <v>44</v>
      </c>
      <c r="E23" s="662">
        <v>452.96</v>
      </c>
      <c r="F23" s="663">
        <v>427.89</v>
      </c>
      <c r="G23" s="652">
        <v>5.8589824487601936</v>
      </c>
      <c r="H23" s="232">
        <v>398.09500000000003</v>
      </c>
      <c r="I23" s="314">
        <v>379.66199999999998</v>
      </c>
      <c r="J23" s="315">
        <v>4.8551079644526052</v>
      </c>
      <c r="K23" s="232" t="s">
        <v>92</v>
      </c>
      <c r="L23" s="314" t="s">
        <v>92</v>
      </c>
      <c r="M23" s="315" t="s">
        <v>198</v>
      </c>
      <c r="N23" s="233">
        <v>343.44900000000001</v>
      </c>
      <c r="O23" s="316">
        <v>365.57900000000001</v>
      </c>
      <c r="P23" s="317">
        <v>-6.0534111642080086</v>
      </c>
      <c r="Q23" s="233" t="s">
        <v>92</v>
      </c>
      <c r="R23" s="316" t="s">
        <v>92</v>
      </c>
      <c r="S23" s="301" t="s">
        <v>198</v>
      </c>
    </row>
    <row r="24" spans="3:19" ht="15" customHeight="1" x14ac:dyDescent="0.2">
      <c r="C24" s="651"/>
      <c r="D24" s="135" t="s">
        <v>45</v>
      </c>
      <c r="E24" s="662">
        <v>396.81700000000001</v>
      </c>
      <c r="F24" s="663">
        <v>382.78300000000002</v>
      </c>
      <c r="G24" s="652">
        <v>3.6663070199042256</v>
      </c>
      <c r="H24" s="233">
        <v>412.61599999999999</v>
      </c>
      <c r="I24" s="316">
        <v>409.13099999999997</v>
      </c>
      <c r="J24" s="317">
        <v>0.85180541195852033</v>
      </c>
      <c r="K24" s="233">
        <v>326.69200000000001</v>
      </c>
      <c r="L24" s="316">
        <v>318.17899999999997</v>
      </c>
      <c r="M24" s="317">
        <v>2.6755379833364348</v>
      </c>
      <c r="N24" s="233">
        <v>408.93700000000001</v>
      </c>
      <c r="O24" s="316">
        <v>385.97300000000001</v>
      </c>
      <c r="P24" s="317">
        <v>5.9496389643835181</v>
      </c>
      <c r="Q24" s="233" t="s">
        <v>92</v>
      </c>
      <c r="R24" s="316" t="s">
        <v>92</v>
      </c>
      <c r="S24" s="301" t="s">
        <v>198</v>
      </c>
    </row>
    <row r="25" spans="3:19" ht="15" customHeight="1" x14ac:dyDescent="0.2">
      <c r="C25" s="651"/>
      <c r="D25" s="135" t="s">
        <v>46</v>
      </c>
      <c r="E25" s="662">
        <v>455.16500000000002</v>
      </c>
      <c r="F25" s="663">
        <v>470.10399999999998</v>
      </c>
      <c r="G25" s="652">
        <v>-3.1778074638803258</v>
      </c>
      <c r="H25" s="233" t="s">
        <v>27</v>
      </c>
      <c r="I25" s="316" t="s">
        <v>27</v>
      </c>
      <c r="J25" s="317" t="s">
        <v>27</v>
      </c>
      <c r="K25" s="232" t="s">
        <v>92</v>
      </c>
      <c r="L25" s="314" t="s">
        <v>92</v>
      </c>
      <c r="M25" s="315" t="s">
        <v>198</v>
      </c>
      <c r="N25" s="233" t="s">
        <v>92</v>
      </c>
      <c r="O25" s="316" t="s">
        <v>92</v>
      </c>
      <c r="P25" s="317" t="s">
        <v>198</v>
      </c>
      <c r="Q25" s="233" t="s">
        <v>92</v>
      </c>
      <c r="R25" s="316" t="s">
        <v>92</v>
      </c>
      <c r="S25" s="301" t="s">
        <v>198</v>
      </c>
    </row>
    <row r="26" spans="3:19" ht="15" customHeight="1" thickBot="1" x14ac:dyDescent="0.25">
      <c r="C26" s="651"/>
      <c r="D26" s="135" t="s">
        <v>47</v>
      </c>
      <c r="E26" s="662">
        <v>431.23599999999999</v>
      </c>
      <c r="F26" s="663">
        <v>436.358</v>
      </c>
      <c r="G26" s="652">
        <v>-1.1738068283382026</v>
      </c>
      <c r="H26" s="233">
        <v>433.32600000000002</v>
      </c>
      <c r="I26" s="316">
        <v>433.97500000000002</v>
      </c>
      <c r="J26" s="317">
        <v>-0.14954778501065749</v>
      </c>
      <c r="K26" s="233">
        <v>422.72300000000001</v>
      </c>
      <c r="L26" s="316">
        <v>430.625</v>
      </c>
      <c r="M26" s="317">
        <v>-1.8350072568940463</v>
      </c>
      <c r="N26" s="233">
        <v>490.45400000000001</v>
      </c>
      <c r="O26" s="316">
        <v>505.31799999999998</v>
      </c>
      <c r="P26" s="317">
        <v>-2.9415140564951132</v>
      </c>
      <c r="Q26" s="233" t="s">
        <v>27</v>
      </c>
      <c r="R26" s="316" t="s">
        <v>27</v>
      </c>
      <c r="S26" s="301" t="s">
        <v>27</v>
      </c>
    </row>
    <row r="27" spans="3:19" ht="15" customHeight="1" thickBot="1" x14ac:dyDescent="0.25">
      <c r="C27" s="654"/>
      <c r="D27" s="649" t="s">
        <v>24</v>
      </c>
      <c r="E27" s="669">
        <v>429.89798046454655</v>
      </c>
      <c r="F27" s="670">
        <v>440.88669992927015</v>
      </c>
      <c r="G27" s="650">
        <v>-2.4924134627981478</v>
      </c>
      <c r="H27" s="246">
        <v>403.13359121240404</v>
      </c>
      <c r="I27" s="318">
        <v>398.48723704147966</v>
      </c>
      <c r="J27" s="319">
        <v>1.1659982400994013</v>
      </c>
      <c r="K27" s="246">
        <v>423.92739898547501</v>
      </c>
      <c r="L27" s="318">
        <v>421.4719425485485</v>
      </c>
      <c r="M27" s="319">
        <v>0.58259072290290637</v>
      </c>
      <c r="N27" s="246">
        <v>419.47597696203002</v>
      </c>
      <c r="O27" s="318">
        <v>399.93231498860172</v>
      </c>
      <c r="P27" s="319">
        <v>4.8867423913932297</v>
      </c>
      <c r="Q27" s="246">
        <v>453.37826068538993</v>
      </c>
      <c r="R27" s="318">
        <v>468.93212751351888</v>
      </c>
      <c r="S27" s="302">
        <v>-3.316869524509289</v>
      </c>
    </row>
    <row r="28" spans="3:19" ht="15.75" customHeight="1" x14ac:dyDescent="0.2">
      <c r="C28" s="642" t="s">
        <v>49</v>
      </c>
      <c r="D28" s="653" t="s">
        <v>43</v>
      </c>
      <c r="E28" s="667">
        <v>377.29899999999998</v>
      </c>
      <c r="F28" s="668">
        <v>374.34300000000002</v>
      </c>
      <c r="G28" s="646">
        <v>0.78965013370090009</v>
      </c>
      <c r="H28" s="245">
        <v>377.29899999999998</v>
      </c>
      <c r="I28" s="312">
        <v>374.34300000000002</v>
      </c>
      <c r="J28" s="313">
        <v>0.78965013370090009</v>
      </c>
      <c r="K28" s="245" t="s">
        <v>27</v>
      </c>
      <c r="L28" s="312" t="s">
        <v>27</v>
      </c>
      <c r="M28" s="313" t="s">
        <v>27</v>
      </c>
      <c r="N28" s="245" t="s">
        <v>27</v>
      </c>
      <c r="O28" s="312" t="s">
        <v>27</v>
      </c>
      <c r="P28" s="313" t="s">
        <v>27</v>
      </c>
      <c r="Q28" s="245" t="s">
        <v>27</v>
      </c>
      <c r="R28" s="312" t="s">
        <v>27</v>
      </c>
      <c r="S28" s="297" t="s">
        <v>27</v>
      </c>
    </row>
    <row r="29" spans="3:19" ht="15" customHeight="1" x14ac:dyDescent="0.2">
      <c r="C29" s="651"/>
      <c r="D29" s="135" t="s">
        <v>44</v>
      </c>
      <c r="E29" s="662">
        <v>291.73599999999999</v>
      </c>
      <c r="F29" s="663">
        <v>292.27300000000002</v>
      </c>
      <c r="G29" s="652">
        <v>-0.18373233244262541</v>
      </c>
      <c r="H29" s="233">
        <v>277.67399999999998</v>
      </c>
      <c r="I29" s="316">
        <v>298.23</v>
      </c>
      <c r="J29" s="317">
        <v>-6.8926667337290137</v>
      </c>
      <c r="K29" s="233">
        <v>289.97399999999999</v>
      </c>
      <c r="L29" s="316">
        <v>282.50099999999998</v>
      </c>
      <c r="M29" s="317">
        <v>2.6453003706181621</v>
      </c>
      <c r="N29" s="233">
        <v>338.65100000000001</v>
      </c>
      <c r="O29" s="316">
        <v>338.101</v>
      </c>
      <c r="P29" s="317">
        <v>0.16267328401868417</v>
      </c>
      <c r="Q29" s="233">
        <v>281.108</v>
      </c>
      <c r="R29" s="316">
        <v>275.04199999999997</v>
      </c>
      <c r="S29" s="301">
        <v>2.2054813446673713</v>
      </c>
    </row>
    <row r="30" spans="3:19" ht="15" customHeight="1" x14ac:dyDescent="0.2">
      <c r="C30" s="651"/>
      <c r="D30" s="135" t="s">
        <v>45</v>
      </c>
      <c r="E30" s="662">
        <v>284.39800000000002</v>
      </c>
      <c r="F30" s="663">
        <v>275.19099999999997</v>
      </c>
      <c r="G30" s="652">
        <v>3.345676275750316</v>
      </c>
      <c r="H30" s="233">
        <v>323.20999999999998</v>
      </c>
      <c r="I30" s="316">
        <v>325.05099999999999</v>
      </c>
      <c r="J30" s="317">
        <v>-0.56637266152081001</v>
      </c>
      <c r="K30" s="233">
        <v>231.08600000000001</v>
      </c>
      <c r="L30" s="316">
        <v>213.49799999999999</v>
      </c>
      <c r="M30" s="317">
        <v>8.238016281182972</v>
      </c>
      <c r="N30" s="233">
        <v>286.851</v>
      </c>
      <c r="O30" s="316">
        <v>285.26900000000001</v>
      </c>
      <c r="P30" s="317">
        <v>0.554564288443537</v>
      </c>
      <c r="Q30" s="233">
        <v>315.274</v>
      </c>
      <c r="R30" s="316">
        <v>304.68200000000002</v>
      </c>
      <c r="S30" s="301">
        <v>3.4764114716327135</v>
      </c>
    </row>
    <row r="31" spans="3:19" ht="15" customHeight="1" x14ac:dyDescent="0.2">
      <c r="C31" s="651"/>
      <c r="D31" s="135" t="s">
        <v>46</v>
      </c>
      <c r="E31" s="662">
        <v>457.14</v>
      </c>
      <c r="F31" s="663">
        <v>440.48</v>
      </c>
      <c r="G31" s="652">
        <v>3.7822375590265094</v>
      </c>
      <c r="H31" s="233" t="s">
        <v>27</v>
      </c>
      <c r="I31" s="316" t="s">
        <v>27</v>
      </c>
      <c r="J31" s="317" t="s">
        <v>27</v>
      </c>
      <c r="K31" s="233" t="s">
        <v>27</v>
      </c>
      <c r="L31" s="316" t="s">
        <v>27</v>
      </c>
      <c r="M31" s="317" t="s">
        <v>27</v>
      </c>
      <c r="N31" s="233" t="s">
        <v>92</v>
      </c>
      <c r="O31" s="316" t="s">
        <v>27</v>
      </c>
      <c r="P31" s="317" t="s">
        <v>27</v>
      </c>
      <c r="Q31" s="233" t="s">
        <v>27</v>
      </c>
      <c r="R31" s="316" t="s">
        <v>27</v>
      </c>
      <c r="S31" s="301" t="s">
        <v>27</v>
      </c>
    </row>
    <row r="32" spans="3:19" ht="15" customHeight="1" thickBot="1" x14ac:dyDescent="0.25">
      <c r="C32" s="651"/>
      <c r="D32" s="135" t="s">
        <v>47</v>
      </c>
      <c r="E32" s="662" t="s">
        <v>27</v>
      </c>
      <c r="F32" s="663" t="s">
        <v>27</v>
      </c>
      <c r="G32" s="652" t="s">
        <v>27</v>
      </c>
      <c r="H32" s="233" t="s">
        <v>27</v>
      </c>
      <c r="I32" s="316" t="s">
        <v>27</v>
      </c>
      <c r="J32" s="317" t="s">
        <v>27</v>
      </c>
      <c r="K32" s="233" t="s">
        <v>27</v>
      </c>
      <c r="L32" s="316" t="s">
        <v>27</v>
      </c>
      <c r="M32" s="317" t="s">
        <v>27</v>
      </c>
      <c r="N32" s="233" t="s">
        <v>27</v>
      </c>
      <c r="O32" s="316" t="s">
        <v>27</v>
      </c>
      <c r="P32" s="317" t="s">
        <v>27</v>
      </c>
      <c r="Q32" s="233" t="s">
        <v>27</v>
      </c>
      <c r="R32" s="316" t="s">
        <v>27</v>
      </c>
      <c r="S32" s="301" t="s">
        <v>27</v>
      </c>
    </row>
    <row r="33" spans="3:19" ht="15" customHeight="1" thickBot="1" x14ac:dyDescent="0.25">
      <c r="C33" s="654"/>
      <c r="D33" s="649" t="s">
        <v>24</v>
      </c>
      <c r="E33" s="664">
        <v>288.41378765411434</v>
      </c>
      <c r="F33" s="665">
        <v>282.46651036999157</v>
      </c>
      <c r="G33" s="666">
        <v>2.1054804961949918</v>
      </c>
      <c r="H33" s="246">
        <v>302.68903718451668</v>
      </c>
      <c r="I33" s="318">
        <v>310.72952697002052</v>
      </c>
      <c r="J33" s="319">
        <v>-2.58761691040697</v>
      </c>
      <c r="K33" s="246">
        <v>265.89384507978724</v>
      </c>
      <c r="L33" s="318">
        <v>252.05255158132644</v>
      </c>
      <c r="M33" s="319">
        <v>5.4914316128217466</v>
      </c>
      <c r="N33" s="246">
        <v>291.85086966660668</v>
      </c>
      <c r="O33" s="318">
        <v>289.69787519400717</v>
      </c>
      <c r="P33" s="319">
        <v>0.74318614562073759</v>
      </c>
      <c r="Q33" s="246">
        <v>296.72669651292523</v>
      </c>
      <c r="R33" s="318">
        <v>281.96074540521619</v>
      </c>
      <c r="S33" s="302">
        <v>5.2368818526452507</v>
      </c>
    </row>
    <row r="34" spans="3:19" ht="15.75" customHeight="1" x14ac:dyDescent="0.2">
      <c r="C34" s="642" t="s">
        <v>50</v>
      </c>
      <c r="D34" s="655" t="s">
        <v>51</v>
      </c>
      <c r="E34" s="671">
        <v>624.99400000000003</v>
      </c>
      <c r="F34" s="672">
        <v>616.99599999999998</v>
      </c>
      <c r="G34" s="656">
        <v>1.2962806890158198</v>
      </c>
      <c r="H34" s="231">
        <v>646.96299999999997</v>
      </c>
      <c r="I34" s="324">
        <v>640.65700000000004</v>
      </c>
      <c r="J34" s="325">
        <v>0.98430205242429658</v>
      </c>
      <c r="K34" s="231">
        <v>561.70399999999995</v>
      </c>
      <c r="L34" s="324">
        <v>549.25300000000004</v>
      </c>
      <c r="M34" s="325">
        <v>2.2668970401618029</v>
      </c>
      <c r="N34" s="231">
        <v>689.053</v>
      </c>
      <c r="O34" s="324">
        <v>684.43100000000004</v>
      </c>
      <c r="P34" s="325">
        <v>0.67530547272112995</v>
      </c>
      <c r="Q34" s="231">
        <v>575.50699999999995</v>
      </c>
      <c r="R34" s="324">
        <v>574.93799999999999</v>
      </c>
      <c r="S34" s="305">
        <v>9.8967192984280028E-2</v>
      </c>
    </row>
    <row r="35" spans="3:19" ht="15.75" customHeight="1" thickBot="1" x14ac:dyDescent="0.25">
      <c r="C35" s="657"/>
      <c r="D35" s="643" t="s">
        <v>52</v>
      </c>
      <c r="E35" s="673">
        <v>967.20399999999995</v>
      </c>
      <c r="F35" s="674">
        <v>978.02499999999998</v>
      </c>
      <c r="G35" s="658">
        <v>-1.1064134352393884</v>
      </c>
      <c r="H35" s="234">
        <v>986.42600000000004</v>
      </c>
      <c r="I35" s="326">
        <v>1016.982</v>
      </c>
      <c r="J35" s="327">
        <v>-3.0045762855193039</v>
      </c>
      <c r="K35" s="234">
        <v>959.97900000000004</v>
      </c>
      <c r="L35" s="326">
        <v>960.18700000000001</v>
      </c>
      <c r="M35" s="327">
        <v>-2.1662447002507842E-2</v>
      </c>
      <c r="N35" s="234">
        <v>895.18799999999999</v>
      </c>
      <c r="O35" s="326">
        <v>877.2</v>
      </c>
      <c r="P35" s="327">
        <v>2.0506155950752327</v>
      </c>
      <c r="Q35" s="234">
        <v>985.55600000000004</v>
      </c>
      <c r="R35" s="326">
        <v>977.25900000000001</v>
      </c>
      <c r="S35" s="308">
        <v>0.84900727442776425</v>
      </c>
    </row>
    <row r="36" spans="3:19" ht="15" customHeight="1" thickBot="1" x14ac:dyDescent="0.25">
      <c r="C36" s="654"/>
      <c r="D36" s="649" t="s">
        <v>24</v>
      </c>
      <c r="E36" s="664">
        <v>688.70212094309193</v>
      </c>
      <c r="F36" s="665">
        <v>703.4306066664584</v>
      </c>
      <c r="G36" s="666">
        <v>-2.0938079156328486</v>
      </c>
      <c r="H36" s="246">
        <v>678.65635298707548</v>
      </c>
      <c r="I36" s="318">
        <v>696.53473882292599</v>
      </c>
      <c r="J36" s="319">
        <v>-2.5667615467482916</v>
      </c>
      <c r="K36" s="246">
        <v>709.85949713861885</v>
      </c>
      <c r="L36" s="318">
        <v>734.16523706469866</v>
      </c>
      <c r="M36" s="319">
        <v>-3.3106634173061309</v>
      </c>
      <c r="N36" s="246">
        <v>751.81671893501027</v>
      </c>
      <c r="O36" s="318">
        <v>727.39775455350775</v>
      </c>
      <c r="P36" s="319">
        <v>3.3570304869158414</v>
      </c>
      <c r="Q36" s="246">
        <v>678.99188349851102</v>
      </c>
      <c r="R36" s="318">
        <v>689.92454463721992</v>
      </c>
      <c r="S36" s="302">
        <v>-1.5846169300234976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36" sqref="Q36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319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565" t="s">
        <v>0</v>
      </c>
      <c r="J8" s="566"/>
      <c r="K8" s="571" t="s">
        <v>1</v>
      </c>
      <c r="L8" s="572"/>
      <c r="M8" s="573"/>
    </row>
    <row r="9" spans="3:13" ht="28.5" customHeight="1" thickBot="1" x14ac:dyDescent="0.25">
      <c r="I9" s="567"/>
      <c r="J9" s="568"/>
      <c r="K9" s="482" t="s">
        <v>26</v>
      </c>
      <c r="L9" s="483"/>
      <c r="M9" s="574" t="s">
        <v>315</v>
      </c>
    </row>
    <row r="10" spans="3:13" ht="27" customHeight="1" thickBot="1" x14ac:dyDescent="0.25">
      <c r="I10" s="569"/>
      <c r="J10" s="570"/>
      <c r="K10" s="484" t="s">
        <v>320</v>
      </c>
      <c r="L10" s="529" t="s">
        <v>311</v>
      </c>
      <c r="M10" s="575"/>
    </row>
    <row r="11" spans="3:13" ht="54.75" customHeight="1" thickBot="1" x14ac:dyDescent="0.25">
      <c r="I11" s="576" t="s">
        <v>316</v>
      </c>
      <c r="J11" s="577"/>
      <c r="K11" s="423">
        <v>1085.8699999999999</v>
      </c>
      <c r="L11" s="528">
        <v>1059.22</v>
      </c>
      <c r="M11" s="530">
        <f>(K11-L11)/L11*100</f>
        <v>2.5160023413455055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T30" sqref="T3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10" t="s">
        <v>324</v>
      </c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29"/>
      <c r="P2" s="29"/>
      <c r="Q2" s="29"/>
      <c r="R2" s="29"/>
    </row>
    <row r="3" spans="2:18" ht="15" customHeight="1" x14ac:dyDescent="0.3">
      <c r="B3" s="510" t="s">
        <v>23</v>
      </c>
      <c r="C3" s="511"/>
      <c r="D3" s="511"/>
      <c r="E3" s="510"/>
      <c r="F3" s="511"/>
      <c r="G3" s="511"/>
      <c r="H3" s="511"/>
      <c r="I3" s="511"/>
      <c r="J3" s="511"/>
      <c r="K3" s="511"/>
      <c r="L3" s="511"/>
      <c r="M3" s="511"/>
      <c r="N3" s="511"/>
    </row>
    <row r="4" spans="2:18" ht="15.75" customHeight="1" x14ac:dyDescent="0.3">
      <c r="B4" s="511" t="s">
        <v>304</v>
      </c>
      <c r="C4" s="510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</row>
    <row r="5" spans="2:18" ht="25.5" customHeight="1" thickBot="1" x14ac:dyDescent="0.25">
      <c r="J5" s="512"/>
    </row>
    <row r="6" spans="2:18" ht="21" customHeight="1" thickBot="1" x14ac:dyDescent="0.25">
      <c r="B6" s="578" t="s">
        <v>0</v>
      </c>
      <c r="C6" s="580" t="s">
        <v>258</v>
      </c>
      <c r="D6" s="582" t="s">
        <v>1</v>
      </c>
      <c r="E6" s="583"/>
      <c r="F6" s="584"/>
      <c r="J6" s="513"/>
    </row>
    <row r="7" spans="2:18" ht="15" hidden="1" customHeight="1" thickBot="1" x14ac:dyDescent="0.25">
      <c r="B7" s="579"/>
      <c r="C7" s="581"/>
      <c r="D7" s="585"/>
      <c r="E7" s="586"/>
      <c r="F7" s="615"/>
      <c r="J7" s="514"/>
    </row>
    <row r="8" spans="2:18" ht="26.25" customHeight="1" thickBot="1" x14ac:dyDescent="0.3">
      <c r="B8" s="579"/>
      <c r="C8" s="581"/>
      <c r="D8" s="587" t="s">
        <v>26</v>
      </c>
      <c r="E8" s="588"/>
      <c r="F8" s="515" t="s">
        <v>271</v>
      </c>
    </row>
    <row r="9" spans="2:18" ht="28.5" customHeight="1" thickBot="1" x14ac:dyDescent="0.25">
      <c r="B9" s="616"/>
      <c r="C9" s="617"/>
      <c r="D9" s="618" t="s">
        <v>320</v>
      </c>
      <c r="E9" s="619" t="s">
        <v>311</v>
      </c>
      <c r="F9" s="620" t="s">
        <v>14</v>
      </c>
    </row>
    <row r="10" spans="2:18" ht="30.75" customHeight="1" thickBot="1" x14ac:dyDescent="0.25">
      <c r="B10" s="517" t="s">
        <v>305</v>
      </c>
      <c r="C10" s="518" t="s">
        <v>306</v>
      </c>
      <c r="D10" s="621">
        <v>1883.37</v>
      </c>
      <c r="E10" s="622">
        <v>1905.9970000000001</v>
      </c>
      <c r="F10" s="519">
        <f>(D10-E10)/E10*100</f>
        <v>-1.1871477237372452</v>
      </c>
    </row>
    <row r="11" spans="2:18" ht="31.5" customHeight="1" thickBot="1" x14ac:dyDescent="0.25">
      <c r="B11" s="520" t="s">
        <v>307</v>
      </c>
      <c r="C11" s="521" t="s">
        <v>308</v>
      </c>
      <c r="D11" s="621">
        <v>216.43</v>
      </c>
      <c r="E11" s="622">
        <v>213.97</v>
      </c>
      <c r="F11" s="519">
        <f t="shared" ref="F11:F13" si="0">(D11-E11)/E11*100</f>
        <v>1.1496938823199552</v>
      </c>
    </row>
    <row r="12" spans="2:18" ht="30.75" customHeight="1" thickBot="1" x14ac:dyDescent="0.25">
      <c r="B12" s="589" t="s">
        <v>55</v>
      </c>
      <c r="C12" s="523" t="s">
        <v>309</v>
      </c>
      <c r="D12" s="621">
        <v>1762.86</v>
      </c>
      <c r="E12" s="623">
        <v>1638.35</v>
      </c>
      <c r="F12" s="519">
        <f t="shared" si="0"/>
        <v>7.5997192297128198</v>
      </c>
    </row>
    <row r="13" spans="2:18" ht="31.5" customHeight="1" thickBot="1" x14ac:dyDescent="0.25">
      <c r="B13" s="624"/>
      <c r="C13" s="524" t="s">
        <v>310</v>
      </c>
      <c r="D13" s="625">
        <v>1459.46</v>
      </c>
      <c r="E13" s="626">
        <v>1462.62</v>
      </c>
      <c r="F13" s="519">
        <f t="shared" si="0"/>
        <v>-0.21605064883564118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topLeftCell="A7" zoomScale="80" workbookViewId="0">
      <selection activeCell="K7" sqref="K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7"/>
      <c r="D2" s="157"/>
      <c r="E2" s="157"/>
      <c r="F2" s="157"/>
      <c r="G2" s="157"/>
      <c r="H2" s="157"/>
    </row>
    <row r="3" spans="2:15" ht="15.75" x14ac:dyDescent="0.25">
      <c r="B3" s="25"/>
      <c r="C3" s="157"/>
      <c r="D3" s="157"/>
      <c r="E3" s="157"/>
      <c r="F3" s="157"/>
      <c r="G3" s="157"/>
      <c r="H3" s="157"/>
    </row>
    <row r="4" spans="2:15" ht="16.5" thickBot="1" x14ac:dyDescent="0.3">
      <c r="B4" s="25"/>
      <c r="C4" s="157"/>
      <c r="D4" s="157"/>
      <c r="E4" s="157"/>
      <c r="F4" s="157"/>
      <c r="G4" s="157"/>
      <c r="H4" s="157"/>
    </row>
    <row r="5" spans="2:15" ht="16.5" thickBot="1" x14ac:dyDescent="0.3">
      <c r="B5" s="25"/>
      <c r="C5" s="157"/>
      <c r="D5" s="157"/>
      <c r="E5" s="565" t="s">
        <v>0</v>
      </c>
      <c r="F5" s="590"/>
      <c r="G5" s="571" t="s">
        <v>1</v>
      </c>
      <c r="H5" s="572"/>
      <c r="I5" s="572"/>
      <c r="J5" s="572"/>
      <c r="K5" s="573"/>
    </row>
    <row r="6" spans="2:15" ht="16.5" customHeight="1" thickBot="1" x14ac:dyDescent="0.3">
      <c r="B6" s="25"/>
      <c r="C6" s="157"/>
      <c r="D6" s="157"/>
      <c r="E6" s="567"/>
      <c r="F6" s="591"/>
      <c r="G6" s="482" t="s">
        <v>26</v>
      </c>
      <c r="H6" s="483"/>
      <c r="I6" s="574" t="s">
        <v>278</v>
      </c>
      <c r="J6" s="595">
        <v>44317</v>
      </c>
      <c r="K6" s="596"/>
    </row>
    <row r="7" spans="2:15" ht="39.75" customHeight="1" thickBot="1" x14ac:dyDescent="0.3">
      <c r="B7" s="25"/>
      <c r="C7" s="157"/>
      <c r="D7" s="157"/>
      <c r="E7" s="592"/>
      <c r="F7" s="593"/>
      <c r="G7" s="484" t="s">
        <v>298</v>
      </c>
      <c r="H7" s="485" t="s">
        <v>291</v>
      </c>
      <c r="I7" s="594"/>
      <c r="J7" s="462" t="s">
        <v>279</v>
      </c>
      <c r="K7" s="463" t="s">
        <v>280</v>
      </c>
    </row>
    <row r="8" spans="2:15" ht="47.25" customHeight="1" thickBot="1" x14ac:dyDescent="0.3">
      <c r="B8" s="25"/>
      <c r="C8" s="157"/>
      <c r="D8" s="157"/>
      <c r="E8" s="597" t="s">
        <v>180</v>
      </c>
      <c r="F8" s="598"/>
      <c r="G8" s="423">
        <v>151.05000000000001</v>
      </c>
      <c r="H8" s="436">
        <v>151.197</v>
      </c>
      <c r="I8" s="464">
        <v>-9.7224151272836998E-2</v>
      </c>
      <c r="J8" s="465">
        <v>3.32</v>
      </c>
      <c r="K8" s="466">
        <v>4.08</v>
      </c>
    </row>
    <row r="9" spans="2:15" ht="15.75" x14ac:dyDescent="0.25">
      <c r="B9" s="25"/>
      <c r="C9" s="157"/>
      <c r="D9" s="157"/>
      <c r="E9" s="157"/>
      <c r="F9" s="157"/>
      <c r="G9" s="157"/>
      <c r="H9" s="157"/>
    </row>
    <row r="10" spans="2:15" ht="15.75" x14ac:dyDescent="0.25">
      <c r="B10" s="25"/>
      <c r="C10" s="157"/>
      <c r="D10" s="157"/>
      <c r="E10" s="157"/>
      <c r="F10" s="157"/>
      <c r="G10" s="157"/>
      <c r="H10" s="157"/>
    </row>
    <row r="11" spans="2:15" ht="15.75" x14ac:dyDescent="0.25">
      <c r="B11" s="25"/>
      <c r="C11" s="157"/>
      <c r="D11" s="157"/>
      <c r="E11" s="157"/>
      <c r="F11" s="157"/>
      <c r="G11" s="157"/>
      <c r="H11" s="157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2" t="s">
        <v>0</v>
      </c>
      <c r="C14" s="566"/>
      <c r="D14" s="467" t="s">
        <v>9</v>
      </c>
      <c r="E14" s="467"/>
      <c r="F14" s="467"/>
      <c r="G14" s="468"/>
      <c r="H14" s="468"/>
      <c r="I14" s="468"/>
      <c r="J14" s="468"/>
      <c r="K14" s="468"/>
      <c r="L14" s="468"/>
      <c r="M14" s="468"/>
      <c r="N14" s="468"/>
      <c r="O14" s="469"/>
    </row>
    <row r="15" spans="2:15" ht="15" customHeight="1" thickBot="1" x14ac:dyDescent="0.25">
      <c r="B15" s="567"/>
      <c r="C15" s="568"/>
      <c r="D15" s="470" t="s">
        <v>10</v>
      </c>
      <c r="E15" s="467"/>
      <c r="F15" s="467"/>
      <c r="G15" s="470" t="s">
        <v>11</v>
      </c>
      <c r="H15" s="467"/>
      <c r="I15" s="467"/>
      <c r="J15" s="470" t="s">
        <v>12</v>
      </c>
      <c r="K15" s="468"/>
      <c r="L15" s="468"/>
      <c r="M15" s="470" t="s">
        <v>13</v>
      </c>
      <c r="N15" s="468"/>
      <c r="O15" s="469"/>
    </row>
    <row r="16" spans="2:15" ht="31.5" customHeight="1" thickBot="1" x14ac:dyDescent="0.3">
      <c r="B16" s="567"/>
      <c r="C16" s="568"/>
      <c r="D16" s="471" t="s">
        <v>26</v>
      </c>
      <c r="E16" s="472"/>
      <c r="F16" s="473" t="s">
        <v>141</v>
      </c>
      <c r="G16" s="471" t="s">
        <v>26</v>
      </c>
      <c r="H16" s="472"/>
      <c r="I16" s="473" t="s">
        <v>141</v>
      </c>
      <c r="J16" s="471" t="s">
        <v>26</v>
      </c>
      <c r="K16" s="472"/>
      <c r="L16" s="473" t="s">
        <v>141</v>
      </c>
      <c r="M16" s="471" t="s">
        <v>26</v>
      </c>
      <c r="N16" s="472"/>
      <c r="O16" s="474" t="s">
        <v>141</v>
      </c>
    </row>
    <row r="17" spans="2:15" ht="19.5" customHeight="1" thickBot="1" x14ac:dyDescent="0.25">
      <c r="B17" s="569"/>
      <c r="C17" s="603"/>
      <c r="D17" s="475" t="s">
        <v>298</v>
      </c>
      <c r="E17" s="475" t="s">
        <v>291</v>
      </c>
      <c r="F17" s="152" t="s">
        <v>14</v>
      </c>
      <c r="G17" s="475" t="s">
        <v>298</v>
      </c>
      <c r="H17" s="475" t="s">
        <v>291</v>
      </c>
      <c r="I17" s="152" t="s">
        <v>14</v>
      </c>
      <c r="J17" s="475" t="s">
        <v>298</v>
      </c>
      <c r="K17" s="475" t="s">
        <v>291</v>
      </c>
      <c r="L17" s="152" t="s">
        <v>14</v>
      </c>
      <c r="M17" s="475" t="s">
        <v>298</v>
      </c>
      <c r="N17" s="475" t="s">
        <v>291</v>
      </c>
      <c r="O17" s="153" t="s">
        <v>14</v>
      </c>
    </row>
    <row r="18" spans="2:15" ht="36" customHeight="1" thickBot="1" x14ac:dyDescent="0.25">
      <c r="B18" s="604" t="s">
        <v>183</v>
      </c>
      <c r="C18" s="605"/>
      <c r="D18" s="476">
        <v>153.83000000000001</v>
      </c>
      <c r="E18" s="476">
        <v>154.54</v>
      </c>
      <c r="F18" s="477">
        <v>-0.45942797981103889</v>
      </c>
      <c r="G18" s="478">
        <v>146.16999999999999</v>
      </c>
      <c r="H18" s="478">
        <v>146.44999999999999</v>
      </c>
      <c r="I18" s="477">
        <v>-0.19119153294639887</v>
      </c>
      <c r="J18" s="478">
        <v>149.38</v>
      </c>
      <c r="K18" s="478">
        <v>147.57</v>
      </c>
      <c r="L18" s="477">
        <v>1.2265365589211916</v>
      </c>
      <c r="M18" s="478">
        <v>146.72999999999999</v>
      </c>
      <c r="N18" s="478">
        <v>145.54</v>
      </c>
      <c r="O18" s="479">
        <v>0.81764463377765417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9" t="s">
        <v>299</v>
      </c>
      <c r="K23" s="599" t="s">
        <v>300</v>
      </c>
      <c r="L23" s="599" t="s">
        <v>301</v>
      </c>
      <c r="M23" s="54" t="s">
        <v>281</v>
      </c>
      <c r="N23" s="55"/>
    </row>
    <row r="24" spans="2:15" ht="19.5" customHeight="1" thickBot="1" x14ac:dyDescent="0.25">
      <c r="I24" s="56"/>
      <c r="J24" s="600"/>
      <c r="K24" s="601"/>
      <c r="L24" s="600"/>
      <c r="M24" s="57" t="s">
        <v>277</v>
      </c>
      <c r="N24" s="58" t="s">
        <v>263</v>
      </c>
    </row>
    <row r="25" spans="2:15" ht="52.5" customHeight="1" thickBot="1" x14ac:dyDescent="0.3">
      <c r="I25" s="59" t="s">
        <v>139</v>
      </c>
      <c r="J25" s="292">
        <v>151.05000000000001</v>
      </c>
      <c r="K25" s="293">
        <v>133.1</v>
      </c>
      <c r="L25" s="294">
        <v>135.25</v>
      </c>
      <c r="M25" s="247">
        <v>13.486100676183336</v>
      </c>
      <c r="N25" s="248">
        <v>11.682070240295756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D32" sqref="D3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06" t="s">
        <v>83</v>
      </c>
      <c r="C5" s="606" t="s">
        <v>1</v>
      </c>
      <c r="D5" s="606"/>
      <c r="E5" s="606"/>
      <c r="F5" s="606"/>
      <c r="G5" s="606"/>
      <c r="H5" s="606"/>
    </row>
    <row r="6" spans="1:8" ht="13.5" customHeight="1" thickBot="1" x14ac:dyDescent="0.25">
      <c r="B6" s="606"/>
      <c r="C6" s="606"/>
      <c r="D6" s="606"/>
      <c r="E6" s="606"/>
      <c r="F6" s="606"/>
      <c r="G6" s="606"/>
      <c r="H6" s="606"/>
    </row>
    <row r="7" spans="1:8" ht="23.25" customHeight="1" thickBot="1" x14ac:dyDescent="0.25">
      <c r="B7" s="606"/>
      <c r="C7" s="607" t="s">
        <v>84</v>
      </c>
      <c r="D7" s="607"/>
      <c r="E7" s="439" t="s">
        <v>196</v>
      </c>
      <c r="F7" s="609" t="s">
        <v>85</v>
      </c>
      <c r="G7" s="609"/>
      <c r="H7" s="440" t="s">
        <v>272</v>
      </c>
    </row>
    <row r="8" spans="1:8" ht="15.75" thickBot="1" x14ac:dyDescent="0.25">
      <c r="B8" s="606"/>
      <c r="C8" s="426" t="s">
        <v>311</v>
      </c>
      <c r="D8" s="424" t="s">
        <v>303</v>
      </c>
      <c r="E8" s="425" t="s">
        <v>14</v>
      </c>
      <c r="F8" s="426" t="s">
        <v>311</v>
      </c>
      <c r="G8" s="441" t="s">
        <v>303</v>
      </c>
      <c r="H8" s="153" t="s">
        <v>14</v>
      </c>
    </row>
    <row r="9" spans="1:8" ht="27.75" customHeight="1" thickBot="1" x14ac:dyDescent="0.25">
      <c r="B9" s="522" t="s">
        <v>86</v>
      </c>
      <c r="C9" s="442">
        <v>1761.28</v>
      </c>
      <c r="D9" s="443">
        <v>1771.55</v>
      </c>
      <c r="E9" s="444">
        <v>-0.57971832575992677</v>
      </c>
      <c r="F9" s="445">
        <v>389.85001682219826</v>
      </c>
      <c r="G9" s="446">
        <v>391.48372896787339</v>
      </c>
      <c r="H9" s="447">
        <v>-0.41731291105822738</v>
      </c>
    </row>
    <row r="10" spans="1:8" ht="33.75" customHeight="1" thickBot="1" x14ac:dyDescent="0.25">
      <c r="B10" s="522" t="s">
        <v>151</v>
      </c>
      <c r="C10" s="427">
        <v>1851.91</v>
      </c>
      <c r="D10" s="428">
        <v>1860.97</v>
      </c>
      <c r="E10" s="444">
        <v>-0.48684288301261952</v>
      </c>
      <c r="F10" s="445">
        <v>409.91048819789995</v>
      </c>
      <c r="G10" s="446">
        <v>411.24409420978429</v>
      </c>
      <c r="H10" s="447">
        <v>-0.32428575404758064</v>
      </c>
    </row>
    <row r="11" spans="1:8" ht="28.5" customHeight="1" thickBot="1" x14ac:dyDescent="0.25">
      <c r="B11" s="448" t="s">
        <v>87</v>
      </c>
      <c r="C11" s="442">
        <v>1139.27</v>
      </c>
      <c r="D11" s="443">
        <v>1158.1199999999999</v>
      </c>
      <c r="E11" s="444">
        <v>-1.6276378959002444</v>
      </c>
      <c r="F11" s="445">
        <v>252.17139163848213</v>
      </c>
      <c r="G11" s="446">
        <v>255.92567875153028</v>
      </c>
      <c r="H11" s="447">
        <v>-1.4669442829506227</v>
      </c>
    </row>
    <row r="12" spans="1:8" ht="22.5" customHeight="1" thickBot="1" x14ac:dyDescent="0.25">
      <c r="B12" s="448" t="s">
        <v>88</v>
      </c>
      <c r="C12" s="449">
        <v>1416.56</v>
      </c>
      <c r="D12" s="450">
        <v>1392.87</v>
      </c>
      <c r="E12" s="444">
        <v>1.7008048130837807</v>
      </c>
      <c r="F12" s="445">
        <v>313.54806721796257</v>
      </c>
      <c r="G12" s="446">
        <v>307.80160964549788</v>
      </c>
      <c r="H12" s="447">
        <v>1.8669355170309272</v>
      </c>
    </row>
    <row r="13" spans="1:8" ht="23.25" customHeight="1" thickBot="1" x14ac:dyDescent="0.25">
      <c r="B13" s="448" t="s">
        <v>89</v>
      </c>
      <c r="C13" s="445">
        <v>1453.2</v>
      </c>
      <c r="D13" s="451">
        <v>1462.36</v>
      </c>
      <c r="E13" s="444">
        <v>-0.62638474794167343</v>
      </c>
      <c r="F13" s="445">
        <v>321.6581375170436</v>
      </c>
      <c r="G13" s="446">
        <v>323.15776912503696</v>
      </c>
      <c r="H13" s="447">
        <v>-0.4640555639598824</v>
      </c>
    </row>
    <row r="14" spans="1:8" ht="34.5" customHeight="1" thickBot="1" x14ac:dyDescent="0.25">
      <c r="B14" s="448" t="s">
        <v>90</v>
      </c>
      <c r="C14" s="525">
        <v>1463.8</v>
      </c>
      <c r="D14" s="526">
        <v>1460.84</v>
      </c>
      <c r="E14" s="444">
        <v>0.20262314832562339</v>
      </c>
      <c r="F14" s="445">
        <v>324.00439147911391</v>
      </c>
      <c r="G14" s="446">
        <v>322.82187385364688</v>
      </c>
      <c r="H14" s="447">
        <v>0.36630653658962692</v>
      </c>
    </row>
    <row r="15" spans="1:8" ht="30.75" customHeight="1" thickBot="1" x14ac:dyDescent="0.25">
      <c r="B15" s="608" t="s">
        <v>91</v>
      </c>
      <c r="C15" s="608"/>
      <c r="D15" s="608"/>
      <c r="E15" s="608"/>
      <c r="F15" s="527">
        <v>4.5178399999999996</v>
      </c>
      <c r="G15" s="527">
        <v>4.52522</v>
      </c>
      <c r="H15" s="452" t="s">
        <v>273</v>
      </c>
    </row>
    <row r="16" spans="1:8" ht="19.5" thickBot="1" x14ac:dyDescent="0.25">
      <c r="B16" s="608"/>
      <c r="C16" s="608"/>
      <c r="D16" s="608"/>
      <c r="E16" s="608"/>
      <c r="F16" s="527">
        <v>4.5178399999999996</v>
      </c>
      <c r="G16" s="527">
        <v>4.52522</v>
      </c>
      <c r="H16" s="453">
        <v>-0.16308599360915901</v>
      </c>
    </row>
    <row r="19" spans="2:4" x14ac:dyDescent="0.2">
      <c r="B19" s="5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S34" sqref="S34"/>
    </sheetView>
  </sheetViews>
  <sheetFormatPr defaultRowHeight="12.75" x14ac:dyDescent="0.2"/>
  <cols>
    <col min="1" max="1" width="9.140625" style="154"/>
    <col min="2" max="2" width="23.28515625" style="154" customWidth="1"/>
    <col min="3" max="3" width="10.7109375" style="154" customWidth="1"/>
    <col min="4" max="4" width="10.28515625" style="154" customWidth="1"/>
    <col min="5" max="16384" width="9.140625" style="154"/>
  </cols>
  <sheetData>
    <row r="2" spans="2:13" ht="15.75" x14ac:dyDescent="0.25">
      <c r="B2" s="69" t="s">
        <v>173</v>
      </c>
      <c r="G2" s="155"/>
    </row>
    <row r="5" spans="2:13" ht="13.5" thickBot="1" x14ac:dyDescent="0.25"/>
    <row r="6" spans="2:13" ht="22.5" customHeight="1" thickBot="1" x14ac:dyDescent="0.25">
      <c r="B6" s="610" t="s">
        <v>83</v>
      </c>
      <c r="C6" s="611" t="s">
        <v>160</v>
      </c>
      <c r="D6" s="611"/>
      <c r="E6" s="611"/>
      <c r="F6" s="611"/>
      <c r="G6" s="611"/>
      <c r="H6" s="611"/>
      <c r="I6" s="612" t="s">
        <v>161</v>
      </c>
      <c r="J6" s="612"/>
      <c r="K6" s="612"/>
      <c r="L6" s="612"/>
      <c r="M6" s="612"/>
    </row>
    <row r="7" spans="2:13" ht="38.25" customHeight="1" thickBot="1" x14ac:dyDescent="0.25">
      <c r="B7" s="610"/>
      <c r="C7" s="486" t="s">
        <v>312</v>
      </c>
      <c r="D7" s="487" t="s">
        <v>313</v>
      </c>
      <c r="E7" s="487" t="s">
        <v>162</v>
      </c>
      <c r="F7" s="488" t="s">
        <v>163</v>
      </c>
      <c r="G7" s="487" t="s">
        <v>164</v>
      </c>
      <c r="H7" s="489" t="s">
        <v>165</v>
      </c>
      <c r="I7" s="490" t="s">
        <v>275</v>
      </c>
      <c r="J7" s="487" t="s">
        <v>166</v>
      </c>
      <c r="K7" s="488" t="s">
        <v>163</v>
      </c>
      <c r="L7" s="487" t="s">
        <v>167</v>
      </c>
      <c r="M7" s="487" t="s">
        <v>168</v>
      </c>
    </row>
    <row r="8" spans="2:13" ht="30" customHeight="1" thickBot="1" x14ac:dyDescent="0.25">
      <c r="B8" s="491" t="s">
        <v>302</v>
      </c>
      <c r="C8" s="492">
        <v>151.05000000000001</v>
      </c>
      <c r="D8" s="493"/>
      <c r="E8" s="493">
        <v>151.197</v>
      </c>
      <c r="F8" s="494">
        <v>149.30000000000001</v>
      </c>
      <c r="G8" s="493">
        <v>133.1</v>
      </c>
      <c r="H8" s="495">
        <v>135.25</v>
      </c>
      <c r="I8" s="496"/>
      <c r="J8" s="497">
        <v>99.902775848727174</v>
      </c>
      <c r="K8" s="498">
        <v>101.17213663764234</v>
      </c>
      <c r="L8" s="497">
        <v>113.48610067618334</v>
      </c>
      <c r="M8" s="497">
        <v>111.68207024029576</v>
      </c>
    </row>
    <row r="9" spans="2:13" ht="30" customHeight="1" thickBot="1" x14ac:dyDescent="0.25">
      <c r="B9" s="491" t="s">
        <v>169</v>
      </c>
      <c r="C9" s="429">
        <v>1139.27</v>
      </c>
      <c r="D9" s="437">
        <v>1158.1199999999999</v>
      </c>
      <c r="E9" s="430">
        <v>1114.18</v>
      </c>
      <c r="F9" s="499">
        <v>982.58</v>
      </c>
      <c r="G9" s="500">
        <v>885.56</v>
      </c>
      <c r="H9" s="501">
        <v>841.04</v>
      </c>
      <c r="I9" s="502">
        <v>98.372362104099764</v>
      </c>
      <c r="J9" s="497">
        <v>102.25188030659318</v>
      </c>
      <c r="K9" s="498">
        <v>115.94679313643672</v>
      </c>
      <c r="L9" s="497">
        <v>128.64966800668503</v>
      </c>
      <c r="M9" s="497">
        <v>135.4596689812613</v>
      </c>
    </row>
    <row r="10" spans="2:13" ht="30" customHeight="1" thickBot="1" x14ac:dyDescent="0.25">
      <c r="B10" s="491" t="s">
        <v>170</v>
      </c>
      <c r="C10" s="429">
        <v>1416.56</v>
      </c>
      <c r="D10" s="437">
        <v>1392.87</v>
      </c>
      <c r="E10" s="430">
        <v>1382.39</v>
      </c>
      <c r="F10" s="499">
        <v>1189.03</v>
      </c>
      <c r="G10" s="500">
        <v>1161.3</v>
      </c>
      <c r="H10" s="501">
        <v>1181.83</v>
      </c>
      <c r="I10" s="502">
        <v>101.70080481308378</v>
      </c>
      <c r="J10" s="497">
        <v>102.47180607498606</v>
      </c>
      <c r="K10" s="498">
        <v>119.13576612869313</v>
      </c>
      <c r="L10" s="497">
        <v>121.98053905106347</v>
      </c>
      <c r="M10" s="497">
        <v>119.86157061506309</v>
      </c>
    </row>
    <row r="11" spans="2:13" ht="30" customHeight="1" thickBot="1" x14ac:dyDescent="0.25">
      <c r="B11" s="491" t="s">
        <v>171</v>
      </c>
      <c r="C11" s="503">
        <v>1761.28</v>
      </c>
      <c r="D11" s="504">
        <v>1771.55</v>
      </c>
      <c r="E11" s="505">
        <v>1741.65</v>
      </c>
      <c r="F11" s="499">
        <v>1470.11</v>
      </c>
      <c r="G11" s="500">
        <v>1301.98</v>
      </c>
      <c r="H11" s="501">
        <v>1485.82</v>
      </c>
      <c r="I11" s="502">
        <v>99.420281674240073</v>
      </c>
      <c r="J11" s="497">
        <v>101.1270921252835</v>
      </c>
      <c r="K11" s="498">
        <v>119.80600091149643</v>
      </c>
      <c r="L11" s="497">
        <v>135.27703958586153</v>
      </c>
      <c r="M11" s="497">
        <v>118.53925778358079</v>
      </c>
    </row>
    <row r="12" spans="2:13" ht="30" customHeight="1" thickBot="1" x14ac:dyDescent="0.25">
      <c r="B12" s="491" t="s">
        <v>172</v>
      </c>
      <c r="C12" s="503">
        <v>1851.91</v>
      </c>
      <c r="D12" s="504">
        <v>1860.97</v>
      </c>
      <c r="E12" s="505">
        <v>1847.97</v>
      </c>
      <c r="F12" s="499">
        <v>1624.22</v>
      </c>
      <c r="G12" s="500">
        <v>1575.27</v>
      </c>
      <c r="H12" s="501">
        <v>1732.76</v>
      </c>
      <c r="I12" s="502">
        <v>99.513157116987372</v>
      </c>
      <c r="J12" s="497">
        <v>100.21320692435484</v>
      </c>
      <c r="K12" s="498">
        <v>114.01842114984423</v>
      </c>
      <c r="L12" s="497">
        <v>117.56143391291651</v>
      </c>
      <c r="M12" s="497">
        <v>106.87631293427826</v>
      </c>
    </row>
    <row r="13" spans="2:13" ht="30" customHeight="1" thickBot="1" x14ac:dyDescent="0.25">
      <c r="B13" s="491" t="s">
        <v>89</v>
      </c>
      <c r="C13" s="431">
        <v>1453.2</v>
      </c>
      <c r="D13" s="438">
        <v>1462.36</v>
      </c>
      <c r="E13" s="432">
        <v>1409.61</v>
      </c>
      <c r="F13" s="499">
        <v>1376.86</v>
      </c>
      <c r="G13" s="500">
        <v>1307.8499999999999</v>
      </c>
      <c r="H13" s="501">
        <v>1261.6099999999999</v>
      </c>
      <c r="I13" s="502">
        <v>99.373615252058329</v>
      </c>
      <c r="J13" s="497">
        <v>103.09234469108478</v>
      </c>
      <c r="K13" s="498">
        <v>105.54449980390164</v>
      </c>
      <c r="L13" s="497">
        <v>111.11365982337425</v>
      </c>
      <c r="M13" s="497">
        <v>115.18615102924042</v>
      </c>
    </row>
    <row r="14" spans="2:13" ht="30" customHeight="1" thickBot="1" x14ac:dyDescent="0.25">
      <c r="B14" s="491" t="s">
        <v>90</v>
      </c>
      <c r="C14" s="506">
        <v>1463.8</v>
      </c>
      <c r="D14" s="507">
        <v>1460.84</v>
      </c>
      <c r="E14" s="508">
        <v>1477.9</v>
      </c>
      <c r="F14" s="499">
        <v>1450.35</v>
      </c>
      <c r="G14" s="500">
        <v>1267.8</v>
      </c>
      <c r="H14" s="501">
        <v>1318.23</v>
      </c>
      <c r="I14" s="502">
        <v>100.20262314832563</v>
      </c>
      <c r="J14" s="497">
        <v>99.04594356857703</v>
      </c>
      <c r="K14" s="498">
        <v>100.92736236080947</v>
      </c>
      <c r="L14" s="497">
        <v>115.45985171162644</v>
      </c>
      <c r="M14" s="497">
        <v>111.04283774455141</v>
      </c>
    </row>
    <row r="16" spans="2:13" x14ac:dyDescent="0.2">
      <c r="B16"/>
      <c r="C16"/>
      <c r="D16"/>
    </row>
    <row r="17" spans="2:3" x14ac:dyDescent="0.2">
      <c r="B17" s="175"/>
      <c r="C17" s="175"/>
    </row>
    <row r="18" spans="2:3" x14ac:dyDescent="0.2">
      <c r="B18" s="509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2021-07-15T10:50:24Z</dcterms:modified>
</cp:coreProperties>
</file>