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M17" i="73" l="1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<sst xmlns="http://schemas.openxmlformats.org/spreadsheetml/2006/main" count="1358" uniqueCount="295">
  <si>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</si>
  <si>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</si>
  <si>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</si>
  <si>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</si>
  <si>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</si>
  <si>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</si>
  <si>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</si>
  <si>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</si>
  <si>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</si>
  <si>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</si>
  <si>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</si>
  <si>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</si>
  <si>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</si>
  <si>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</si>
  <si>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</si>
  <si>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</si>
  <si>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</si>
  <si>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</si>
  <si>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</si>
  <si>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</si>
  <si>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</si>
  <si>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</si>
  <si>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</si>
  <si>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</si>
  <si>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</si>
  <si>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</si>
  <si>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</si>
  <si>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</si>
  <si>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</si>
  <si>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</si>
  <si>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</si>
  <si>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</si>
  <si>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</si>
  <si>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</si>
  <si>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</si>
  <si>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</si>
  <si>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</si>
  <si>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</si>
  <si>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</si>
  <si>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</si>
  <si>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</si>
  <si>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</si>
  <si>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</si>
  <si>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</si>
  <si>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</si>
  <si>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</si>
  <si>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</si>
  <si>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</si>
  <si>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</si>
  <si>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</si>
  <si>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</si>
  <si>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</si>
  <si>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</si>
  <si>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</si>
  <si>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</si>
  <si>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</si>
  <si>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</si>
  <si>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</si>
  <si>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</si>
  <si>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</si>
  <si>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</si>
  <si>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</si>
  <si>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</si>
  <si>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</si>
  <si>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</si>
  <si>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</si>
  <si>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</si>
  <si>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</si>
  <si>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</si>
  <si>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</si>
  <si>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</si>
  <si>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</si>
  <si>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</si>
  <si>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</si>
  <si>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</si>
  <si>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</si>
  <si>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</si>
  <si>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</si>
  <si>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</si>
  <si>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</si>
  <si>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</si>
  <si>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</si>
  <si>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</si>
  <si>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</si>
  <si>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</si>
  <si>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</si>
  <si>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</si>
  <si>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</si>
  <si>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</si>
  <si>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</si>
  <si>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</si>
  <si>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</si>
  <si>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</si>
  <si>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</si>
  <si>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</si>
  <si>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</si>
  <si>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</si>
  <si>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</si>
  <si>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</si>
  <si>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</si>
  <si>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</si>
  <si>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</si>
  <si>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</si>
  <si>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</si>
  <si>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</si>
  <si>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</si>
  <si>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</si>
  <si>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</si>
  <si>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</si>
  <si>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</si>
  <si>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</si>
  <si>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</si>
  <si>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</si>
  <si>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</si>
  <si>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</si>
  <si>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</si>
  <si>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</si>
  <si>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</si>
  <si>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</si>
  <si>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</si>
  <si>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</si>
  <si>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</si>
  <si>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</si>
  <si>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</si>
  <si>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</si>
  <si>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</si>
  <si>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</si>
  <si>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</si>
  <si>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</si>
  <si>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</si>
  <si>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</si>
  <si>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</si>
  <si>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</si>
  <si>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</si>
  <si>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</si>
  <si>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</si>
  <si>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</si>
  <si>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</si>
  <si>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</si>
  <si>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</si>
  <si>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</si>
  <si>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</si>
  <si>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</si>
  <si>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</si>
  <si>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</si>
  <si>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</si>
  <si>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</si>
  <si>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</si>
  <si>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</si>
  <si>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</si>
  <si>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</si>
  <si>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</si>
  <si>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</si>
  <si>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</si>
  <si>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</si>
  <si>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</si>
  <si>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</si>
  <si>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</si>
  <si>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</si>
  <si>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</si>
  <si>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</si>
  <si>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</si>
  <si>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</si>
  <si>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</si>
  <si>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</si>
  <si>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</si>
  <si>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</si>
  <si>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</si>
  <si>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</si>
  <si>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</si>
  <si>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</si>
  <si>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</si>
  <si>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</si>
  <si>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</si>
  <si>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</si>
  <si>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</si>
  <si>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</si>
  <si>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</si>
  <si>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</si>
  <si>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</si>
  <si>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</si>
  <si>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</si>
  <si>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</si>
  <si>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</si>
  <si>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</si>
  <si>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</si>
  <si>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</si>
  <si>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</si>
  <si>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</si>
  <si>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</si>
  <si>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</si>
  <si>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</si>
  <si>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</si>
  <si>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</si>
  <si>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</si>
  <si>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</si>
  <si>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</si>
  <si>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</si>
  <si>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</si>
  <si>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</si>
  <si>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</si>
  <si>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</si>
  <si>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</si>
  <si>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</si>
  <si>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</si>
  <si>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</si>
  <si>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</si>
  <si>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</si>
  <si>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</si>
  <si>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</si>
  <si>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</si>
  <si>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</si>
  <si>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</si>
  <si>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</si>
  <si>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</si>
  <si>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</si>
  <si>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</si>
  <si>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</si>
  <si>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</si>
  <si>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</si>
  <si>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</si>
  <si>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</si>
  <si>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</si>
  <si>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</si>
  <si>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</si>
  <si>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</si>
  <si>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</si>
  <si>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</si>
  <si>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</si>
  <si>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</si>
  <si>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</si>
  <si>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</si>
  <si>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</si>
  <si>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</si>
  <si>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</si>
  <si>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</si>
  <si>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</si>
  <si>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</si>
  <si>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</si>
  <si>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</si>
  <si>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</si>
  <si>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</si>
  <si>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</si>
  <si>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</si>
  <si>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</si>
  <si>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</si>
  <si>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</si>
  <si>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</si>
  <si>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</si>
  <si>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</si>
  <si>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</si>
  <si>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</si>
  <si>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</si>
  <si>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</si>
  <si>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</si>
  <si>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</si>
  <si>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</si>
  <si>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</si>
  <si>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</si>
  <si>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</si>
  <si>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</si>
  <si>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</si>
  <si>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</si>
  <si>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</si>
  <si>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</si>
  <si>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</si>
  <si>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</si>
  <si>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</si>
  <si>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</si>
  <si>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</si>
  <si>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>sierpień 2024</t>
  </si>
  <si>
    <t xml:space="preserve"> ceny [%]</t>
  </si>
  <si>
    <t xml:space="preserve"> Zmiana</t>
  </si>
  <si>
    <t>wrzesień 2024</t>
  </si>
  <si>
    <t>Zmiana ceny [%] w stosunku do:</t>
  </si>
  <si>
    <t>2024-10-13</t>
  </si>
  <si>
    <t>I-VIII 2023r.</t>
  </si>
  <si>
    <t>I-VIII 2024r.*</t>
  </si>
  <si>
    <t>Wyb. Kości Słoniowej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</si>
  <si>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</si>
  <si>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</si>
  <si>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</si>
  <si>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</si>
  <si>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</si>
  <si>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</si>
  <si>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</si>
  <si>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NR 42/2024</t>
  </si>
  <si>
    <t>24 października 2024r.</t>
  </si>
  <si>
    <t>2024-10-20</t>
  </si>
  <si>
    <t>14 - 20.10.2024r.</t>
  </si>
  <si>
    <t>22.10.2023</t>
  </si>
  <si>
    <t>23.10.2022</t>
  </si>
  <si>
    <t>24.10.2021</t>
  </si>
  <si>
    <t>18.10.2020</t>
  </si>
  <si>
    <t>2019-10-20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</si>
</sst>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2" fillId="0" borderId="173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0" fontId="91" fillId="47" borderId="154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0" fontId="38" fillId="0" borderId="40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668656</xdr:colOff>
      <xdr:row>9</xdr:row>
      <xdr:rowOff>62528</xdr:rowOff>
    </xdr:from>
    <xdr:to>
      <xdr:col>26</xdr:col>
      <xdr:colOff>647700</xdr:colOff>
      <xdr:row>33</xdr:row>
      <xdr:rowOff>62568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7056" y="2627928"/>
          <a:ext cx="7853044" cy="495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98213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29210</xdr:colOff>
      <xdr:row>26</xdr:row>
      <xdr:rowOff>157480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R9" sqref="R9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156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61" t="s">
        <v>286</v>
      </c>
      <c r="C12" s="662"/>
      <c r="D12" s="663"/>
      <c r="E12" s="666" t="s">
        <v>287</v>
      </c>
      <c r="F12" s="664"/>
      <c r="G12" s="665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289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157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158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159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S63" sqref="S63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225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69" t="s">
        <v>15</v>
      </c>
      <c r="B4" s="870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69" t="s">
        <v>15</v>
      </c>
      <c r="B17" s="870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162</v>
      </c>
      <c r="D43" s="272" t="s">
        <v>163</v>
      </c>
      <c r="E43" s="272" t="s">
        <v>164</v>
      </c>
      <c r="F43" s="272" t="s">
        <v>165</v>
      </c>
      <c r="G43" s="272" t="s">
        <v>166</v>
      </c>
      <c r="H43" s="272" t="s">
        <v>167</v>
      </c>
      <c r="I43" s="272" t="s">
        <v>168</v>
      </c>
      <c r="J43" s="272" t="s">
        <v>169</v>
      </c>
      <c r="K43" s="272" t="s">
        <v>170</v>
      </c>
      <c r="L43" s="272" t="s">
        <v>171</v>
      </c>
      <c r="M43" s="272" t="s">
        <v>172</v>
      </c>
      <c r="N43" s="274" t="s">
        <v>173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227</v>
      </c>
      <c r="D56" s="272" t="s">
        <v>228</v>
      </c>
      <c r="E56" s="272" t="s">
        <v>229</v>
      </c>
      <c r="F56" s="272" t="s">
        <v>230</v>
      </c>
      <c r="G56" s="272" t="s">
        <v>231</v>
      </c>
      <c r="H56" s="272" t="s">
        <v>232</v>
      </c>
      <c r="I56" s="272" t="s">
        <v>233</v>
      </c>
      <c r="J56" s="272" t="s">
        <v>234</v>
      </c>
      <c r="K56" s="272" t="s">
        <v>235</v>
      </c>
      <c r="L56" s="272" t="s">
        <v>236</v>
      </c>
      <c r="M56" s="272" t="s">
        <v>237</v>
      </c>
      <c r="N56" s="274" t="s">
        <v>238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/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/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/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/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/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/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/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/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/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/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N27" sqref="N27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226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/>
      <c r="L10" s="216"/>
      <c r="M10" s="217"/>
    </row>
    <row r="11" spans="1:13" ht="15.75" x14ac:dyDescent="0.25">
      <c r="A11" s="6" t="s">
        <v>174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/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J38" sqref="J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217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276</v>
      </c>
      <c r="D6" s="308" t="s">
        <v>277</v>
      </c>
      <c r="E6" s="309" t="s">
        <v>276</v>
      </c>
      <c r="F6" s="60" t="s">
        <v>277</v>
      </c>
      <c r="G6" s="310" t="s">
        <v>276</v>
      </c>
      <c r="H6" s="308" t="s">
        <v>277</v>
      </c>
      <c r="I6" s="309" t="s">
        <v>276</v>
      </c>
      <c r="J6" s="311" t="s">
        <v>277</v>
      </c>
      <c r="K6" s="59" t="s">
        <v>276</v>
      </c>
      <c r="L6" s="60" t="s">
        <v>277</v>
      </c>
    </row>
    <row r="7" spans="1:12" s="7" customFormat="1" ht="15" x14ac:dyDescent="0.25">
      <c r="A7" s="61" t="s">
        <v>40</v>
      </c>
      <c r="B7" s="62"/>
      <c r="C7" s="312">
        <v>2473633.557</v>
      </c>
      <c r="D7" s="313">
        <v>1525012.1169999999</v>
      </c>
      <c r="E7" s="63">
        <v>8964297.8840000033</v>
      </c>
      <c r="F7" s="314">
        <v>6874613.0279999999</v>
      </c>
      <c r="G7" s="315">
        <v>515079.11</v>
      </c>
      <c r="H7" s="316">
        <v>305297.58200000005</v>
      </c>
      <c r="I7" s="317">
        <v>1571449.402</v>
      </c>
      <c r="J7" s="318">
        <v>680001.38400000008</v>
      </c>
      <c r="K7" s="64">
        <v>1958554.4470000002</v>
      </c>
      <c r="L7" s="65">
        <v>1219714.5349999997</v>
      </c>
    </row>
    <row r="8" spans="1:12" s="7" customFormat="1" x14ac:dyDescent="0.2">
      <c r="A8" s="66" t="s">
        <v>31</v>
      </c>
      <c r="B8" s="67" t="s">
        <v>32</v>
      </c>
      <c r="C8" s="319">
        <v>1296769.0290000001</v>
      </c>
      <c r="D8" s="320">
        <v>850184.91500000004</v>
      </c>
      <c r="E8" s="321">
        <v>4788245.9630000005</v>
      </c>
      <c r="F8" s="322">
        <v>3840691.0830000001</v>
      </c>
      <c r="G8" s="323">
        <v>147616.82800000001</v>
      </c>
      <c r="H8" s="324">
        <v>84562.646999999997</v>
      </c>
      <c r="I8" s="325">
        <v>637146.03500000003</v>
      </c>
      <c r="J8" s="326">
        <v>387637.64399999997</v>
      </c>
      <c r="K8" s="68">
        <v>1149152.2010000001</v>
      </c>
      <c r="L8" s="69">
        <v>765622.26800000004</v>
      </c>
    </row>
    <row r="9" spans="1:12" s="7" customFormat="1" x14ac:dyDescent="0.2">
      <c r="A9" s="66" t="s">
        <v>33</v>
      </c>
      <c r="B9" s="67" t="s">
        <v>2</v>
      </c>
      <c r="C9" s="319">
        <v>79643.790999999997</v>
      </c>
      <c r="D9" s="320">
        <v>94162.626000000004</v>
      </c>
      <c r="E9" s="321">
        <v>341134.56800000003</v>
      </c>
      <c r="F9" s="322">
        <v>482239.679</v>
      </c>
      <c r="G9" s="323">
        <v>2310.16</v>
      </c>
      <c r="H9" s="324">
        <v>1981.395</v>
      </c>
      <c r="I9" s="325">
        <v>5588.25</v>
      </c>
      <c r="J9" s="326">
        <v>3246.2139999999999</v>
      </c>
      <c r="K9" s="68">
        <v>77333.630999999994</v>
      </c>
      <c r="L9" s="69">
        <v>92181.231</v>
      </c>
    </row>
    <row r="10" spans="1:12" s="7" customFormat="1" x14ac:dyDescent="0.2">
      <c r="A10" s="66" t="s">
        <v>34</v>
      </c>
      <c r="B10" s="67" t="s">
        <v>3</v>
      </c>
      <c r="C10" s="319">
        <v>77083.767000000007</v>
      </c>
      <c r="D10" s="320">
        <v>45226.813000000002</v>
      </c>
      <c r="E10" s="321">
        <v>330659.93300000002</v>
      </c>
      <c r="F10" s="322">
        <v>211554.196</v>
      </c>
      <c r="G10" s="323">
        <v>48393.462</v>
      </c>
      <c r="H10" s="324">
        <v>20149.198</v>
      </c>
      <c r="I10" s="325">
        <v>162051.245</v>
      </c>
      <c r="J10" s="326">
        <v>80032.138999999996</v>
      </c>
      <c r="K10" s="68">
        <v>28690.305000000008</v>
      </c>
      <c r="L10" s="69">
        <v>25077.615000000002</v>
      </c>
    </row>
    <row r="11" spans="1:12" s="7" customFormat="1" x14ac:dyDescent="0.2">
      <c r="A11" s="66" t="s">
        <v>35</v>
      </c>
      <c r="B11" s="67" t="s">
        <v>19</v>
      </c>
      <c r="C11" s="319">
        <v>20496.295999999998</v>
      </c>
      <c r="D11" s="320">
        <v>27741.045999999998</v>
      </c>
      <c r="E11" s="321">
        <v>75059.091</v>
      </c>
      <c r="F11" s="322">
        <v>98855.489000000001</v>
      </c>
      <c r="G11" s="323">
        <v>1053.8820000000001</v>
      </c>
      <c r="H11" s="324">
        <v>1325.5160000000001</v>
      </c>
      <c r="I11" s="325">
        <v>4398.8940000000002</v>
      </c>
      <c r="J11" s="326">
        <v>7243.86</v>
      </c>
      <c r="K11" s="68">
        <v>19442.413999999997</v>
      </c>
      <c r="L11" s="69">
        <v>26415.53</v>
      </c>
    </row>
    <row r="12" spans="1:12" s="7" customFormat="1" x14ac:dyDescent="0.2">
      <c r="A12" s="66" t="s">
        <v>36</v>
      </c>
      <c r="B12" s="67" t="s">
        <v>37</v>
      </c>
      <c r="C12" s="319">
        <v>836363.46900000004</v>
      </c>
      <c r="D12" s="320">
        <v>381350.60700000002</v>
      </c>
      <c r="E12" s="321">
        <v>2874114.4410000001</v>
      </c>
      <c r="F12" s="322">
        <v>1749944.9469999999</v>
      </c>
      <c r="G12" s="323">
        <v>268320.462</v>
      </c>
      <c r="H12" s="324">
        <v>160601.52900000001</v>
      </c>
      <c r="I12" s="325">
        <v>676634.74600000004</v>
      </c>
      <c r="J12" s="326">
        <v>122760.359</v>
      </c>
      <c r="K12" s="68">
        <v>568043.00699999998</v>
      </c>
      <c r="L12" s="69">
        <v>220749.07800000001</v>
      </c>
    </row>
    <row r="13" spans="1:12" s="7" customFormat="1" x14ac:dyDescent="0.2">
      <c r="A13" s="66" t="s">
        <v>267</v>
      </c>
      <c r="B13" s="67" t="s">
        <v>268</v>
      </c>
      <c r="C13" s="319">
        <v>850.32600000000002</v>
      </c>
      <c r="D13" s="320">
        <v>381.92099999999999</v>
      </c>
      <c r="E13" s="321">
        <v>1977.923</v>
      </c>
      <c r="F13" s="322">
        <v>986.87300000000005</v>
      </c>
      <c r="G13" s="323">
        <v>3344.2539999999999</v>
      </c>
      <c r="H13" s="324">
        <v>2232.0120000000002</v>
      </c>
      <c r="I13" s="325">
        <v>10215.203</v>
      </c>
      <c r="J13" s="326">
        <v>9000.7620000000006</v>
      </c>
      <c r="K13" s="68">
        <v>-2493.9279999999999</v>
      </c>
      <c r="L13" s="69">
        <v>-1850.0910000000001</v>
      </c>
    </row>
    <row r="14" spans="1:12" s="7" customFormat="1" x14ac:dyDescent="0.2">
      <c r="A14" s="66" t="s">
        <v>65</v>
      </c>
      <c r="B14" s="67" t="s">
        <v>269</v>
      </c>
      <c r="C14" s="319">
        <v>124956.023</v>
      </c>
      <c r="D14" s="320">
        <v>92780.37</v>
      </c>
      <c r="E14" s="321">
        <v>473336.47100000002</v>
      </c>
      <c r="F14" s="322">
        <v>411467.86099999998</v>
      </c>
      <c r="G14" s="323">
        <v>8816.9940000000006</v>
      </c>
      <c r="H14" s="324">
        <v>11269.611999999999</v>
      </c>
      <c r="I14" s="325">
        <v>17517.205999999998</v>
      </c>
      <c r="J14" s="326">
        <v>34877.444000000003</v>
      </c>
      <c r="K14" s="68">
        <v>116139.02899999999</v>
      </c>
      <c r="L14" s="69">
        <v>81510.758000000002</v>
      </c>
    </row>
    <row r="15" spans="1:12" ht="13.5" thickBot="1" x14ac:dyDescent="0.25">
      <c r="A15" s="70" t="s">
        <v>38</v>
      </c>
      <c r="B15" s="71" t="s">
        <v>39</v>
      </c>
      <c r="C15" s="327">
        <v>37470.856</v>
      </c>
      <c r="D15" s="328">
        <v>33183.819000000003</v>
      </c>
      <c r="E15" s="329">
        <v>79769.494000000006</v>
      </c>
      <c r="F15" s="330">
        <v>78872.899999999994</v>
      </c>
      <c r="G15" s="331">
        <v>35223.067999999999</v>
      </c>
      <c r="H15" s="332">
        <v>23175.672999999999</v>
      </c>
      <c r="I15" s="333">
        <v>57897.822999999997</v>
      </c>
      <c r="J15" s="334">
        <v>35202.962</v>
      </c>
      <c r="K15" s="72">
        <v>2247.7880000000005</v>
      </c>
      <c r="L15" s="73">
        <v>10008.146000000004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240</v>
      </c>
      <c r="D21" s="308" t="s">
        <v>248</v>
      </c>
      <c r="E21" s="309" t="s">
        <v>240</v>
      </c>
      <c r="F21" s="60" t="s">
        <v>248</v>
      </c>
      <c r="G21" s="310" t="s">
        <v>240</v>
      </c>
      <c r="H21" s="308" t="s">
        <v>248</v>
      </c>
      <c r="I21" s="309" t="s">
        <v>240</v>
      </c>
      <c r="J21" s="311" t="s">
        <v>248</v>
      </c>
      <c r="K21" s="59" t="s">
        <v>240</v>
      </c>
      <c r="L21" s="60" t="s">
        <v>248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267</v>
      </c>
      <c r="B28" s="67" t="s">
        <v>268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269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7" sqref="T77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276</v>
      </c>
      <c r="B7" s="530"/>
      <c r="C7" s="531"/>
      <c r="D7" s="532" t="s">
        <v>277</v>
      </c>
      <c r="E7" s="530"/>
      <c r="F7" s="533"/>
      <c r="G7" s="81"/>
      <c r="H7" s="529" t="s">
        <v>276</v>
      </c>
      <c r="I7" s="530"/>
      <c r="J7" s="531"/>
      <c r="K7" s="532" t="s">
        <v>277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1296769.0290000001</v>
      </c>
      <c r="C9" s="540">
        <v>4788245.9630000005</v>
      </c>
      <c r="D9" s="541" t="s">
        <v>22</v>
      </c>
      <c r="E9" s="539">
        <v>850184.91500000004</v>
      </c>
      <c r="F9" s="542">
        <v>3840691.0830000001</v>
      </c>
      <c r="G9" s="543"/>
      <c r="H9" s="541" t="s">
        <v>22</v>
      </c>
      <c r="I9" s="539">
        <v>147616.82800000001</v>
      </c>
      <c r="J9" s="540">
        <v>637146.03500000003</v>
      </c>
      <c r="K9" s="544" t="s">
        <v>22</v>
      </c>
      <c r="L9" s="539">
        <v>84562.646999999997</v>
      </c>
      <c r="M9" s="542">
        <v>387637.64399999997</v>
      </c>
    </row>
    <row r="10" spans="1:13" ht="15.75" x14ac:dyDescent="0.25">
      <c r="A10" s="545" t="s">
        <v>44</v>
      </c>
      <c r="B10" s="546">
        <v>323768.19</v>
      </c>
      <c r="C10" s="547">
        <v>1173353.8330000001</v>
      </c>
      <c r="D10" s="548" t="s">
        <v>44</v>
      </c>
      <c r="E10" s="549">
        <v>215034.52499999999</v>
      </c>
      <c r="F10" s="550">
        <v>978464.8</v>
      </c>
      <c r="G10" s="543"/>
      <c r="H10" s="545" t="s">
        <v>75</v>
      </c>
      <c r="I10" s="546">
        <v>73900.409</v>
      </c>
      <c r="J10" s="547">
        <v>347129.49300000002</v>
      </c>
      <c r="K10" s="548" t="s">
        <v>45</v>
      </c>
      <c r="L10" s="549">
        <v>43955.029000000002</v>
      </c>
      <c r="M10" s="550">
        <v>210985.068</v>
      </c>
    </row>
    <row r="11" spans="1:13" ht="15.75" x14ac:dyDescent="0.25">
      <c r="A11" s="551" t="s">
        <v>139</v>
      </c>
      <c r="B11" s="552">
        <v>306118.538</v>
      </c>
      <c r="C11" s="553">
        <v>1119950.2990000001</v>
      </c>
      <c r="D11" s="554" t="s">
        <v>139</v>
      </c>
      <c r="E11" s="555">
        <v>168045.47</v>
      </c>
      <c r="F11" s="556">
        <v>733871.76</v>
      </c>
      <c r="G11" s="543"/>
      <c r="H11" s="551" t="s">
        <v>45</v>
      </c>
      <c r="I11" s="552">
        <v>40869.794000000002</v>
      </c>
      <c r="J11" s="553">
        <v>177177.976</v>
      </c>
      <c r="K11" s="554" t="s">
        <v>70</v>
      </c>
      <c r="L11" s="555">
        <v>27055.281999999999</v>
      </c>
      <c r="M11" s="556">
        <v>132375.01800000001</v>
      </c>
    </row>
    <row r="12" spans="1:13" ht="15.75" x14ac:dyDescent="0.25">
      <c r="A12" s="551" t="s">
        <v>188</v>
      </c>
      <c r="B12" s="552">
        <v>156334.45000000001</v>
      </c>
      <c r="C12" s="553">
        <v>605592.60600000003</v>
      </c>
      <c r="D12" s="554" t="s">
        <v>183</v>
      </c>
      <c r="E12" s="555">
        <v>48269.733</v>
      </c>
      <c r="F12" s="556">
        <v>223133.84700000001</v>
      </c>
      <c r="G12" s="543"/>
      <c r="H12" s="551" t="s">
        <v>70</v>
      </c>
      <c r="I12" s="552">
        <v>22081.938999999998</v>
      </c>
      <c r="J12" s="553">
        <v>87414.209000000003</v>
      </c>
      <c r="K12" s="554" t="s">
        <v>50</v>
      </c>
      <c r="L12" s="555">
        <v>5028.4049999999997</v>
      </c>
      <c r="M12" s="556">
        <v>11205.965</v>
      </c>
    </row>
    <row r="13" spans="1:13" ht="15.75" x14ac:dyDescent="0.25">
      <c r="A13" s="551" t="s">
        <v>176</v>
      </c>
      <c r="B13" s="552">
        <v>59692.296000000002</v>
      </c>
      <c r="C13" s="553">
        <v>228345.94</v>
      </c>
      <c r="D13" s="554" t="s">
        <v>182</v>
      </c>
      <c r="E13" s="555">
        <v>41655.998</v>
      </c>
      <c r="F13" s="556">
        <v>183908.44699999999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4449.6260000000002</v>
      </c>
      <c r="M13" s="556">
        <v>16730.239000000001</v>
      </c>
    </row>
    <row r="14" spans="1:13" ht="15.75" x14ac:dyDescent="0.25">
      <c r="A14" s="551" t="s">
        <v>183</v>
      </c>
      <c r="B14" s="552">
        <v>54593.9</v>
      </c>
      <c r="C14" s="553">
        <v>210801.595</v>
      </c>
      <c r="D14" s="554" t="s">
        <v>188</v>
      </c>
      <c r="E14" s="555">
        <v>35219.989000000001</v>
      </c>
      <c r="F14" s="556">
        <v>154160</v>
      </c>
      <c r="G14" s="543"/>
      <c r="H14" s="551" t="s">
        <v>44</v>
      </c>
      <c r="I14" s="552">
        <v>2201.4119999999998</v>
      </c>
      <c r="J14" s="553">
        <v>5998.9769999999999</v>
      </c>
      <c r="K14" s="554" t="s">
        <v>72</v>
      </c>
      <c r="L14" s="555">
        <v>1989.645</v>
      </c>
      <c r="M14" s="556">
        <v>10191.5</v>
      </c>
    </row>
    <row r="15" spans="1:13" ht="15.75" x14ac:dyDescent="0.25">
      <c r="A15" s="551" t="s">
        <v>107</v>
      </c>
      <c r="B15" s="552">
        <v>42929.110999999997</v>
      </c>
      <c r="C15" s="553">
        <v>157701.23199999999</v>
      </c>
      <c r="D15" s="554" t="s">
        <v>73</v>
      </c>
      <c r="E15" s="555">
        <v>34177.692000000003</v>
      </c>
      <c r="F15" s="556">
        <v>169643.82699999999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1072.7550000000001</v>
      </c>
      <c r="M15" s="556">
        <v>3243.913</v>
      </c>
    </row>
    <row r="16" spans="1:13" ht="15.75" x14ac:dyDescent="0.25">
      <c r="A16" s="551" t="s">
        <v>185</v>
      </c>
      <c r="B16" s="552">
        <v>33893.203000000001</v>
      </c>
      <c r="C16" s="553">
        <v>124390.66</v>
      </c>
      <c r="D16" s="554" t="s">
        <v>243</v>
      </c>
      <c r="E16" s="555">
        <v>28418.043000000001</v>
      </c>
      <c r="F16" s="556">
        <v>131972.36799999999</v>
      </c>
      <c r="G16" s="543"/>
      <c r="H16" s="551" t="s">
        <v>48</v>
      </c>
      <c r="I16" s="552">
        <v>881.33399999999995</v>
      </c>
      <c r="J16" s="553">
        <v>2042.7159999999999</v>
      </c>
      <c r="K16" s="554" t="s">
        <v>76</v>
      </c>
      <c r="L16" s="555">
        <v>564.74900000000002</v>
      </c>
      <c r="M16" s="556">
        <v>1439.2249999999999</v>
      </c>
    </row>
    <row r="17" spans="1:14" ht="15.75" x14ac:dyDescent="0.25">
      <c r="A17" s="551" t="s">
        <v>46</v>
      </c>
      <c r="B17" s="552">
        <v>30285.412</v>
      </c>
      <c r="C17" s="553">
        <v>108441.098</v>
      </c>
      <c r="D17" s="554" t="s">
        <v>246</v>
      </c>
      <c r="E17" s="555">
        <v>27628.887999999999</v>
      </c>
      <c r="F17" s="556">
        <v>128251.474</v>
      </c>
      <c r="G17" s="543"/>
      <c r="H17" s="551" t="s">
        <v>50</v>
      </c>
      <c r="I17" s="552">
        <v>727.06</v>
      </c>
      <c r="J17" s="553">
        <v>375.66699999999997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182</v>
      </c>
      <c r="B18" s="552">
        <v>29869.493999999999</v>
      </c>
      <c r="C18" s="553">
        <v>120381.917</v>
      </c>
      <c r="D18" s="554" t="s">
        <v>247</v>
      </c>
      <c r="E18" s="555">
        <v>20902.524000000001</v>
      </c>
      <c r="F18" s="556">
        <v>95409.75</v>
      </c>
      <c r="G18" s="543"/>
      <c r="H18" s="551" t="s">
        <v>72</v>
      </c>
      <c r="I18" s="552">
        <v>625.76900000000001</v>
      </c>
      <c r="J18" s="553">
        <v>2091.4699999999998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190</v>
      </c>
      <c r="B19" s="552">
        <v>25791.993999999999</v>
      </c>
      <c r="C19" s="553">
        <v>98980.487999999998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195.58699999999999</v>
      </c>
      <c r="J19" s="553">
        <v>267.3</v>
      </c>
      <c r="K19" s="554" t="s">
        <v>47</v>
      </c>
      <c r="L19" s="555">
        <v>57.402000000000001</v>
      </c>
      <c r="M19" s="556">
        <v>328.1</v>
      </c>
    </row>
    <row r="20" spans="1:14" ht="16.5" thickBot="1" x14ac:dyDescent="0.3">
      <c r="A20" s="557" t="s">
        <v>246</v>
      </c>
      <c r="B20" s="558">
        <v>24789.955000000002</v>
      </c>
      <c r="C20" s="559">
        <v>93473.483999999997</v>
      </c>
      <c r="D20" s="560" t="s">
        <v>278</v>
      </c>
      <c r="E20" s="561">
        <v>17601.342000000001</v>
      </c>
      <c r="F20" s="562">
        <v>80744.726999999999</v>
      </c>
      <c r="G20" s="543"/>
      <c r="H20" s="557" t="s">
        <v>244</v>
      </c>
      <c r="I20" s="558">
        <v>119.169</v>
      </c>
      <c r="J20" s="559">
        <v>396.851</v>
      </c>
      <c r="K20" s="560" t="s">
        <v>109</v>
      </c>
      <c r="L20" s="561">
        <v>1.86</v>
      </c>
      <c r="M20" s="562">
        <v>2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276</v>
      </c>
      <c r="B27" s="530"/>
      <c r="C27" s="531"/>
      <c r="D27" s="532" t="s">
        <v>277</v>
      </c>
      <c r="E27" s="530"/>
      <c r="F27" s="533"/>
      <c r="G27" s="81"/>
      <c r="H27" s="529" t="s">
        <v>276</v>
      </c>
      <c r="I27" s="530"/>
      <c r="J27" s="531"/>
      <c r="K27" s="532" t="s">
        <v>277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77083.767000000007</v>
      </c>
      <c r="C29" s="540">
        <v>330659.93300000002</v>
      </c>
      <c r="D29" s="749" t="s">
        <v>22</v>
      </c>
      <c r="E29" s="755">
        <v>45226.813000000002</v>
      </c>
      <c r="F29" s="542">
        <v>211554.196</v>
      </c>
      <c r="G29" s="81"/>
      <c r="H29" s="538" t="s">
        <v>22</v>
      </c>
      <c r="I29" s="539">
        <v>48393.462</v>
      </c>
      <c r="J29" s="540">
        <v>162051.245</v>
      </c>
      <c r="K29" s="754" t="s">
        <v>22</v>
      </c>
      <c r="L29" s="755">
        <v>20149.198</v>
      </c>
      <c r="M29" s="542">
        <v>80032.138999999996</v>
      </c>
    </row>
    <row r="30" spans="1:14" ht="15.75" x14ac:dyDescent="0.25">
      <c r="A30" s="545" t="s">
        <v>44</v>
      </c>
      <c r="B30" s="546">
        <v>41517.027999999998</v>
      </c>
      <c r="C30" s="569">
        <v>202252.84099999999</v>
      </c>
      <c r="D30" s="750" t="s">
        <v>44</v>
      </c>
      <c r="E30" s="756">
        <v>17697.044000000002</v>
      </c>
      <c r="F30" s="550">
        <v>79238.926000000007</v>
      </c>
      <c r="G30" s="81"/>
      <c r="H30" s="545" t="s">
        <v>71</v>
      </c>
      <c r="I30" s="546">
        <v>31751.195</v>
      </c>
      <c r="J30" s="569">
        <v>95829.540999999997</v>
      </c>
      <c r="K30" s="750" t="s">
        <v>71</v>
      </c>
      <c r="L30" s="756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14287.712</v>
      </c>
      <c r="C31" s="572">
        <v>58431.288999999997</v>
      </c>
      <c r="D31" s="751" t="s">
        <v>109</v>
      </c>
      <c r="E31" s="757">
        <v>10158.096</v>
      </c>
      <c r="F31" s="556">
        <v>52253.508999999998</v>
      </c>
      <c r="G31" s="81"/>
      <c r="H31" s="551" t="s">
        <v>75</v>
      </c>
      <c r="I31" s="552">
        <v>5152.1170000000002</v>
      </c>
      <c r="J31" s="572">
        <v>28085.884999999998</v>
      </c>
      <c r="K31" s="751" t="s">
        <v>70</v>
      </c>
      <c r="L31" s="757">
        <v>4599.5360000000001</v>
      </c>
      <c r="M31" s="556">
        <v>16620.307000000001</v>
      </c>
    </row>
    <row r="32" spans="1:14" ht="15.75" x14ac:dyDescent="0.25">
      <c r="A32" s="551" t="s">
        <v>46</v>
      </c>
      <c r="B32" s="552">
        <v>13342.321</v>
      </c>
      <c r="C32" s="572">
        <v>46031.851000000002</v>
      </c>
      <c r="D32" s="751" t="s">
        <v>179</v>
      </c>
      <c r="E32" s="757">
        <v>6817.9269999999997</v>
      </c>
      <c r="F32" s="556">
        <v>32995.822999999997</v>
      </c>
      <c r="G32" s="81"/>
      <c r="H32" s="551" t="s">
        <v>44</v>
      </c>
      <c r="I32" s="552">
        <v>3890.84</v>
      </c>
      <c r="J32" s="572">
        <v>8775.7440000000006</v>
      </c>
      <c r="K32" s="751" t="s">
        <v>75</v>
      </c>
      <c r="L32" s="757">
        <v>4365.3860000000004</v>
      </c>
      <c r="M32" s="556">
        <v>21121.42</v>
      </c>
    </row>
    <row r="33" spans="1:13" ht="15.75" x14ac:dyDescent="0.25">
      <c r="A33" s="551" t="s">
        <v>126</v>
      </c>
      <c r="B33" s="552">
        <v>1996.732</v>
      </c>
      <c r="C33" s="572">
        <v>8952.2019999999993</v>
      </c>
      <c r="D33" s="751" t="s">
        <v>142</v>
      </c>
      <c r="E33" s="757">
        <v>2610.9749999999999</v>
      </c>
      <c r="F33" s="556">
        <v>11331.572</v>
      </c>
      <c r="G33" s="81"/>
      <c r="H33" s="551" t="s">
        <v>45</v>
      </c>
      <c r="I33" s="552">
        <v>2222.3159999999998</v>
      </c>
      <c r="J33" s="572">
        <v>12863.487999999999</v>
      </c>
      <c r="K33" s="751" t="s">
        <v>44</v>
      </c>
      <c r="L33" s="757">
        <v>1881.6089999999999</v>
      </c>
      <c r="M33" s="556">
        <v>8074.5730000000003</v>
      </c>
    </row>
    <row r="34" spans="1:13" ht="15.75" x14ac:dyDescent="0.25">
      <c r="A34" s="551" t="s">
        <v>47</v>
      </c>
      <c r="B34" s="552">
        <v>1504.991</v>
      </c>
      <c r="C34" s="572">
        <v>1326.9010000000001</v>
      </c>
      <c r="D34" s="751" t="s">
        <v>71</v>
      </c>
      <c r="E34" s="757">
        <v>1735.6559999999999</v>
      </c>
      <c r="F34" s="556">
        <v>8907.41</v>
      </c>
      <c r="G34" s="81"/>
      <c r="H34" s="551" t="s">
        <v>70</v>
      </c>
      <c r="I34" s="552">
        <v>2145.0419999999999</v>
      </c>
      <c r="J34" s="572">
        <v>5961.402</v>
      </c>
      <c r="K34" s="751" t="s">
        <v>47</v>
      </c>
      <c r="L34" s="757">
        <v>1460.2760000000001</v>
      </c>
      <c r="M34" s="556">
        <v>5470.1629999999996</v>
      </c>
    </row>
    <row r="35" spans="1:13" ht="15.75" x14ac:dyDescent="0.25">
      <c r="A35" s="551" t="s">
        <v>142</v>
      </c>
      <c r="B35" s="552">
        <v>1323.0150000000001</v>
      </c>
      <c r="C35" s="572">
        <v>5496.6350000000002</v>
      </c>
      <c r="D35" s="751" t="s">
        <v>47</v>
      </c>
      <c r="E35" s="757">
        <v>1538.3320000000001</v>
      </c>
      <c r="F35" s="556">
        <v>6619.12</v>
      </c>
      <c r="G35" s="81"/>
      <c r="H35" s="551" t="s">
        <v>73</v>
      </c>
      <c r="I35" s="552">
        <v>1091.232</v>
      </c>
      <c r="J35" s="572">
        <v>3060.02</v>
      </c>
      <c r="K35" s="751" t="s">
        <v>45</v>
      </c>
      <c r="L35" s="757">
        <v>1327.9480000000001</v>
      </c>
      <c r="M35" s="556">
        <v>7719.1</v>
      </c>
    </row>
    <row r="36" spans="1:13" ht="15.75" x14ac:dyDescent="0.25">
      <c r="A36" s="551" t="s">
        <v>64</v>
      </c>
      <c r="B36" s="552">
        <v>860.12</v>
      </c>
      <c r="C36" s="572">
        <v>4173.92</v>
      </c>
      <c r="D36" s="751" t="s">
        <v>73</v>
      </c>
      <c r="E36" s="757">
        <v>1349.5119999999999</v>
      </c>
      <c r="F36" s="556">
        <v>4947.6629999999996</v>
      </c>
      <c r="G36" s="81"/>
      <c r="H36" s="551" t="s">
        <v>77</v>
      </c>
      <c r="I36" s="552">
        <v>1041.7719999999999</v>
      </c>
      <c r="J36" s="572">
        <v>3049</v>
      </c>
      <c r="K36" s="751" t="s">
        <v>64</v>
      </c>
      <c r="L36" s="757">
        <v>823.89300000000003</v>
      </c>
      <c r="M36" s="556">
        <v>2758</v>
      </c>
    </row>
    <row r="37" spans="1:13" s="16" customFormat="1" ht="15.75" x14ac:dyDescent="0.25">
      <c r="A37" s="551" t="s">
        <v>141</v>
      </c>
      <c r="B37" s="552">
        <v>823.553</v>
      </c>
      <c r="C37" s="572">
        <v>576.16700000000003</v>
      </c>
      <c r="D37" s="751" t="s">
        <v>46</v>
      </c>
      <c r="E37" s="757">
        <v>1151.3150000000001</v>
      </c>
      <c r="F37" s="556">
        <v>6532.4750000000004</v>
      </c>
      <c r="G37" s="81"/>
      <c r="H37" s="551" t="s">
        <v>50</v>
      </c>
      <c r="I37" s="552">
        <v>919.601</v>
      </c>
      <c r="J37" s="572">
        <v>3668.4749999999999</v>
      </c>
      <c r="K37" s="751" t="s">
        <v>126</v>
      </c>
      <c r="L37" s="757">
        <v>85.650999999999996</v>
      </c>
      <c r="M37" s="556">
        <v>69.55</v>
      </c>
    </row>
    <row r="38" spans="1:13" s="16" customFormat="1" ht="15.75" x14ac:dyDescent="0.25">
      <c r="A38" s="575" t="s">
        <v>244</v>
      </c>
      <c r="B38" s="576">
        <v>620.12599999999998</v>
      </c>
      <c r="C38" s="577">
        <v>343.74099999999999</v>
      </c>
      <c r="D38" s="752" t="s">
        <v>68</v>
      </c>
      <c r="E38" s="758">
        <v>900.053</v>
      </c>
      <c r="F38" s="580">
        <v>3544.2910000000002</v>
      </c>
      <c r="G38" s="81"/>
      <c r="H38" s="575" t="s">
        <v>47</v>
      </c>
      <c r="I38" s="576">
        <v>132.97300000000001</v>
      </c>
      <c r="J38" s="577">
        <v>645.29999999999995</v>
      </c>
      <c r="K38" s="752" t="s">
        <v>50</v>
      </c>
      <c r="L38" s="758">
        <v>58.338999999999999</v>
      </c>
      <c r="M38" s="580">
        <v>62.15</v>
      </c>
    </row>
    <row r="39" spans="1:13" s="16" customFormat="1" ht="16.5" thickBot="1" x14ac:dyDescent="0.3">
      <c r="A39" s="557" t="s">
        <v>175</v>
      </c>
      <c r="B39" s="558">
        <v>201.36</v>
      </c>
      <c r="C39" s="584">
        <v>843.38599999999997</v>
      </c>
      <c r="D39" s="753" t="s">
        <v>110</v>
      </c>
      <c r="E39" s="759">
        <v>630.44500000000005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53" t="s">
        <v>186</v>
      </c>
      <c r="L39" s="759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276</v>
      </c>
      <c r="B46" s="530"/>
      <c r="C46" s="531"/>
      <c r="D46" s="532" t="s">
        <v>277</v>
      </c>
      <c r="E46" s="530"/>
      <c r="F46" s="533"/>
      <c r="G46" s="81"/>
      <c r="H46" s="529" t="s">
        <v>276</v>
      </c>
      <c r="I46" s="530"/>
      <c r="J46" s="531"/>
      <c r="K46" s="532" t="s">
        <v>277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836363.46900000004</v>
      </c>
      <c r="C48" s="542">
        <v>2874114.4410000001</v>
      </c>
      <c r="D48" s="592" t="s">
        <v>22</v>
      </c>
      <c r="E48" s="593">
        <v>381350.60700000002</v>
      </c>
      <c r="F48" s="542">
        <v>1749944.9469999999</v>
      </c>
      <c r="G48" s="543"/>
      <c r="H48" s="541" t="s">
        <v>22</v>
      </c>
      <c r="I48" s="539">
        <v>268320.462</v>
      </c>
      <c r="J48" s="542">
        <v>676634.74600000004</v>
      </c>
      <c r="K48" s="541" t="s">
        <v>22</v>
      </c>
      <c r="L48" s="539">
        <v>160601.52900000001</v>
      </c>
      <c r="M48" s="542">
        <v>122760.359</v>
      </c>
    </row>
    <row r="49" spans="1:13" ht="15.75" x14ac:dyDescent="0.25">
      <c r="A49" s="545" t="s">
        <v>44</v>
      </c>
      <c r="B49" s="546">
        <v>297151.55599999998</v>
      </c>
      <c r="C49" s="569">
        <v>1011087.934</v>
      </c>
      <c r="D49" s="570" t="s">
        <v>44</v>
      </c>
      <c r="E49" s="571">
        <v>167594.783</v>
      </c>
      <c r="F49" s="550">
        <v>788479.57499999995</v>
      </c>
      <c r="G49" s="543"/>
      <c r="H49" s="545" t="s">
        <v>75</v>
      </c>
      <c r="I49" s="546">
        <v>126218.406</v>
      </c>
      <c r="J49" s="569">
        <v>596601.86300000001</v>
      </c>
      <c r="K49" s="548" t="s">
        <v>50</v>
      </c>
      <c r="L49" s="549">
        <v>68937.066000000006</v>
      </c>
      <c r="M49" s="550">
        <v>17326.074000000001</v>
      </c>
    </row>
    <row r="50" spans="1:13" ht="15.75" x14ac:dyDescent="0.25">
      <c r="A50" s="551" t="s">
        <v>109</v>
      </c>
      <c r="B50" s="552">
        <v>216853.43799999999</v>
      </c>
      <c r="C50" s="572">
        <v>827300.94400000002</v>
      </c>
      <c r="D50" s="573" t="s">
        <v>109</v>
      </c>
      <c r="E50" s="574">
        <v>64251.065999999999</v>
      </c>
      <c r="F50" s="556">
        <v>312181.15399999998</v>
      </c>
      <c r="G50" s="543"/>
      <c r="H50" s="551" t="s">
        <v>50</v>
      </c>
      <c r="I50" s="552">
        <v>62088.67</v>
      </c>
      <c r="J50" s="572">
        <v>19054.204000000002</v>
      </c>
      <c r="K50" s="554" t="s">
        <v>76</v>
      </c>
      <c r="L50" s="555">
        <v>16006.66</v>
      </c>
      <c r="M50" s="556">
        <v>24313.738000000001</v>
      </c>
    </row>
    <row r="51" spans="1:13" ht="15.75" x14ac:dyDescent="0.25">
      <c r="A51" s="551" t="s">
        <v>73</v>
      </c>
      <c r="B51" s="552">
        <v>59983.205999999998</v>
      </c>
      <c r="C51" s="572">
        <v>216352.587</v>
      </c>
      <c r="D51" s="573" t="s">
        <v>73</v>
      </c>
      <c r="E51" s="574">
        <v>41360.550999999999</v>
      </c>
      <c r="F51" s="556">
        <v>207137.53599999999</v>
      </c>
      <c r="G51" s="543"/>
      <c r="H51" s="551" t="s">
        <v>44</v>
      </c>
      <c r="I51" s="552">
        <v>14875.535</v>
      </c>
      <c r="J51" s="572">
        <v>4522.0969999999998</v>
      </c>
      <c r="K51" s="554" t="s">
        <v>72</v>
      </c>
      <c r="L51" s="555">
        <v>14497.682000000001</v>
      </c>
      <c r="M51" s="556">
        <v>8538.9359999999997</v>
      </c>
    </row>
    <row r="52" spans="1:13" ht="15.75" x14ac:dyDescent="0.25">
      <c r="A52" s="551" t="s">
        <v>46</v>
      </c>
      <c r="B52" s="552">
        <v>32748.756000000001</v>
      </c>
      <c r="C52" s="572">
        <v>117781.412</v>
      </c>
      <c r="D52" s="573" t="s">
        <v>126</v>
      </c>
      <c r="E52" s="574">
        <v>17789.774000000001</v>
      </c>
      <c r="F52" s="556">
        <v>88777.342999999993</v>
      </c>
      <c r="G52" s="543"/>
      <c r="H52" s="551" t="s">
        <v>72</v>
      </c>
      <c r="I52" s="552">
        <v>13923.246999999999</v>
      </c>
      <c r="J52" s="572">
        <v>4961.2700000000004</v>
      </c>
      <c r="K52" s="554" t="s">
        <v>154</v>
      </c>
      <c r="L52" s="555">
        <v>13578.046</v>
      </c>
      <c r="M52" s="556">
        <v>39563.091</v>
      </c>
    </row>
    <row r="53" spans="1:13" ht="15.75" x14ac:dyDescent="0.25">
      <c r="A53" s="551" t="s">
        <v>126</v>
      </c>
      <c r="B53" s="552">
        <v>32201.613000000001</v>
      </c>
      <c r="C53" s="572">
        <v>123345.56299999999</v>
      </c>
      <c r="D53" s="573" t="s">
        <v>71</v>
      </c>
      <c r="E53" s="574">
        <v>13431.778</v>
      </c>
      <c r="F53" s="556">
        <v>66369.558000000005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9585.8359999999993</v>
      </c>
      <c r="M53" s="556">
        <v>2966.8670000000002</v>
      </c>
    </row>
    <row r="54" spans="1:13" ht="15.75" x14ac:dyDescent="0.25">
      <c r="A54" s="551" t="s">
        <v>50</v>
      </c>
      <c r="B54" s="552">
        <v>27831.896000000001</v>
      </c>
      <c r="C54" s="572">
        <v>81799.213000000003</v>
      </c>
      <c r="D54" s="573" t="s">
        <v>70</v>
      </c>
      <c r="E54" s="574">
        <v>10948.242</v>
      </c>
      <c r="F54" s="556">
        <v>48284.538999999997</v>
      </c>
      <c r="G54" s="543"/>
      <c r="H54" s="551" t="s">
        <v>45</v>
      </c>
      <c r="I54" s="552">
        <v>9850.4259999999995</v>
      </c>
      <c r="J54" s="572">
        <v>9383.8709999999992</v>
      </c>
      <c r="K54" s="554" t="s">
        <v>45</v>
      </c>
      <c r="L54" s="555">
        <v>8818.7150000000001</v>
      </c>
      <c r="M54" s="556">
        <v>11929.977000000001</v>
      </c>
    </row>
    <row r="55" spans="1:13" ht="15.75" x14ac:dyDescent="0.25">
      <c r="A55" s="551" t="s">
        <v>69</v>
      </c>
      <c r="B55" s="552">
        <v>21872.475999999999</v>
      </c>
      <c r="C55" s="572">
        <v>77512.27</v>
      </c>
      <c r="D55" s="573" t="s">
        <v>48</v>
      </c>
      <c r="E55" s="574">
        <v>10941.832</v>
      </c>
      <c r="F55" s="556">
        <v>2452.7289999999998</v>
      </c>
      <c r="G55" s="543"/>
      <c r="H55" s="551" t="s">
        <v>48</v>
      </c>
      <c r="I55" s="552">
        <v>7429.0190000000002</v>
      </c>
      <c r="J55" s="572">
        <v>2500.4250000000002</v>
      </c>
      <c r="K55" s="554" t="s">
        <v>44</v>
      </c>
      <c r="L55" s="555">
        <v>8438.9860000000008</v>
      </c>
      <c r="M55" s="556">
        <v>4424.7849999999999</v>
      </c>
    </row>
    <row r="56" spans="1:13" ht="15.75" x14ac:dyDescent="0.25">
      <c r="A56" s="551" t="s">
        <v>45</v>
      </c>
      <c r="B56" s="552">
        <v>21784.01</v>
      </c>
      <c r="C56" s="572">
        <v>82411.202999999994</v>
      </c>
      <c r="D56" s="573" t="s">
        <v>68</v>
      </c>
      <c r="E56" s="574">
        <v>7229.3</v>
      </c>
      <c r="F56" s="556">
        <v>37301.618999999999</v>
      </c>
      <c r="G56" s="543"/>
      <c r="H56" s="551" t="s">
        <v>46</v>
      </c>
      <c r="I56" s="552">
        <v>6910.3450000000003</v>
      </c>
      <c r="J56" s="572">
        <v>17244.754000000001</v>
      </c>
      <c r="K56" s="554" t="s">
        <v>48</v>
      </c>
      <c r="L56" s="555">
        <v>8085.9380000000001</v>
      </c>
      <c r="M56" s="556">
        <v>2587.5210000000002</v>
      </c>
    </row>
    <row r="57" spans="1:13" ht="15.75" x14ac:dyDescent="0.25">
      <c r="A57" s="551" t="s">
        <v>70</v>
      </c>
      <c r="B57" s="552">
        <v>19612.295999999998</v>
      </c>
      <c r="C57" s="572">
        <v>62776.828999999998</v>
      </c>
      <c r="D57" s="573" t="s">
        <v>47</v>
      </c>
      <c r="E57" s="574">
        <v>7047.4849999999997</v>
      </c>
      <c r="F57" s="556">
        <v>33438.947999999997</v>
      </c>
      <c r="G57" s="543"/>
      <c r="H57" s="551" t="s">
        <v>154</v>
      </c>
      <c r="I57" s="552">
        <v>5366.0219999999999</v>
      </c>
      <c r="J57" s="572">
        <v>9015.4950000000008</v>
      </c>
      <c r="K57" s="554" t="s">
        <v>74</v>
      </c>
      <c r="L57" s="555">
        <v>3657.8980000000001</v>
      </c>
      <c r="M57" s="556">
        <v>1146.98</v>
      </c>
    </row>
    <row r="58" spans="1:13" ht="15.75" x14ac:dyDescent="0.25">
      <c r="A58" s="551" t="s">
        <v>48</v>
      </c>
      <c r="B58" s="552">
        <v>18948.216</v>
      </c>
      <c r="C58" s="572">
        <v>28883.167000000001</v>
      </c>
      <c r="D58" s="573" t="s">
        <v>45</v>
      </c>
      <c r="E58" s="574">
        <v>5943.5119999999997</v>
      </c>
      <c r="F58" s="556">
        <v>32863.936000000002</v>
      </c>
      <c r="G58" s="543"/>
      <c r="H58" s="551" t="s">
        <v>70</v>
      </c>
      <c r="I58" s="552">
        <v>3413.5320000000002</v>
      </c>
      <c r="J58" s="572">
        <v>4262.9210000000003</v>
      </c>
      <c r="K58" s="554" t="s">
        <v>70</v>
      </c>
      <c r="L58" s="555">
        <v>2462.1170000000002</v>
      </c>
      <c r="M58" s="556">
        <v>2282.4780000000001</v>
      </c>
    </row>
    <row r="59" spans="1:13" ht="15.75" x14ac:dyDescent="0.25">
      <c r="A59" s="575" t="s">
        <v>47</v>
      </c>
      <c r="B59" s="576">
        <v>13266.375</v>
      </c>
      <c r="C59" s="577">
        <v>48890.283000000003</v>
      </c>
      <c r="D59" s="578" t="s">
        <v>77</v>
      </c>
      <c r="E59" s="579">
        <v>5679.8630000000003</v>
      </c>
      <c r="F59" s="580">
        <v>28732.502</v>
      </c>
      <c r="G59" s="543"/>
      <c r="H59" s="551" t="s">
        <v>74</v>
      </c>
      <c r="I59" s="552">
        <v>2247.308</v>
      </c>
      <c r="J59" s="572">
        <v>682.95699999999999</v>
      </c>
      <c r="K59" s="554" t="s">
        <v>46</v>
      </c>
      <c r="L59" s="555">
        <v>1854.498</v>
      </c>
      <c r="M59" s="556">
        <v>4375.0789999999997</v>
      </c>
    </row>
    <row r="60" spans="1:13" ht="16.5" thickBot="1" x14ac:dyDescent="0.3">
      <c r="A60" s="557" t="s">
        <v>71</v>
      </c>
      <c r="B60" s="558">
        <v>12107.678</v>
      </c>
      <c r="C60" s="584">
        <v>42397.463000000003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176</v>
      </c>
      <c r="I60" s="595">
        <v>1615.855</v>
      </c>
      <c r="J60" s="596">
        <v>1270.6600000000001</v>
      </c>
      <c r="K60" s="597" t="s">
        <v>69</v>
      </c>
      <c r="L60" s="598">
        <v>1735.31</v>
      </c>
      <c r="M60" s="599">
        <v>335.04500000000002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276</v>
      </c>
      <c r="B67" s="530"/>
      <c r="C67" s="531"/>
      <c r="D67" s="532" t="s">
        <v>277</v>
      </c>
      <c r="E67" s="530"/>
      <c r="F67" s="533"/>
      <c r="G67" s="81"/>
      <c r="H67" s="529" t="s">
        <v>276</v>
      </c>
      <c r="I67" s="530"/>
      <c r="J67" s="531"/>
      <c r="K67" s="532" t="s">
        <v>277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37470.856</v>
      </c>
      <c r="C69" s="540">
        <v>79769.494000000006</v>
      </c>
      <c r="D69" s="544" t="s">
        <v>22</v>
      </c>
      <c r="E69" s="539">
        <v>33183.819000000003</v>
      </c>
      <c r="F69" s="542">
        <v>78872.899999999994</v>
      </c>
      <c r="G69" s="601"/>
      <c r="H69" s="602" t="s">
        <v>22</v>
      </c>
      <c r="I69" s="539">
        <v>35223.067999999999</v>
      </c>
      <c r="J69" s="540">
        <v>57897.822999999997</v>
      </c>
      <c r="K69" s="602" t="s">
        <v>22</v>
      </c>
      <c r="L69" s="539">
        <v>23175.672999999999</v>
      </c>
      <c r="M69" s="542">
        <v>35202.962</v>
      </c>
    </row>
    <row r="70" spans="1:13" ht="15.75" x14ac:dyDescent="0.25">
      <c r="A70" s="545" t="s">
        <v>44</v>
      </c>
      <c r="B70" s="546">
        <v>7944.4840000000004</v>
      </c>
      <c r="C70" s="547">
        <v>17991.57</v>
      </c>
      <c r="D70" s="548" t="s">
        <v>44</v>
      </c>
      <c r="E70" s="549">
        <v>7583.165</v>
      </c>
      <c r="F70" s="550">
        <v>20724.882000000001</v>
      </c>
      <c r="G70" s="601"/>
      <c r="H70" s="603" t="s">
        <v>44</v>
      </c>
      <c r="I70" s="546">
        <v>13591.766</v>
      </c>
      <c r="J70" s="547">
        <v>21474.670999999998</v>
      </c>
      <c r="K70" s="548" t="s">
        <v>69</v>
      </c>
      <c r="L70" s="549">
        <v>9286.5460000000003</v>
      </c>
      <c r="M70" s="550">
        <v>11453.68</v>
      </c>
    </row>
    <row r="71" spans="1:13" ht="15.75" x14ac:dyDescent="0.25">
      <c r="A71" s="551" t="s">
        <v>47</v>
      </c>
      <c r="B71" s="552">
        <v>7855.2359999999999</v>
      </c>
      <c r="C71" s="553">
        <v>19408.88</v>
      </c>
      <c r="D71" s="554" t="s">
        <v>109</v>
      </c>
      <c r="E71" s="555">
        <v>6998.134</v>
      </c>
      <c r="F71" s="556">
        <v>13319.434999999999</v>
      </c>
      <c r="G71" s="601"/>
      <c r="H71" s="604" t="s">
        <v>69</v>
      </c>
      <c r="I71" s="552">
        <v>8521.1910000000007</v>
      </c>
      <c r="J71" s="553">
        <v>10191.877</v>
      </c>
      <c r="K71" s="554" t="s">
        <v>44</v>
      </c>
      <c r="L71" s="555">
        <v>7827.9690000000001</v>
      </c>
      <c r="M71" s="556">
        <v>14739.419</v>
      </c>
    </row>
    <row r="72" spans="1:13" ht="15.75" x14ac:dyDescent="0.25">
      <c r="A72" s="551" t="s">
        <v>73</v>
      </c>
      <c r="B72" s="552">
        <v>7100.9859999999999</v>
      </c>
      <c r="C72" s="553">
        <v>14023.968000000001</v>
      </c>
      <c r="D72" s="554" t="s">
        <v>73</v>
      </c>
      <c r="E72" s="555">
        <v>6761.7150000000001</v>
      </c>
      <c r="F72" s="556">
        <v>14765.56</v>
      </c>
      <c r="G72" s="601"/>
      <c r="H72" s="604" t="s">
        <v>75</v>
      </c>
      <c r="I72" s="552">
        <v>5013.6530000000002</v>
      </c>
      <c r="J72" s="553">
        <v>15491.444</v>
      </c>
      <c r="K72" s="554" t="s">
        <v>50</v>
      </c>
      <c r="L72" s="555">
        <v>1480.604</v>
      </c>
      <c r="M72" s="556">
        <v>2237.259</v>
      </c>
    </row>
    <row r="73" spans="1:13" ht="15.75" x14ac:dyDescent="0.25">
      <c r="A73" s="551" t="s">
        <v>109</v>
      </c>
      <c r="B73" s="552">
        <v>5538.9009999999998</v>
      </c>
      <c r="C73" s="553">
        <v>9706.1859999999997</v>
      </c>
      <c r="D73" s="554" t="s">
        <v>47</v>
      </c>
      <c r="E73" s="555">
        <v>4971.4009999999998</v>
      </c>
      <c r="F73" s="556">
        <v>16218.654</v>
      </c>
      <c r="G73" s="601"/>
      <c r="H73" s="604" t="s">
        <v>50</v>
      </c>
      <c r="I73" s="552">
        <v>3057.3609999999999</v>
      </c>
      <c r="J73" s="553">
        <v>3706.779</v>
      </c>
      <c r="K73" s="554" t="s">
        <v>70</v>
      </c>
      <c r="L73" s="555">
        <v>1203.2280000000001</v>
      </c>
      <c r="M73" s="556">
        <v>2579.6930000000002</v>
      </c>
    </row>
    <row r="74" spans="1:13" ht="15.75" x14ac:dyDescent="0.25">
      <c r="A74" s="551" t="s">
        <v>187</v>
      </c>
      <c r="B74" s="552">
        <v>1586.9780000000001</v>
      </c>
      <c r="C74" s="553">
        <v>3791.0059999999999</v>
      </c>
      <c r="D74" s="554" t="s">
        <v>142</v>
      </c>
      <c r="E74" s="555">
        <v>1092.08</v>
      </c>
      <c r="F74" s="556">
        <v>2214.6930000000002</v>
      </c>
      <c r="G74" s="601"/>
      <c r="H74" s="604" t="s">
        <v>70</v>
      </c>
      <c r="I74" s="552">
        <v>1379.549</v>
      </c>
      <c r="J74" s="553">
        <v>2361.9299999999998</v>
      </c>
      <c r="K74" s="554" t="s">
        <v>73</v>
      </c>
      <c r="L74" s="555">
        <v>1094.261</v>
      </c>
      <c r="M74" s="556">
        <v>1563.68</v>
      </c>
    </row>
    <row r="75" spans="1:13" ht="15.75" x14ac:dyDescent="0.25">
      <c r="A75" s="551" t="s">
        <v>70</v>
      </c>
      <c r="B75" s="552">
        <v>1172.6130000000001</v>
      </c>
      <c r="C75" s="553">
        <v>2811.181</v>
      </c>
      <c r="D75" s="554" t="s">
        <v>70</v>
      </c>
      <c r="E75" s="555">
        <v>951.82100000000003</v>
      </c>
      <c r="F75" s="556">
        <v>2365.239</v>
      </c>
      <c r="G75" s="601"/>
      <c r="H75" s="604" t="s">
        <v>73</v>
      </c>
      <c r="I75" s="552">
        <v>852.45399999999995</v>
      </c>
      <c r="J75" s="553">
        <v>1177.97</v>
      </c>
      <c r="K75" s="554" t="s">
        <v>109</v>
      </c>
      <c r="L75" s="555">
        <v>504.78500000000003</v>
      </c>
      <c r="M75" s="556">
        <v>570.04499999999996</v>
      </c>
    </row>
    <row r="76" spans="1:13" ht="15.75" x14ac:dyDescent="0.25">
      <c r="A76" s="551" t="s">
        <v>142</v>
      </c>
      <c r="B76" s="552">
        <v>1167.1110000000001</v>
      </c>
      <c r="C76" s="553">
        <v>2255.8539999999998</v>
      </c>
      <c r="D76" s="554" t="s">
        <v>50</v>
      </c>
      <c r="E76" s="555">
        <v>850.66700000000003</v>
      </c>
      <c r="F76" s="556">
        <v>1103.711</v>
      </c>
      <c r="G76" s="601"/>
      <c r="H76" s="604" t="s">
        <v>143</v>
      </c>
      <c r="I76" s="552">
        <v>718.423</v>
      </c>
      <c r="J76" s="553">
        <v>358.83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45</v>
      </c>
      <c r="B77" s="552">
        <v>1070.6690000000001</v>
      </c>
      <c r="C77" s="553">
        <v>2077.7840000000001</v>
      </c>
      <c r="D77" s="554" t="s">
        <v>45</v>
      </c>
      <c r="E77" s="555">
        <v>820.19100000000003</v>
      </c>
      <c r="F77" s="556">
        <v>1705.9010000000001</v>
      </c>
      <c r="G77" s="601"/>
      <c r="H77" s="604" t="s">
        <v>109</v>
      </c>
      <c r="I77" s="552">
        <v>653.56799999999998</v>
      </c>
      <c r="J77" s="553">
        <v>767.45399999999995</v>
      </c>
      <c r="K77" s="554" t="s">
        <v>249</v>
      </c>
      <c r="L77" s="555">
        <v>310.65499999999997</v>
      </c>
      <c r="M77" s="556">
        <v>239.6</v>
      </c>
    </row>
    <row r="78" spans="1:13" ht="15.75" x14ac:dyDescent="0.25">
      <c r="A78" s="551" t="s">
        <v>71</v>
      </c>
      <c r="B78" s="552">
        <v>849.952</v>
      </c>
      <c r="C78" s="553">
        <v>1479.9839999999999</v>
      </c>
      <c r="D78" s="554" t="s">
        <v>176</v>
      </c>
      <c r="E78" s="555">
        <v>582.346</v>
      </c>
      <c r="F78" s="556">
        <v>858.79200000000003</v>
      </c>
      <c r="G78" s="601"/>
      <c r="H78" s="605" t="s">
        <v>189</v>
      </c>
      <c r="I78" s="576">
        <v>420.53199999999998</v>
      </c>
      <c r="J78" s="581">
        <v>729.11</v>
      </c>
      <c r="K78" s="582" t="s">
        <v>126</v>
      </c>
      <c r="L78" s="583">
        <v>309.49200000000002</v>
      </c>
      <c r="M78" s="580">
        <v>540.05499999999995</v>
      </c>
    </row>
    <row r="79" spans="1:13" ht="16.5" thickBot="1" x14ac:dyDescent="0.3">
      <c r="A79" s="594" t="s">
        <v>50</v>
      </c>
      <c r="B79" s="595">
        <v>848.43399999999997</v>
      </c>
      <c r="C79" s="606">
        <v>1333.913</v>
      </c>
      <c r="D79" s="597" t="s">
        <v>187</v>
      </c>
      <c r="E79" s="598">
        <v>538.68299999999999</v>
      </c>
      <c r="F79" s="599">
        <v>1418.2190000000001</v>
      </c>
      <c r="G79" s="587"/>
      <c r="H79" s="607" t="s">
        <v>46</v>
      </c>
      <c r="I79" s="558">
        <v>217.25399999999999</v>
      </c>
      <c r="J79" s="559">
        <v>243</v>
      </c>
      <c r="K79" s="560" t="s">
        <v>46</v>
      </c>
      <c r="L79" s="561">
        <v>271.779</v>
      </c>
      <c r="M79" s="562">
        <v>325.89999999999998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O84" sqref="O84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240</v>
      </c>
      <c r="B7" s="336"/>
      <c r="C7" s="337"/>
      <c r="D7" s="338" t="s">
        <v>241</v>
      </c>
      <c r="E7" s="336"/>
      <c r="F7" s="339"/>
      <c r="G7" s="340"/>
      <c r="H7" s="335" t="s">
        <v>240</v>
      </c>
      <c r="I7" s="336"/>
      <c r="J7" s="337"/>
      <c r="K7" s="338" t="s">
        <v>241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188</v>
      </c>
      <c r="B12" s="359">
        <v>95869.42</v>
      </c>
      <c r="C12" s="360">
        <v>253275.35500000001</v>
      </c>
      <c r="D12" s="361" t="s">
        <v>188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181</v>
      </c>
      <c r="B13" s="359">
        <v>81857.709000000003</v>
      </c>
      <c r="C13" s="360">
        <v>227582.29</v>
      </c>
      <c r="D13" s="361" t="s">
        <v>176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183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182</v>
      </c>
      <c r="B16" s="359">
        <v>45174.137000000002</v>
      </c>
      <c r="C16" s="360">
        <v>118746.861</v>
      </c>
      <c r="D16" s="361" t="s">
        <v>182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180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183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184</v>
      </c>
      <c r="B19" s="359">
        <v>39010.514999999999</v>
      </c>
      <c r="C19" s="360">
        <v>105056.996</v>
      </c>
      <c r="D19" s="361" t="s">
        <v>190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185</v>
      </c>
      <c r="B20" s="365">
        <v>32231.768</v>
      </c>
      <c r="C20" s="366">
        <v>85725</v>
      </c>
      <c r="D20" s="367" t="s">
        <v>185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240</v>
      </c>
      <c r="B27" s="336"/>
      <c r="C27" s="337"/>
      <c r="D27" s="338" t="s">
        <v>241</v>
      </c>
      <c r="E27" s="336"/>
      <c r="F27" s="339"/>
      <c r="G27" s="340"/>
      <c r="H27" s="335" t="s">
        <v>240</v>
      </c>
      <c r="I27" s="336"/>
      <c r="J27" s="337"/>
      <c r="K27" s="338" t="s">
        <v>241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179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186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240</v>
      </c>
      <c r="B46" s="336"/>
      <c r="C46" s="337"/>
      <c r="D46" s="338" t="s">
        <v>241</v>
      </c>
      <c r="E46" s="336"/>
      <c r="F46" s="339"/>
      <c r="G46" s="340"/>
      <c r="H46" s="335" t="s">
        <v>240</v>
      </c>
      <c r="I46" s="336"/>
      <c r="J46" s="337"/>
      <c r="K46" s="338" t="s">
        <v>241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176</v>
      </c>
      <c r="I60" s="406">
        <v>1105.9469999999999</v>
      </c>
      <c r="J60" s="407">
        <v>1205.7650000000001</v>
      </c>
      <c r="K60" s="408" t="s">
        <v>176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240</v>
      </c>
      <c r="B67" s="336"/>
      <c r="C67" s="337"/>
      <c r="D67" s="338" t="s">
        <v>241</v>
      </c>
      <c r="E67" s="336"/>
      <c r="F67" s="339"/>
      <c r="G67" s="340"/>
      <c r="H67" s="335" t="s">
        <v>240</v>
      </c>
      <c r="I67" s="336"/>
      <c r="J67" s="337"/>
      <c r="K67" s="338" t="s">
        <v>241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242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187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189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zoomScaleNormal="100" workbookViewId="0">
      <selection activeCell="C25" sqref="C25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283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12" t="s">
        <v>9</v>
      </c>
      <c r="D5" s="813"/>
      <c r="E5" s="813"/>
      <c r="F5" s="813"/>
      <c r="G5" s="813"/>
      <c r="H5" s="813"/>
      <c r="I5" s="813"/>
      <c r="J5" s="813"/>
      <c r="K5" s="813"/>
      <c r="L5" s="813"/>
      <c r="M5" s="814"/>
    </row>
    <row r="6" spans="1:13" ht="15.75" customHeight="1" x14ac:dyDescent="0.25">
      <c r="A6" s="815" t="s">
        <v>14</v>
      </c>
      <c r="B6" s="816"/>
      <c r="C6" s="819" t="s">
        <v>288</v>
      </c>
      <c r="D6" s="821" t="s">
        <v>290</v>
      </c>
      <c r="E6" s="821" t="s">
        <v>291</v>
      </c>
      <c r="F6" s="821" t="s">
        <v>292</v>
      </c>
      <c r="G6" s="821" t="s">
        <v>293</v>
      </c>
      <c r="H6" s="821" t="s">
        <v>294</v>
      </c>
      <c r="I6" s="760" t="s">
        <v>274</v>
      </c>
      <c r="J6" s="761"/>
      <c r="K6" s="762"/>
      <c r="L6" s="762"/>
      <c r="M6" s="762"/>
    </row>
    <row r="7" spans="1:13" ht="16.5" thickBot="1" x14ac:dyDescent="0.25">
      <c r="A7" s="817"/>
      <c r="B7" s="818"/>
      <c r="C7" s="820"/>
      <c r="D7" s="822"/>
      <c r="E7" s="822"/>
      <c r="F7" s="822"/>
      <c r="G7" s="822"/>
      <c r="H7" s="822"/>
      <c r="I7" s="871" t="s">
        <v>160</v>
      </c>
      <c r="J7" s="763" t="s">
        <v>161</v>
      </c>
      <c r="K7" s="764" t="s">
        <v>279</v>
      </c>
      <c r="L7" s="808" t="s">
        <v>280</v>
      </c>
      <c r="M7" s="748" t="s">
        <v>281</v>
      </c>
    </row>
    <row r="8" spans="1:13" ht="20.100000000000001" customHeight="1" x14ac:dyDescent="0.2">
      <c r="A8" s="809" t="s">
        <v>1</v>
      </c>
      <c r="B8" s="770" t="s">
        <v>62</v>
      </c>
      <c r="C8" s="872">
        <v>910.02551078353872</v>
      </c>
      <c r="D8" s="873">
        <v>956.24800000000005</v>
      </c>
      <c r="E8" s="873">
        <v>1598.723</v>
      </c>
      <c r="F8" s="874">
        <v>1079.4970000000001</v>
      </c>
      <c r="G8" s="874">
        <v>791.95899999999995</v>
      </c>
      <c r="H8" s="875">
        <v>685.97500000000002</v>
      </c>
      <c r="I8" s="776">
        <f>(($C8-D8)/D8)*100</f>
        <v>-4.8337344722772047</v>
      </c>
      <c r="J8" s="876">
        <f>(($C8-E8)/E8)*100</f>
        <v>-43.077974684573952</v>
      </c>
      <c r="K8" s="876">
        <f>(($C8-F8)/F8)*100</f>
        <v>-15.699116275122705</v>
      </c>
      <c r="L8" s="776">
        <f>(($C8-G8)/G8)*100</f>
        <v>14.90815948597576</v>
      </c>
      <c r="M8" s="877">
        <f>(($C8-H8)/H8)*100</f>
        <v>32.661614604546621</v>
      </c>
    </row>
    <row r="9" spans="1:13" ht="20.100000000000001" customHeight="1" x14ac:dyDescent="0.2">
      <c r="A9" s="810"/>
      <c r="B9" s="438" t="s">
        <v>63</v>
      </c>
      <c r="C9" s="878">
        <v>880.54276169645698</v>
      </c>
      <c r="D9" s="879">
        <v>969.70600000000002</v>
      </c>
      <c r="E9" s="879">
        <v>1597.4179999999999</v>
      </c>
      <c r="F9" s="880">
        <v>1109.981</v>
      </c>
      <c r="G9" s="880">
        <v>788.80100000000004</v>
      </c>
      <c r="H9" s="881">
        <v>678.67499999999995</v>
      </c>
      <c r="I9" s="777">
        <f>(($C9-D9)/D9)*100</f>
        <v>-9.1948733227950559</v>
      </c>
      <c r="J9" s="882">
        <f>(($C9-E9)/E9)*100</f>
        <v>-44.877122850972192</v>
      </c>
      <c r="K9" s="778">
        <f>(($C9-F9)/F9)*100</f>
        <v>-20.670465377654484</v>
      </c>
      <c r="L9" s="882">
        <f>(($C9-G9)/G9)*100</f>
        <v>11.630533137820176</v>
      </c>
      <c r="M9" s="779">
        <f t="shared" ref="M9:M12" si="0">(($C9-H9)/H9)*100</f>
        <v>29.744393368911044</v>
      </c>
    </row>
    <row r="10" spans="1:13" ht="20.100000000000001" customHeight="1" x14ac:dyDescent="0.2">
      <c r="A10" s="811" t="s">
        <v>2</v>
      </c>
      <c r="B10" s="437" t="s">
        <v>16</v>
      </c>
      <c r="C10" s="883">
        <v>645.85996053522751</v>
      </c>
      <c r="D10" s="884">
        <v>635.65499999999997</v>
      </c>
      <c r="E10" s="884">
        <v>1222.463</v>
      </c>
      <c r="F10" s="885">
        <v>870.86900000000003</v>
      </c>
      <c r="G10" s="885">
        <v>554.96400000000006</v>
      </c>
      <c r="H10" s="886">
        <v>552.04</v>
      </c>
      <c r="I10" s="780">
        <f t="shared" ref="I10:L12" si="1">(($C10-D10)/D10)*100</f>
        <v>1.6054244102897866</v>
      </c>
      <c r="J10" s="781">
        <f t="shared" si="1"/>
        <v>-47.167320357734546</v>
      </c>
      <c r="K10" s="782">
        <f t="shared" si="1"/>
        <v>-25.837300382120905</v>
      </c>
      <c r="L10" s="806">
        <f t="shared" si="1"/>
        <v>16.378712949889984</v>
      </c>
      <c r="M10" s="783">
        <f t="shared" si="0"/>
        <v>16.995138130430323</v>
      </c>
    </row>
    <row r="11" spans="1:13" ht="20.100000000000001" customHeight="1" x14ac:dyDescent="0.2">
      <c r="A11" s="810"/>
      <c r="B11" s="438" t="s">
        <v>17</v>
      </c>
      <c r="C11" s="878">
        <v>647.63011469476214</v>
      </c>
      <c r="D11" s="879">
        <v>740.52099999999996</v>
      </c>
      <c r="E11" s="879">
        <v>1248.0350000000001</v>
      </c>
      <c r="F11" s="880">
        <v>895.88099999999997</v>
      </c>
      <c r="G11" s="880">
        <v>583.08900000000006</v>
      </c>
      <c r="H11" s="881">
        <v>556.91099999999994</v>
      </c>
      <c r="I11" s="777">
        <f>(($C11-D11)/D11)*100</f>
        <v>-12.543990691045604</v>
      </c>
      <c r="J11" s="882">
        <f t="shared" si="1"/>
        <v>-48.10801662655598</v>
      </c>
      <c r="K11" s="778">
        <f t="shared" si="1"/>
        <v>-27.710252288555942</v>
      </c>
      <c r="L11" s="790">
        <f t="shared" si="1"/>
        <v>11.068827347928375</v>
      </c>
      <c r="M11" s="779">
        <f t="shared" si="0"/>
        <v>16.289697042213604</v>
      </c>
    </row>
    <row r="12" spans="1:13" ht="20.100000000000001" customHeight="1" x14ac:dyDescent="0.2">
      <c r="A12" s="765" t="s">
        <v>3</v>
      </c>
      <c r="B12" s="766" t="s">
        <v>282</v>
      </c>
      <c r="C12" s="887">
        <v>731.33064194594931</v>
      </c>
      <c r="D12" s="888">
        <v>786.21100000000001</v>
      </c>
      <c r="E12" s="888">
        <v>1340.5550000000001</v>
      </c>
      <c r="F12" s="889">
        <v>900.55100000000004</v>
      </c>
      <c r="G12" s="889">
        <v>629.51300000000003</v>
      </c>
      <c r="H12" s="890">
        <v>643.66300000000001</v>
      </c>
      <c r="I12" s="784">
        <f t="shared" si="1"/>
        <v>-6.9803599865749399</v>
      </c>
      <c r="J12" s="785">
        <f t="shared" si="1"/>
        <v>-45.445681680650978</v>
      </c>
      <c r="K12" s="786">
        <f t="shared" si="1"/>
        <v>-18.79075788645515</v>
      </c>
      <c r="L12" s="785">
        <f t="shared" si="1"/>
        <v>16.174033252045515</v>
      </c>
      <c r="M12" s="787">
        <f t="shared" si="0"/>
        <v>13.620115176101361</v>
      </c>
    </row>
    <row r="13" spans="1:13" ht="20.100000000000001" customHeight="1" x14ac:dyDescent="0.2">
      <c r="A13" s="811" t="s">
        <v>7</v>
      </c>
      <c r="B13" s="767" t="s">
        <v>265</v>
      </c>
      <c r="C13" s="891">
        <v>547.86743399002398</v>
      </c>
      <c r="D13" s="892">
        <v>473.49799999999999</v>
      </c>
      <c r="E13" s="892">
        <v>908.19100000000003</v>
      </c>
      <c r="F13" s="893">
        <v>607.63</v>
      </c>
      <c r="G13" s="894">
        <v>430.23399999999998</v>
      </c>
      <c r="H13" s="803"/>
      <c r="I13" s="788">
        <f>IFERROR((($C13-D13)/D13)*100,"--")</f>
        <v>15.706388198054476</v>
      </c>
      <c r="J13" s="895">
        <f>IFERROR((($C13-E13)/E13)*100,"--")</f>
        <v>-39.674866411357968</v>
      </c>
      <c r="K13" s="807">
        <f>IFERROR((($C13-F13)/F13)*100,"--")</f>
        <v>-9.8353547405453998</v>
      </c>
      <c r="L13" s="804">
        <f>IFERROR((($C13-G13)/G13)*100,"--")</f>
        <v>27.341733565925519</v>
      </c>
      <c r="M13" s="805" t="str">
        <f t="shared" ref="M13" si="2">IFERROR((($C13-H13)/H13)*100,"--")</f>
        <v>--</v>
      </c>
    </row>
    <row r="14" spans="1:13" ht="20.100000000000001" customHeight="1" x14ac:dyDescent="0.2">
      <c r="A14" s="810"/>
      <c r="B14" s="768" t="s">
        <v>266</v>
      </c>
      <c r="C14" s="896">
        <v>801.87151449328735</v>
      </c>
      <c r="D14" s="897">
        <v>818.452</v>
      </c>
      <c r="E14" s="897">
        <v>1432.2159999999999</v>
      </c>
      <c r="F14" s="898">
        <v>948.41</v>
      </c>
      <c r="G14" s="898">
        <v>695.97900000000004</v>
      </c>
      <c r="H14" s="899">
        <v>615.596</v>
      </c>
      <c r="I14" s="789">
        <f>(($C14-D14)/D14)*100</f>
        <v>-2.0258348084814566</v>
      </c>
      <c r="J14" s="790">
        <f t="shared" ref="J14:M17" si="3">(($C14-E14)/E14)*100</f>
        <v>-44.011831002217029</v>
      </c>
      <c r="K14" s="778">
        <f t="shared" si="3"/>
        <v>-15.450963771650722</v>
      </c>
      <c r="L14" s="790">
        <f t="shared" si="3"/>
        <v>15.214900807824275</v>
      </c>
      <c r="M14" s="779">
        <f t="shared" si="3"/>
        <v>30.259377009156545</v>
      </c>
    </row>
    <row r="15" spans="1:13" ht="20.100000000000001" customHeight="1" thickBot="1" x14ac:dyDescent="0.25">
      <c r="A15" s="769" t="s">
        <v>0</v>
      </c>
      <c r="B15" s="625" t="s">
        <v>17</v>
      </c>
      <c r="C15" s="900">
        <v>734.77406784513926</v>
      </c>
      <c r="D15" s="901">
        <v>770.89</v>
      </c>
      <c r="E15" s="901">
        <v>1364.6410000000001</v>
      </c>
      <c r="F15" s="902">
        <v>933.08100000000002</v>
      </c>
      <c r="G15" s="902">
        <v>660.31600000000003</v>
      </c>
      <c r="H15" s="903">
        <v>605.971</v>
      </c>
      <c r="I15" s="791">
        <f>(($C15-D15)/D15)*100</f>
        <v>-4.684965709097372</v>
      </c>
      <c r="J15" s="792">
        <f t="shared" si="3"/>
        <v>-46.156236853125534</v>
      </c>
      <c r="K15" s="793">
        <f t="shared" si="3"/>
        <v>-21.25291718027275</v>
      </c>
      <c r="L15" s="792">
        <f t="shared" si="3"/>
        <v>11.276126558365878</v>
      </c>
      <c r="M15" s="794">
        <f t="shared" si="3"/>
        <v>21.255648842129286</v>
      </c>
    </row>
    <row r="16" spans="1:13" ht="20.100000000000001" customHeight="1" thickTop="1" x14ac:dyDescent="0.25">
      <c r="A16" s="771" t="s">
        <v>284</v>
      </c>
      <c r="B16" s="772"/>
      <c r="C16" s="904">
        <v>2069.2232233777868</v>
      </c>
      <c r="D16" s="905">
        <v>2313.8319999999999</v>
      </c>
      <c r="E16" s="905">
        <v>2866.6579999999999</v>
      </c>
      <c r="F16" s="905">
        <v>1821.836</v>
      </c>
      <c r="G16" s="905">
        <v>1507.5050000000001</v>
      </c>
      <c r="H16" s="906">
        <v>1432.1969999999999</v>
      </c>
      <c r="I16" s="795">
        <f t="shared" ref="I16:I17" si="4">(($C16-D16)/D16)*100</f>
        <v>-10.571587592453261</v>
      </c>
      <c r="J16" s="796">
        <f t="shared" si="3"/>
        <v>-27.81757630740092</v>
      </c>
      <c r="K16" s="797">
        <f t="shared" si="3"/>
        <v>13.579006199119281</v>
      </c>
      <c r="L16" s="796">
        <f t="shared" si="3"/>
        <v>37.261450103169587</v>
      </c>
      <c r="M16" s="798">
        <f t="shared" si="3"/>
        <v>44.478952502888006</v>
      </c>
    </row>
    <row r="17" spans="1:13" ht="20.100000000000001" customHeight="1" thickBot="1" x14ac:dyDescent="0.3">
      <c r="A17" s="773" t="s">
        <v>285</v>
      </c>
      <c r="B17" s="774"/>
      <c r="C17" s="907">
        <v>1383.7261307498432</v>
      </c>
      <c r="D17" s="908">
        <v>1550.826</v>
      </c>
      <c r="E17" s="908">
        <v>2036.9393645631569</v>
      </c>
      <c r="F17" s="908">
        <v>1376.7952912392948</v>
      </c>
      <c r="G17" s="908">
        <v>1011.8022441736169</v>
      </c>
      <c r="H17" s="909">
        <v>1018.6390499102505</v>
      </c>
      <c r="I17" s="799">
        <f t="shared" si="4"/>
        <v>-10.77489474964676</v>
      </c>
      <c r="J17" s="800">
        <f t="shared" si="3"/>
        <v>-32.068369102062213</v>
      </c>
      <c r="K17" s="801">
        <f t="shared" si="3"/>
        <v>0.50340377793634883</v>
      </c>
      <c r="L17" s="800">
        <f t="shared" si="3"/>
        <v>36.758555213523245</v>
      </c>
      <c r="M17" s="802">
        <f t="shared" si="3"/>
        <v>35.840672009556229</v>
      </c>
    </row>
    <row r="18" spans="1:13" x14ac:dyDescent="0.2">
      <c r="A18" s="775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36" priority="5" stopIfTrue="1" operator="greaterThan">
      <formula>0</formula>
    </cfRule>
    <cfRule type="cellIs" dxfId="35" priority="6" stopIfTrue="1" operator="lessThan">
      <formula>0</formula>
    </cfRule>
  </conditionalFormatting>
  <conditionalFormatting sqref="I12:M13">
    <cfRule type="cellIs" dxfId="34" priority="3" stopIfTrue="1" operator="greaterThan">
      <formula>0</formula>
    </cfRule>
    <cfRule type="cellIs" dxfId="33" priority="4" stopIfTrue="1" operator="lessThan">
      <formula>0</formula>
    </cfRule>
  </conditionalFormatting>
  <conditionalFormatting sqref="I14:M14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K29" sqref="K29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177</v>
      </c>
    </row>
    <row r="2" spans="1:22" s="164" customFormat="1" ht="21" x14ac:dyDescent="0.35">
      <c r="A2" s="18" t="s">
        <v>245</v>
      </c>
      <c r="B2" s="525" t="str">
        <f>INFO!D15</f>
        <v>14 - 20.10.2024r.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178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37" t="s">
        <v>9</v>
      </c>
      <c r="D4" s="838"/>
      <c r="E4" s="838"/>
      <c r="F4" s="838"/>
      <c r="G4" s="839"/>
      <c r="H4" s="718" t="s">
        <v>10</v>
      </c>
      <c r="I4" s="719"/>
      <c r="J4" s="717"/>
      <c r="K4" s="719"/>
      <c r="L4" s="719"/>
      <c r="M4" s="719"/>
      <c r="N4" s="719"/>
      <c r="O4" s="716"/>
      <c r="P4" s="720"/>
      <c r="R4" s="134"/>
      <c r="S4" s="135"/>
      <c r="T4" s="843" t="s">
        <v>9</v>
      </c>
      <c r="U4" s="844"/>
      <c r="V4" s="845"/>
    </row>
    <row r="5" spans="1:22" ht="18.75" x14ac:dyDescent="0.3">
      <c r="A5" s="15"/>
      <c r="B5" s="136"/>
      <c r="C5" s="840"/>
      <c r="D5" s="841"/>
      <c r="E5" s="841"/>
      <c r="F5" s="841"/>
      <c r="G5" s="842"/>
      <c r="H5" s="722" t="s">
        <v>11</v>
      </c>
      <c r="I5" s="721"/>
      <c r="J5" s="721"/>
      <c r="K5" s="722" t="s">
        <v>12</v>
      </c>
      <c r="L5" s="721"/>
      <c r="M5" s="721"/>
      <c r="N5" s="722" t="s">
        <v>13</v>
      </c>
      <c r="O5" s="725"/>
      <c r="P5" s="724"/>
      <c r="R5" s="15"/>
      <c r="S5" s="136"/>
      <c r="T5" s="846"/>
      <c r="U5" s="847"/>
      <c r="V5" s="848"/>
    </row>
    <row r="6" spans="1:22" ht="30" customHeight="1" x14ac:dyDescent="0.25">
      <c r="A6" s="137" t="s">
        <v>14</v>
      </c>
      <c r="B6" s="138" t="s">
        <v>15</v>
      </c>
      <c r="C6" s="696" t="s">
        <v>8</v>
      </c>
      <c r="D6" s="694"/>
      <c r="E6" s="643" t="s">
        <v>272</v>
      </c>
      <c r="F6" s="700" t="s">
        <v>193</v>
      </c>
      <c r="G6" s="701"/>
      <c r="H6" s="702" t="s">
        <v>8</v>
      </c>
      <c r="I6" s="701"/>
      <c r="J6" s="643" t="s">
        <v>272</v>
      </c>
      <c r="K6" s="702" t="s">
        <v>8</v>
      </c>
      <c r="L6" s="701"/>
      <c r="M6" s="643" t="s">
        <v>272</v>
      </c>
      <c r="N6" s="702" t="s">
        <v>8</v>
      </c>
      <c r="O6" s="701"/>
      <c r="P6" s="644" t="s">
        <v>272</v>
      </c>
      <c r="R6" s="152" t="s">
        <v>14</v>
      </c>
      <c r="S6" s="153" t="s">
        <v>125</v>
      </c>
      <c r="T6" s="702" t="s">
        <v>8</v>
      </c>
      <c r="U6" s="701"/>
      <c r="V6" s="740" t="s">
        <v>155</v>
      </c>
    </row>
    <row r="7" spans="1:22" ht="30" customHeight="1" thickBot="1" x14ac:dyDescent="0.25">
      <c r="A7" s="139"/>
      <c r="B7" s="140"/>
      <c r="C7" s="697" t="s">
        <v>288</v>
      </c>
      <c r="D7" s="695" t="s">
        <v>275</v>
      </c>
      <c r="E7" s="645"/>
      <c r="F7" s="698" t="s">
        <v>288</v>
      </c>
      <c r="G7" s="698" t="s">
        <v>275</v>
      </c>
      <c r="H7" s="699" t="s">
        <v>288</v>
      </c>
      <c r="I7" s="698" t="s">
        <v>275</v>
      </c>
      <c r="J7" s="645"/>
      <c r="K7" s="699" t="s">
        <v>288</v>
      </c>
      <c r="L7" s="698" t="s">
        <v>275</v>
      </c>
      <c r="M7" s="645"/>
      <c r="N7" s="699" t="s">
        <v>288</v>
      </c>
      <c r="O7" s="698" t="s">
        <v>275</v>
      </c>
      <c r="P7" s="646"/>
      <c r="R7" s="139"/>
      <c r="S7" s="140"/>
      <c r="T7" s="742" t="s">
        <v>273</v>
      </c>
      <c r="U7" s="741" t="s">
        <v>270</v>
      </c>
      <c r="V7" s="739"/>
    </row>
    <row r="8" spans="1:22" ht="15.75" x14ac:dyDescent="0.25">
      <c r="A8" s="849" t="s">
        <v>1</v>
      </c>
      <c r="B8" s="141" t="s">
        <v>16</v>
      </c>
      <c r="C8" s="499">
        <v>910.02551078353872</v>
      </c>
      <c r="D8" s="500">
        <v>900.44582554765157</v>
      </c>
      <c r="E8" s="501">
        <v>1.0638824640073046</v>
      </c>
      <c r="F8" s="613">
        <v>23.207028106258583</v>
      </c>
      <c r="G8" s="614">
        <v>23.111612554730101</v>
      </c>
      <c r="H8" s="499">
        <v>899.78820239213928</v>
      </c>
      <c r="I8" s="500">
        <v>882.93815441903848</v>
      </c>
      <c r="J8" s="501">
        <v>1.9084063689815443</v>
      </c>
      <c r="K8" s="499">
        <v>916.3555219069533</v>
      </c>
      <c r="L8" s="500">
        <v>903.6460419555923</v>
      </c>
      <c r="M8" s="501">
        <v>1.4064666209189887</v>
      </c>
      <c r="N8" s="499">
        <v>908.62245962888392</v>
      </c>
      <c r="O8" s="500">
        <v>907.00791763459745</v>
      </c>
      <c r="P8" s="614">
        <v>0.17800748625179824</v>
      </c>
      <c r="R8" s="15" t="s">
        <v>1</v>
      </c>
      <c r="S8" s="141" t="s">
        <v>16</v>
      </c>
      <c r="T8" s="288" t="s">
        <v>18</v>
      </c>
      <c r="U8" s="288" t="s">
        <v>18</v>
      </c>
      <c r="V8" s="154" t="s">
        <v>144</v>
      </c>
    </row>
    <row r="9" spans="1:22" ht="16.5" thickBot="1" x14ac:dyDescent="0.3">
      <c r="A9" s="833"/>
      <c r="B9" s="142" t="s">
        <v>17</v>
      </c>
      <c r="C9" s="124">
        <v>880.54276169645698</v>
      </c>
      <c r="D9" s="129">
        <v>895.59499376244923</v>
      </c>
      <c r="E9" s="122">
        <v>-1.6806963159493582</v>
      </c>
      <c r="F9" s="472">
        <v>17.573288230036361</v>
      </c>
      <c r="G9" s="127">
        <v>16.610447790741411</v>
      </c>
      <c r="H9" s="128">
        <v>838.76788600281168</v>
      </c>
      <c r="I9" s="129">
        <v>834.28641467897444</v>
      </c>
      <c r="J9" s="126">
        <v>0.53716220772474987</v>
      </c>
      <c r="K9" s="128">
        <v>892.88926867628925</v>
      </c>
      <c r="L9" s="129">
        <v>889.13050214612872</v>
      </c>
      <c r="M9" s="126">
        <v>0.42274632588667788</v>
      </c>
      <c r="N9" s="128">
        <v>895.7779895904913</v>
      </c>
      <c r="O9" s="129">
        <v>913.17077004911039</v>
      </c>
      <c r="P9" s="127">
        <v>-1.9046580364901189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32" t="s">
        <v>2</v>
      </c>
      <c r="B10" s="142" t="s">
        <v>16</v>
      </c>
      <c r="C10" s="128">
        <v>645.85996053522751</v>
      </c>
      <c r="D10" s="129">
        <v>625.46653799090541</v>
      </c>
      <c r="E10" s="122">
        <v>3.2605137614281965</v>
      </c>
      <c r="F10" s="472">
        <v>1.7860135221689883</v>
      </c>
      <c r="G10" s="127">
        <v>1.4655813613806083</v>
      </c>
      <c r="H10" s="128">
        <v>622.17801293422542</v>
      </c>
      <c r="I10" s="129">
        <v>588.6141397510745</v>
      </c>
      <c r="J10" s="126">
        <v>5.7021860190693197</v>
      </c>
      <c r="K10" s="128">
        <v>628.09010320843618</v>
      </c>
      <c r="L10" s="129">
        <v>640.87469185285136</v>
      </c>
      <c r="M10" s="132">
        <v>-1.9948655808912168</v>
      </c>
      <c r="N10" s="128">
        <v>668.84390289253201</v>
      </c>
      <c r="O10" s="129">
        <v>643.61919582583391</v>
      </c>
      <c r="P10" s="127">
        <v>3.9191974431918979</v>
      </c>
    </row>
    <row r="11" spans="1:22" ht="15.75" x14ac:dyDescent="0.25">
      <c r="A11" s="833"/>
      <c r="B11" s="142" t="s">
        <v>17</v>
      </c>
      <c r="C11" s="128">
        <v>647.63011469476214</v>
      </c>
      <c r="D11" s="129">
        <v>626.95357953576786</v>
      </c>
      <c r="E11" s="122">
        <v>3.2979371733237812</v>
      </c>
      <c r="F11" s="472">
        <v>1.3771805182258279</v>
      </c>
      <c r="G11" s="127">
        <v>1.2880661058254173</v>
      </c>
      <c r="H11" s="128">
        <v>609.67131887985545</v>
      </c>
      <c r="I11" s="129" t="s">
        <v>18</v>
      </c>
      <c r="J11" s="126" t="s">
        <v>144</v>
      </c>
      <c r="K11" s="128" t="s">
        <v>18</v>
      </c>
      <c r="L11" s="129" t="s">
        <v>18</v>
      </c>
      <c r="M11" s="126" t="s">
        <v>144</v>
      </c>
      <c r="N11" s="128">
        <v>650.78650056837205</v>
      </c>
      <c r="O11" s="129">
        <v>626.67477656399456</v>
      </c>
      <c r="P11" s="127">
        <v>3.8475657400127163</v>
      </c>
    </row>
    <row r="12" spans="1:22" ht="15.75" x14ac:dyDescent="0.25">
      <c r="A12" s="832" t="s">
        <v>3</v>
      </c>
      <c r="B12" s="142" t="s">
        <v>16</v>
      </c>
      <c r="C12" s="128">
        <v>733.43543689967987</v>
      </c>
      <c r="D12" s="433">
        <v>725.42357560472306</v>
      </c>
      <c r="E12" s="122">
        <v>1.1044390566267466</v>
      </c>
      <c r="F12" s="472">
        <v>0.19039736563299167</v>
      </c>
      <c r="G12" s="127">
        <v>0.11609210910036437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730.34821636712616</v>
      </c>
      <c r="O12" s="129">
        <v>710.58480662983425</v>
      </c>
      <c r="P12" s="145">
        <v>2.781287969134314</v>
      </c>
    </row>
    <row r="13" spans="1:22" ht="15.75" x14ac:dyDescent="0.25">
      <c r="A13" s="850"/>
      <c r="B13" s="142" t="s">
        <v>17</v>
      </c>
      <c r="C13" s="128">
        <v>731.33064194594931</v>
      </c>
      <c r="D13" s="129">
        <v>742.05361563799977</v>
      </c>
      <c r="E13" s="122">
        <v>-1.4450402863182743</v>
      </c>
      <c r="F13" s="472">
        <v>2.4485530478070707</v>
      </c>
      <c r="G13" s="127">
        <v>0.99896374849881631</v>
      </c>
      <c r="H13" s="128">
        <v>743.35386276016152</v>
      </c>
      <c r="I13" s="129">
        <v>757.38613573962675</v>
      </c>
      <c r="J13" s="126">
        <v>-1.8527237715755109</v>
      </c>
      <c r="K13" s="128">
        <v>707.10437351460473</v>
      </c>
      <c r="L13" s="129" t="s">
        <v>18</v>
      </c>
      <c r="M13" s="132" t="s">
        <v>144</v>
      </c>
      <c r="N13" s="128">
        <v>730.04648752600872</v>
      </c>
      <c r="O13" s="129">
        <v>742.60530580173781</v>
      </c>
      <c r="P13" s="127">
        <v>-1.6911834830172989</v>
      </c>
    </row>
    <row r="14" spans="1:22" ht="15.75" x14ac:dyDescent="0.25">
      <c r="A14" s="833"/>
      <c r="B14" s="142" t="s">
        <v>21</v>
      </c>
      <c r="C14" s="128">
        <v>979.89135666072423</v>
      </c>
      <c r="D14" s="433">
        <v>1006.6246674525828</v>
      </c>
      <c r="E14" s="122">
        <v>-2.6557377000815516</v>
      </c>
      <c r="F14" s="472">
        <v>2.1834927877933192</v>
      </c>
      <c r="G14" s="127">
        <v>2.0941762798720833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997.67008459466638</v>
      </c>
      <c r="O14" s="433">
        <v>1017.2586706852677</v>
      </c>
      <c r="P14" s="145">
        <v>-1.9256248833352918</v>
      </c>
    </row>
    <row r="15" spans="1:22" ht="15.75" x14ac:dyDescent="0.25">
      <c r="A15" s="832" t="s">
        <v>7</v>
      </c>
      <c r="B15" s="142" t="s">
        <v>265</v>
      </c>
      <c r="C15" s="128">
        <v>547.86743399002398</v>
      </c>
      <c r="D15" s="129">
        <v>534.37742217373784</v>
      </c>
      <c r="E15" s="122">
        <v>2.5244352131142702</v>
      </c>
      <c r="F15" s="472">
        <v>26.884191846923056</v>
      </c>
      <c r="G15" s="127">
        <v>33.534223166551023</v>
      </c>
      <c r="H15" s="128">
        <v>557.33179557598612</v>
      </c>
      <c r="I15" s="129">
        <v>541.10402399252769</v>
      </c>
      <c r="J15" s="126">
        <v>2.9990114402997916</v>
      </c>
      <c r="K15" s="128">
        <v>530.90130603399598</v>
      </c>
      <c r="L15" s="129">
        <v>516.71209476158731</v>
      </c>
      <c r="M15" s="126">
        <v>2.7460575078962721</v>
      </c>
      <c r="N15" s="128">
        <v>542.64651966464567</v>
      </c>
      <c r="O15" s="129">
        <v>534.84269197078572</v>
      </c>
      <c r="P15" s="145">
        <v>1.4590884031909124</v>
      </c>
    </row>
    <row r="16" spans="1:22" ht="15.75" x14ac:dyDescent="0.25">
      <c r="A16" s="833"/>
      <c r="B16" s="142" t="s">
        <v>266</v>
      </c>
      <c r="C16" s="128">
        <v>801.87151449328735</v>
      </c>
      <c r="D16" s="129">
        <v>796.71299522306833</v>
      </c>
      <c r="E16" s="122">
        <v>0.64747522648035938</v>
      </c>
      <c r="F16" s="472">
        <v>20.182242041438219</v>
      </c>
      <c r="G16" s="127">
        <v>16.720437844124422</v>
      </c>
      <c r="H16" s="128">
        <v>806.9895760069686</v>
      </c>
      <c r="I16" s="129">
        <v>810.91680919857026</v>
      </c>
      <c r="J16" s="126">
        <v>-0.48429544770232913</v>
      </c>
      <c r="K16" s="128" t="s">
        <v>18</v>
      </c>
      <c r="L16" s="129" t="s">
        <v>18</v>
      </c>
      <c r="M16" s="132" t="s">
        <v>144</v>
      </c>
      <c r="N16" s="128">
        <v>801.45928492358019</v>
      </c>
      <c r="O16" s="129">
        <v>794.28094594848938</v>
      </c>
      <c r="P16" s="127">
        <v>0.9037531381945475</v>
      </c>
    </row>
    <row r="17" spans="1:55" ht="15.75" x14ac:dyDescent="0.25">
      <c r="A17" s="832" t="s">
        <v>19</v>
      </c>
      <c r="B17" s="142" t="s">
        <v>16</v>
      </c>
      <c r="C17" s="128">
        <v>839.15942408045794</v>
      </c>
      <c r="D17" s="129">
        <v>831.86045351804592</v>
      </c>
      <c r="E17" s="492">
        <v>0.87742728140804482</v>
      </c>
      <c r="F17" s="472">
        <v>0.20077955922990806</v>
      </c>
      <c r="G17" s="127">
        <v>0.13689699154346244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839.15942408045794</v>
      </c>
      <c r="O17" s="129">
        <v>831.86045351804592</v>
      </c>
      <c r="P17" s="145">
        <v>0.87742728140804482</v>
      </c>
    </row>
    <row r="18" spans="1:55" s="19" customFormat="1" ht="15.75" x14ac:dyDescent="0.25">
      <c r="A18" s="833"/>
      <c r="B18" s="142" t="s">
        <v>17</v>
      </c>
      <c r="C18" s="130">
        <v>697.55552136048027</v>
      </c>
      <c r="D18" s="131">
        <v>659.64128508530553</v>
      </c>
      <c r="E18" s="502">
        <v>5.7477051743769545</v>
      </c>
      <c r="F18" s="615">
        <v>0.10791131375290355</v>
      </c>
      <c r="G18" s="467">
        <v>9.6727897390971943E-2</v>
      </c>
      <c r="H18" s="130">
        <v>684.49613784805774</v>
      </c>
      <c r="I18" s="131">
        <v>684.82485379027764</v>
      </c>
      <c r="J18" s="146">
        <v>-4.8000001810764859E-2</v>
      </c>
      <c r="K18" s="130" t="s">
        <v>18</v>
      </c>
      <c r="L18" s="131" t="s">
        <v>18</v>
      </c>
      <c r="M18" s="147" t="s">
        <v>144</v>
      </c>
      <c r="N18" s="130" t="s">
        <v>18</v>
      </c>
      <c r="O18" s="131">
        <v>648.96884406164997</v>
      </c>
      <c r="P18" s="148" t="s">
        <v>144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734.77406784513926</v>
      </c>
      <c r="D19" s="149">
        <v>724.8948349699258</v>
      </c>
      <c r="E19" s="150">
        <v>1.3628504989449024</v>
      </c>
      <c r="F19" s="616">
        <v>3.8589216607327663</v>
      </c>
      <c r="G19" s="151">
        <v>3.8267741502413299</v>
      </c>
      <c r="H19" s="133">
        <v>728.16450092319212</v>
      </c>
      <c r="I19" s="149">
        <v>715.30978731012522</v>
      </c>
      <c r="J19" s="150">
        <v>1.7970834233103674</v>
      </c>
      <c r="K19" s="133">
        <v>730.65325885719096</v>
      </c>
      <c r="L19" s="149">
        <v>749.65012346470155</v>
      </c>
      <c r="M19" s="150">
        <v>-2.5340974426458671</v>
      </c>
      <c r="N19" s="133">
        <v>740.15505752464856</v>
      </c>
      <c r="O19" s="149">
        <v>728.64336334223026</v>
      </c>
      <c r="P19" s="151">
        <v>1.5798804684935375</v>
      </c>
    </row>
    <row r="20" spans="1:55" ht="16.5" thickBot="1" x14ac:dyDescent="0.3">
      <c r="A20" s="284"/>
      <c r="B20" s="617"/>
      <c r="C20" s="618"/>
      <c r="D20" s="618"/>
      <c r="E20" s="479" t="s">
        <v>201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26" t="s">
        <v>9</v>
      </c>
      <c r="D23" s="827"/>
      <c r="E23" s="82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29"/>
      <c r="D24" s="830"/>
      <c r="E24" s="831"/>
    </row>
    <row r="25" spans="1:55" ht="30" customHeight="1" x14ac:dyDescent="0.2">
      <c r="A25" s="423" t="s">
        <v>14</v>
      </c>
      <c r="B25" s="424" t="s">
        <v>15</v>
      </c>
      <c r="C25" s="703" t="s">
        <v>210</v>
      </c>
      <c r="D25" s="704" t="s">
        <v>211</v>
      </c>
      <c r="E25" s="705" t="s">
        <v>212</v>
      </c>
    </row>
    <row r="26" spans="1:55" ht="19.5" customHeight="1" thickBot="1" x14ac:dyDescent="0.25">
      <c r="A26" s="425"/>
      <c r="B26" s="426"/>
      <c r="C26" s="823">
        <v>45585</v>
      </c>
      <c r="D26" s="824"/>
      <c r="E26" s="825"/>
    </row>
    <row r="27" spans="1:55" ht="15.75" x14ac:dyDescent="0.25">
      <c r="A27" s="834" t="s">
        <v>1</v>
      </c>
      <c r="B27" s="427" t="s">
        <v>16</v>
      </c>
      <c r="C27" s="503">
        <v>910.02551078353872</v>
      </c>
      <c r="D27" s="504">
        <v>805.19972221661044</v>
      </c>
      <c r="E27" s="505">
        <v>960.56602428245083</v>
      </c>
    </row>
    <row r="28" spans="1:55" ht="15.75" x14ac:dyDescent="0.25">
      <c r="A28" s="835"/>
      <c r="B28" s="428" t="s">
        <v>17</v>
      </c>
      <c r="C28" s="506">
        <v>880.54276169645686</v>
      </c>
      <c r="D28" s="507">
        <v>743.31662477002033</v>
      </c>
      <c r="E28" s="508">
        <v>916.46337158978884</v>
      </c>
    </row>
    <row r="29" spans="1:55" ht="15.75" x14ac:dyDescent="0.25">
      <c r="A29" s="836" t="s">
        <v>2</v>
      </c>
      <c r="B29" s="428" t="s">
        <v>16</v>
      </c>
      <c r="C29" s="506">
        <v>645.85996053522763</v>
      </c>
      <c r="D29" s="507">
        <v>575.37174746853009</v>
      </c>
      <c r="E29" s="508">
        <v>680.99619643758001</v>
      </c>
    </row>
    <row r="30" spans="1:55" ht="15.75" x14ac:dyDescent="0.25">
      <c r="A30" s="835"/>
      <c r="B30" s="428" t="s">
        <v>17</v>
      </c>
      <c r="C30" s="506">
        <v>647.63011469476203</v>
      </c>
      <c r="D30" s="507">
        <v>575.20358572440671</v>
      </c>
      <c r="E30" s="508">
        <v>665.58804464985417</v>
      </c>
    </row>
    <row r="31" spans="1:55" ht="15.75" x14ac:dyDescent="0.25">
      <c r="A31" s="429" t="s">
        <v>3</v>
      </c>
      <c r="B31" s="428" t="s">
        <v>17</v>
      </c>
      <c r="C31" s="506">
        <v>731.33064194594931</v>
      </c>
      <c r="D31" s="509">
        <v>691.88089115078071</v>
      </c>
      <c r="E31" s="508">
        <v>749.91534890720891</v>
      </c>
    </row>
    <row r="32" spans="1:55" ht="15.75" x14ac:dyDescent="0.25">
      <c r="A32" s="429" t="s">
        <v>7</v>
      </c>
      <c r="B32" s="142" t="s">
        <v>266</v>
      </c>
      <c r="C32" s="506">
        <v>801.87151449328735</v>
      </c>
      <c r="D32" s="507">
        <v>739.71945320025031</v>
      </c>
      <c r="E32" s="508">
        <v>813.78717251019214</v>
      </c>
    </row>
    <row r="33" spans="1:5" ht="16.5" thickBot="1" x14ac:dyDescent="0.3">
      <c r="A33" s="430" t="s">
        <v>0</v>
      </c>
      <c r="B33" s="431" t="s">
        <v>17</v>
      </c>
      <c r="C33" s="510">
        <v>734.77406784513937</v>
      </c>
      <c r="D33" s="511">
        <v>633.73940110323088</v>
      </c>
      <c r="E33" s="512">
        <v>751.43862210396139</v>
      </c>
    </row>
    <row r="34" spans="1:5" ht="15.75" x14ac:dyDescent="0.25">
      <c r="A34" s="523" t="s">
        <v>218</v>
      </c>
      <c r="B34" s="432"/>
      <c r="C34" s="513"/>
      <c r="D34" s="513"/>
      <c r="E34" s="513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J66" sqref="J66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219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N5" sqref="N5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220</v>
      </c>
    </row>
    <row r="2" spans="1:9" s="295" customFormat="1" ht="15.75" customHeight="1" x14ac:dyDescent="0.2">
      <c r="A2" s="516" t="s">
        <v>214</v>
      </c>
      <c r="D2" s="296"/>
      <c r="E2" s="296" t="s">
        <v>213</v>
      </c>
      <c r="I2" s="515"/>
    </row>
    <row r="3" spans="1:9" ht="12.75" customHeight="1" x14ac:dyDescent="0.25">
      <c r="A3" s="518" t="s">
        <v>215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G17" sqref="G17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221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245</v>
      </c>
      <c r="B2" s="608" t="str">
        <f>INFO!D15</f>
        <v>14 - 20.10.2024r.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37" t="s">
        <v>9</v>
      </c>
      <c r="D4" s="838"/>
      <c r="E4" s="838"/>
      <c r="F4" s="838"/>
      <c r="G4" s="839"/>
      <c r="H4" s="718" t="s">
        <v>10</v>
      </c>
      <c r="I4" s="717"/>
      <c r="J4" s="717"/>
      <c r="K4" s="719"/>
      <c r="L4" s="719"/>
      <c r="M4" s="719"/>
      <c r="N4" s="719"/>
      <c r="O4" s="719"/>
      <c r="P4" s="720"/>
    </row>
    <row r="5" spans="1:16" ht="18.75" x14ac:dyDescent="0.3">
      <c r="A5" s="626"/>
      <c r="B5" s="639"/>
      <c r="C5" s="840"/>
      <c r="D5" s="841"/>
      <c r="E5" s="841"/>
      <c r="F5" s="841"/>
      <c r="G5" s="842"/>
      <c r="H5" s="722" t="s">
        <v>11</v>
      </c>
      <c r="I5" s="721"/>
      <c r="J5" s="721"/>
      <c r="K5" s="722" t="s">
        <v>12</v>
      </c>
      <c r="L5" s="721"/>
      <c r="M5" s="721"/>
      <c r="N5" s="722" t="s">
        <v>13</v>
      </c>
      <c r="O5" s="723"/>
      <c r="P5" s="724"/>
    </row>
    <row r="6" spans="1:16" ht="30" customHeight="1" x14ac:dyDescent="0.25">
      <c r="A6" s="627" t="s">
        <v>191</v>
      </c>
      <c r="B6" s="636" t="s">
        <v>192</v>
      </c>
      <c r="C6" s="696" t="s">
        <v>8</v>
      </c>
      <c r="D6" s="694"/>
      <c r="E6" s="643" t="s">
        <v>272</v>
      </c>
      <c r="F6" s="706" t="s">
        <v>193</v>
      </c>
      <c r="G6" s="707"/>
      <c r="H6" s="696" t="s">
        <v>8</v>
      </c>
      <c r="I6" s="694"/>
      <c r="J6" s="643" t="s">
        <v>272</v>
      </c>
      <c r="K6" s="702" t="s">
        <v>8</v>
      </c>
      <c r="L6" s="700"/>
      <c r="M6" s="643" t="s">
        <v>272</v>
      </c>
      <c r="N6" s="702" t="s">
        <v>8</v>
      </c>
      <c r="O6" s="694"/>
      <c r="P6" s="644" t="s">
        <v>272</v>
      </c>
    </row>
    <row r="7" spans="1:16" ht="30" customHeight="1" thickBot="1" x14ac:dyDescent="0.25">
      <c r="A7" s="629"/>
      <c r="B7" s="637"/>
      <c r="C7" s="697" t="s">
        <v>288</v>
      </c>
      <c r="D7" s="695" t="s">
        <v>275</v>
      </c>
      <c r="E7" s="645"/>
      <c r="F7" s="695" t="s">
        <v>288</v>
      </c>
      <c r="G7" s="698" t="s">
        <v>275</v>
      </c>
      <c r="H7" s="697" t="s">
        <v>288</v>
      </c>
      <c r="I7" s="695" t="s">
        <v>275</v>
      </c>
      <c r="J7" s="645"/>
      <c r="K7" s="699" t="s">
        <v>288</v>
      </c>
      <c r="L7" s="698" t="s">
        <v>275</v>
      </c>
      <c r="M7" s="645"/>
      <c r="N7" s="699" t="s">
        <v>288</v>
      </c>
      <c r="O7" s="695" t="s">
        <v>275</v>
      </c>
      <c r="P7" s="646"/>
    </row>
    <row r="8" spans="1:16" ht="31.5" customHeight="1" x14ac:dyDescent="0.25">
      <c r="A8" s="448" t="s">
        <v>194</v>
      </c>
      <c r="B8" s="640"/>
      <c r="C8" s="450"/>
      <c r="D8" s="450"/>
      <c r="E8" s="451"/>
      <c r="F8" s="450"/>
      <c r="G8" s="691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195</v>
      </c>
      <c r="B9" s="708">
        <v>450</v>
      </c>
      <c r="C9" s="456">
        <v>1705.6879338588699</v>
      </c>
      <c r="D9" s="454">
        <v>1746.1180144501491</v>
      </c>
      <c r="E9" s="668">
        <v>-2.3154265780833025</v>
      </c>
      <c r="F9" s="669">
        <v>68.796394004354724</v>
      </c>
      <c r="G9" s="455">
        <v>68.500118175372251</v>
      </c>
      <c r="H9" s="453">
        <v>1708.5648212666317</v>
      </c>
      <c r="I9" s="454">
        <v>1834.3024498314837</v>
      </c>
      <c r="J9" s="455">
        <v>-6.8547925984836056</v>
      </c>
      <c r="K9" s="453">
        <v>1673.8455420841685</v>
      </c>
      <c r="L9" s="454">
        <v>1648.9790864744243</v>
      </c>
      <c r="M9" s="455">
        <v>1.5079909632395241</v>
      </c>
      <c r="N9" s="456">
        <v>1777.447653737391</v>
      </c>
      <c r="O9" s="454">
        <v>1742.1734374024354</v>
      </c>
      <c r="P9" s="455">
        <v>2.024724724740901</v>
      </c>
    </row>
    <row r="10" spans="1:16" ht="15.75" x14ac:dyDescent="0.2">
      <c r="A10" s="631" t="s">
        <v>196</v>
      </c>
      <c r="B10" s="709">
        <v>500</v>
      </c>
      <c r="C10" s="460">
        <v>2292.9607598532293</v>
      </c>
      <c r="D10" s="458">
        <v>2103.1445224432318</v>
      </c>
      <c r="E10" s="670">
        <v>9.0253539585328717</v>
      </c>
      <c r="F10" s="671">
        <v>13.251121781175506</v>
      </c>
      <c r="G10" s="459">
        <v>13.427085795320254</v>
      </c>
      <c r="H10" s="457">
        <v>2086.9940843191462</v>
      </c>
      <c r="I10" s="458">
        <v>1870.4620766479309</v>
      </c>
      <c r="J10" s="459">
        <v>11.576391223032143</v>
      </c>
      <c r="K10" s="457" t="s">
        <v>18</v>
      </c>
      <c r="L10" s="458" t="s">
        <v>18</v>
      </c>
      <c r="M10" s="459" t="s">
        <v>144</v>
      </c>
      <c r="N10" s="460">
        <v>1853.86953527063</v>
      </c>
      <c r="O10" s="458">
        <v>1677.585748922414</v>
      </c>
      <c r="P10" s="459">
        <v>10.50818334987947</v>
      </c>
    </row>
    <row r="11" spans="1:16" ht="15.75" x14ac:dyDescent="0.2">
      <c r="A11" s="631" t="s">
        <v>197</v>
      </c>
      <c r="B11" s="709">
        <v>500</v>
      </c>
      <c r="C11" s="460">
        <v>2284.0467881026052</v>
      </c>
      <c r="D11" s="458">
        <v>2092.5885360249463</v>
      </c>
      <c r="E11" s="670">
        <v>9.149350136522802</v>
      </c>
      <c r="F11" s="671">
        <v>4.4366428885516545</v>
      </c>
      <c r="G11" s="459">
        <v>5.7603403450720858</v>
      </c>
      <c r="H11" s="457" t="s">
        <v>18</v>
      </c>
      <c r="I11" s="458">
        <v>2492.4332344213649</v>
      </c>
      <c r="J11" s="459" t="s">
        <v>144</v>
      </c>
      <c r="K11" s="457">
        <v>2417.7470143742585</v>
      </c>
      <c r="L11" s="458">
        <v>2338.3716479346081</v>
      </c>
      <c r="M11" s="459">
        <v>3.3944718116027257</v>
      </c>
      <c r="N11" s="460">
        <v>1844.540670785525</v>
      </c>
      <c r="O11" s="458">
        <v>1609.6784782608697</v>
      </c>
      <c r="P11" s="459">
        <v>14.590627612689788</v>
      </c>
    </row>
    <row r="12" spans="1:16" ht="15.75" x14ac:dyDescent="0.2">
      <c r="A12" s="631" t="s">
        <v>198</v>
      </c>
      <c r="B12" s="709" t="s">
        <v>199</v>
      </c>
      <c r="C12" s="460">
        <v>2286.1036510182207</v>
      </c>
      <c r="D12" s="458">
        <v>2010.5645233845055</v>
      </c>
      <c r="E12" s="670">
        <v>13.704565281490369</v>
      </c>
      <c r="F12" s="671">
        <v>1.0328844732554883</v>
      </c>
      <c r="G12" s="459">
        <v>1.324036870716143</v>
      </c>
      <c r="H12" s="457" t="s">
        <v>18</v>
      </c>
      <c r="I12" s="458">
        <v>1952.6505478297515</v>
      </c>
      <c r="J12" s="459" t="s">
        <v>144</v>
      </c>
      <c r="K12" s="457" t="s">
        <v>18</v>
      </c>
      <c r="L12" s="458" t="s">
        <v>20</v>
      </c>
      <c r="M12" s="459" t="s">
        <v>20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200</v>
      </c>
      <c r="B13" s="709">
        <v>550</v>
      </c>
      <c r="C13" s="460">
        <v>2893.5992488337856</v>
      </c>
      <c r="D13" s="461">
        <v>3204.560121741375</v>
      </c>
      <c r="E13" s="670">
        <v>-9.703699137921344</v>
      </c>
      <c r="F13" s="671">
        <v>12.482956852662626</v>
      </c>
      <c r="G13" s="459">
        <v>10.988418813519264</v>
      </c>
      <c r="H13" s="457">
        <v>3736.865121519837</v>
      </c>
      <c r="I13" s="461">
        <v>3451.6079633257978</v>
      </c>
      <c r="J13" s="459">
        <v>8.2644715513745695</v>
      </c>
      <c r="K13" s="457" t="s">
        <v>18</v>
      </c>
      <c r="L13" s="458" t="s">
        <v>18</v>
      </c>
      <c r="M13" s="459" t="s">
        <v>144</v>
      </c>
      <c r="N13" s="460">
        <v>1735.2212037994923</v>
      </c>
      <c r="O13" s="458">
        <v>1740.4709029275807</v>
      </c>
      <c r="P13" s="459">
        <v>-0.30162521644332585</v>
      </c>
    </row>
    <row r="14" spans="1:16" ht="16.5" thickBot="1" x14ac:dyDescent="0.25">
      <c r="A14" s="632"/>
      <c r="B14" s="710" t="s">
        <v>201</v>
      </c>
      <c r="C14" s="463" t="s">
        <v>202</v>
      </c>
      <c r="D14" s="463" t="s">
        <v>202</v>
      </c>
      <c r="E14" s="672" t="s">
        <v>202</v>
      </c>
      <c r="F14" s="673">
        <v>100.00000000000001</v>
      </c>
      <c r="G14" s="674">
        <v>99.999999999999986</v>
      </c>
      <c r="H14" s="462" t="s">
        <v>202</v>
      </c>
      <c r="I14" s="463" t="s">
        <v>202</v>
      </c>
      <c r="J14" s="464" t="s">
        <v>202</v>
      </c>
      <c r="K14" s="462" t="s">
        <v>202</v>
      </c>
      <c r="L14" s="463" t="s">
        <v>202</v>
      </c>
      <c r="M14" s="464" t="s">
        <v>202</v>
      </c>
      <c r="N14" s="463" t="s">
        <v>202</v>
      </c>
      <c r="O14" s="463" t="s">
        <v>202</v>
      </c>
      <c r="P14" s="464" t="s">
        <v>202</v>
      </c>
    </row>
    <row r="15" spans="1:16" ht="15.75" x14ac:dyDescent="0.25">
      <c r="A15" s="633" t="s">
        <v>203</v>
      </c>
      <c r="B15" s="711">
        <v>450</v>
      </c>
      <c r="C15" s="675">
        <v>2069.2232233777868</v>
      </c>
      <c r="D15" s="676">
        <v>2122.4772857992511</v>
      </c>
      <c r="E15" s="122">
        <v>-2.5090521711477702</v>
      </c>
      <c r="F15" s="677">
        <v>6.3282748851973478</v>
      </c>
      <c r="G15" s="123">
        <v>6.1965828121029585</v>
      </c>
      <c r="H15" s="124">
        <v>1786.2520486283972</v>
      </c>
      <c r="I15" s="125">
        <v>1846.3693776074301</v>
      </c>
      <c r="J15" s="123">
        <v>-3.2559751969529724</v>
      </c>
      <c r="K15" s="124">
        <v>2348.3245002411882</v>
      </c>
      <c r="L15" s="125">
        <v>2373.9397847218966</v>
      </c>
      <c r="M15" s="123">
        <v>-1.0790199753827869</v>
      </c>
      <c r="N15" s="465">
        <v>1761.7164732327224</v>
      </c>
      <c r="O15" s="125">
        <v>1713.0759196469337</v>
      </c>
      <c r="P15" s="123">
        <v>2.8393694072714393</v>
      </c>
    </row>
    <row r="16" spans="1:16" ht="15.75" x14ac:dyDescent="0.25">
      <c r="A16" s="634" t="s">
        <v>204</v>
      </c>
      <c r="B16" s="712">
        <v>500</v>
      </c>
      <c r="C16" s="678">
        <v>2216.6025625339653</v>
      </c>
      <c r="D16" s="679">
        <v>2285.0431874911355</v>
      </c>
      <c r="E16" s="126">
        <v>-2.9951567362853324</v>
      </c>
      <c r="F16" s="680">
        <v>2.7100896892565367</v>
      </c>
      <c r="G16" s="127">
        <v>2.2929069066300571</v>
      </c>
      <c r="H16" s="128">
        <v>2069.8805508757555</v>
      </c>
      <c r="I16" s="129">
        <v>2284.5169868655894</v>
      </c>
      <c r="J16" s="127">
        <v>-9.3952654860456999</v>
      </c>
      <c r="K16" s="128">
        <v>2809.0931644589714</v>
      </c>
      <c r="L16" s="129">
        <v>2851.1246850062994</v>
      </c>
      <c r="M16" s="127">
        <v>-1.4742084331971308</v>
      </c>
      <c r="N16" s="466">
        <v>1912.4414212522458</v>
      </c>
      <c r="O16" s="129">
        <v>1792.8775875949134</v>
      </c>
      <c r="P16" s="127">
        <v>6.6688230409374274</v>
      </c>
    </row>
    <row r="17" spans="1:16" ht="15.75" x14ac:dyDescent="0.25">
      <c r="A17" s="15" t="s">
        <v>205</v>
      </c>
      <c r="B17" s="712">
        <v>550</v>
      </c>
      <c r="C17" s="675">
        <v>2901.1242425521141</v>
      </c>
      <c r="D17" s="681">
        <v>3067.8889626479968</v>
      </c>
      <c r="E17" s="126">
        <v>-5.4358134250055024</v>
      </c>
      <c r="F17" s="680">
        <v>0.7946818221144073</v>
      </c>
      <c r="G17" s="127">
        <v>0.73928985628249644</v>
      </c>
      <c r="H17" s="128">
        <v>3736.865121519837</v>
      </c>
      <c r="I17" s="433">
        <v>3451.6079633257978</v>
      </c>
      <c r="J17" s="127">
        <v>8.2644715513745695</v>
      </c>
      <c r="K17" s="128" t="s">
        <v>18</v>
      </c>
      <c r="L17" s="129" t="s">
        <v>18</v>
      </c>
      <c r="M17" s="127" t="s">
        <v>144</v>
      </c>
      <c r="N17" s="466">
        <v>1755.1757547767816</v>
      </c>
      <c r="O17" s="129">
        <v>1769.7066583657588</v>
      </c>
      <c r="P17" s="127">
        <v>-0.82109108423629151</v>
      </c>
    </row>
    <row r="18" spans="1:16" ht="15.75" x14ac:dyDescent="0.25">
      <c r="A18" s="15"/>
      <c r="B18" s="713">
        <v>650</v>
      </c>
      <c r="C18" s="675">
        <v>1473.4999661080776</v>
      </c>
      <c r="D18" s="676">
        <v>1432.3266191729908</v>
      </c>
      <c r="E18" s="122">
        <v>2.8745780734606825</v>
      </c>
      <c r="F18" s="680">
        <v>0.71239010165408356</v>
      </c>
      <c r="G18" s="467">
        <v>1.0498723511636845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>
        <v>1425.7020334205756</v>
      </c>
      <c r="O18" s="131" t="s">
        <v>18</v>
      </c>
      <c r="P18" s="467" t="s">
        <v>144</v>
      </c>
    </row>
    <row r="19" spans="1:16" ht="16.5" thickBot="1" x14ac:dyDescent="0.3">
      <c r="A19" s="635"/>
      <c r="B19" s="714" t="s">
        <v>201</v>
      </c>
      <c r="C19" s="682" t="s">
        <v>202</v>
      </c>
      <c r="D19" s="682" t="s">
        <v>202</v>
      </c>
      <c r="E19" s="683" t="s">
        <v>202</v>
      </c>
      <c r="F19" s="684">
        <v>10.545436498222376</v>
      </c>
      <c r="G19" s="469">
        <v>10.278651926179197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203</v>
      </c>
      <c r="B20" s="711">
        <v>450</v>
      </c>
      <c r="C20" s="675">
        <v>1631.8997843330244</v>
      </c>
      <c r="D20" s="676">
        <v>1640.0708681097685</v>
      </c>
      <c r="E20" s="122">
        <v>-0.49821528664561759</v>
      </c>
      <c r="F20" s="472">
        <v>1.8534214778037024</v>
      </c>
      <c r="G20" s="123">
        <v>2.1695248196224619</v>
      </c>
      <c r="H20" s="124">
        <v>1494.7146356333383</v>
      </c>
      <c r="I20" s="125">
        <v>1497.7449292035399</v>
      </c>
      <c r="J20" s="123">
        <v>-0.20232374091982544</v>
      </c>
      <c r="K20" s="124">
        <v>1848.065207581227</v>
      </c>
      <c r="L20" s="125">
        <v>1815.4756037159714</v>
      </c>
      <c r="M20" s="123">
        <v>1.7951000717690857</v>
      </c>
      <c r="N20" s="465">
        <v>1348.8894302554027</v>
      </c>
      <c r="O20" s="125">
        <v>1450.7658251395164</v>
      </c>
      <c r="P20" s="123">
        <v>-7.0222494298358997</v>
      </c>
    </row>
    <row r="21" spans="1:16" ht="15.75" x14ac:dyDescent="0.25">
      <c r="A21" s="634" t="s">
        <v>206</v>
      </c>
      <c r="B21" s="712">
        <v>500</v>
      </c>
      <c r="C21" s="675">
        <v>1467.8544732274363</v>
      </c>
      <c r="D21" s="679">
        <v>1452.3220845344154</v>
      </c>
      <c r="E21" s="122">
        <v>1.0694865042970192</v>
      </c>
      <c r="F21" s="472">
        <v>9.9997786775244322</v>
      </c>
      <c r="G21" s="127">
        <v>9.9555767578715848</v>
      </c>
      <c r="H21" s="128">
        <v>1536.5058584090245</v>
      </c>
      <c r="I21" s="129">
        <v>1497.4973836222596</v>
      </c>
      <c r="J21" s="127">
        <v>2.6049110478181996</v>
      </c>
      <c r="K21" s="128">
        <v>1447.0077330786301</v>
      </c>
      <c r="L21" s="129">
        <v>1448.3930073801953</v>
      </c>
      <c r="M21" s="127">
        <v>-9.5642156134863057E-2</v>
      </c>
      <c r="N21" s="466">
        <v>1405.1685387417297</v>
      </c>
      <c r="O21" s="129">
        <v>1391.7889418460718</v>
      </c>
      <c r="P21" s="127">
        <v>0.96132369595570177</v>
      </c>
    </row>
    <row r="22" spans="1:16" ht="15.75" x14ac:dyDescent="0.25">
      <c r="A22" s="15" t="s">
        <v>207</v>
      </c>
      <c r="B22" s="712">
        <v>550</v>
      </c>
      <c r="C22" s="678">
        <v>1419.9114959367091</v>
      </c>
      <c r="D22" s="679">
        <v>1460.7068691317781</v>
      </c>
      <c r="E22" s="122">
        <v>-2.7928514650798459</v>
      </c>
      <c r="F22" s="472">
        <v>3.9894248097129705</v>
      </c>
      <c r="G22" s="127">
        <v>3.6680846799473277</v>
      </c>
      <c r="H22" s="128" t="s">
        <v>18</v>
      </c>
      <c r="I22" s="129">
        <v>1595.4582483751769</v>
      </c>
      <c r="J22" s="127" t="s">
        <v>144</v>
      </c>
      <c r="K22" s="128">
        <v>1478.3737065339731</v>
      </c>
      <c r="L22" s="129">
        <v>1465.7852350330586</v>
      </c>
      <c r="M22" s="127">
        <v>0.85882100597298972</v>
      </c>
      <c r="N22" s="466">
        <v>1349.9798679980515</v>
      </c>
      <c r="O22" s="129">
        <v>1336.4325607760636</v>
      </c>
      <c r="P22" s="127">
        <v>1.0136917955755882</v>
      </c>
    </row>
    <row r="23" spans="1:16" ht="15.75" x14ac:dyDescent="0.25">
      <c r="A23" s="15"/>
      <c r="B23" s="712">
        <v>650</v>
      </c>
      <c r="C23" s="678">
        <v>1418.2740810967127</v>
      </c>
      <c r="D23" s="679">
        <v>1386.4044481769879</v>
      </c>
      <c r="E23" s="122">
        <v>2.2987255242603184</v>
      </c>
      <c r="F23" s="472">
        <v>1.7162015429529911</v>
      </c>
      <c r="G23" s="127">
        <v>1.9279907670200689</v>
      </c>
      <c r="H23" s="128">
        <v>1364.9471317304435</v>
      </c>
      <c r="I23" s="129">
        <v>1330.9254489100115</v>
      </c>
      <c r="J23" s="127">
        <v>2.5562425640215247</v>
      </c>
      <c r="K23" s="128">
        <v>1451.0388536387109</v>
      </c>
      <c r="L23" s="129">
        <v>1435.8225146614973</v>
      </c>
      <c r="M23" s="127">
        <v>1.0597646172724149</v>
      </c>
      <c r="N23" s="466">
        <v>1339.2615474254744</v>
      </c>
      <c r="O23" s="129">
        <v>1301.2234789306751</v>
      </c>
      <c r="P23" s="127">
        <v>2.9232540843835966</v>
      </c>
    </row>
    <row r="24" spans="1:16" ht="15.75" x14ac:dyDescent="0.25">
      <c r="A24" s="15"/>
      <c r="B24" s="712">
        <v>750</v>
      </c>
      <c r="C24" s="678">
        <v>1352.3940772830645</v>
      </c>
      <c r="D24" s="679">
        <v>1322.4713201358063</v>
      </c>
      <c r="E24" s="122">
        <v>2.2626394003149786</v>
      </c>
      <c r="F24" s="472">
        <v>6.6353148848754238</v>
      </c>
      <c r="G24" s="127">
        <v>6.956047929483006</v>
      </c>
      <c r="H24" s="128">
        <v>1366.5632356137587</v>
      </c>
      <c r="I24" s="129">
        <v>1359.2102900249758</v>
      </c>
      <c r="J24" s="127">
        <v>0.54097188954092945</v>
      </c>
      <c r="K24" s="128">
        <v>1390.9564649280408</v>
      </c>
      <c r="L24" s="129">
        <v>1330.62095906794</v>
      </c>
      <c r="M24" s="127">
        <v>4.5343871557805393</v>
      </c>
      <c r="N24" s="466">
        <v>1273.1985249629263</v>
      </c>
      <c r="O24" s="129">
        <v>1264.9679834857932</v>
      </c>
      <c r="P24" s="127">
        <v>0.6506521575710511</v>
      </c>
    </row>
    <row r="25" spans="1:16" ht="15.75" x14ac:dyDescent="0.25">
      <c r="A25" s="15"/>
      <c r="B25" s="713">
        <v>850</v>
      </c>
      <c r="C25" s="678">
        <v>1395.1825206760161</v>
      </c>
      <c r="D25" s="679">
        <v>1399.6189086373561</v>
      </c>
      <c r="E25" s="126">
        <v>-0.3169711364973733</v>
      </c>
      <c r="F25" s="472">
        <v>0.18651448622669986</v>
      </c>
      <c r="G25" s="127">
        <v>0.2172668312285076</v>
      </c>
      <c r="H25" s="128">
        <v>1392.834518828452</v>
      </c>
      <c r="I25" s="129" t="s">
        <v>18</v>
      </c>
      <c r="J25" s="127" t="s">
        <v>144</v>
      </c>
      <c r="K25" s="130" t="s">
        <v>20</v>
      </c>
      <c r="L25" s="131" t="s">
        <v>20</v>
      </c>
      <c r="M25" s="467" t="s">
        <v>20</v>
      </c>
      <c r="N25" s="468" t="s">
        <v>18</v>
      </c>
      <c r="O25" s="131" t="s">
        <v>18</v>
      </c>
      <c r="P25" s="467" t="s">
        <v>144</v>
      </c>
    </row>
    <row r="26" spans="1:16" ht="16.5" thickBot="1" x14ac:dyDescent="0.3">
      <c r="A26" s="635"/>
      <c r="B26" s="714" t="s">
        <v>201</v>
      </c>
      <c r="C26" s="685" t="s">
        <v>202</v>
      </c>
      <c r="D26" s="685" t="s">
        <v>202</v>
      </c>
      <c r="E26" s="683" t="s">
        <v>202</v>
      </c>
      <c r="F26" s="684">
        <v>24.380655879096221</v>
      </c>
      <c r="G26" s="473">
        <v>24.894491785172956</v>
      </c>
      <c r="H26" s="475" t="s">
        <v>202</v>
      </c>
      <c r="I26" s="474" t="s">
        <v>202</v>
      </c>
      <c r="J26" s="473" t="s">
        <v>202</v>
      </c>
      <c r="K26" s="471" t="s">
        <v>202</v>
      </c>
      <c r="L26" s="470" t="s">
        <v>202</v>
      </c>
      <c r="M26" s="469" t="s">
        <v>202</v>
      </c>
      <c r="N26" s="470" t="s">
        <v>202</v>
      </c>
      <c r="O26" s="470" t="s">
        <v>202</v>
      </c>
      <c r="P26" s="469" t="s">
        <v>202</v>
      </c>
    </row>
    <row r="27" spans="1:16" ht="16.5" thickTop="1" x14ac:dyDescent="0.25">
      <c r="A27" s="633" t="s">
        <v>203</v>
      </c>
      <c r="B27" s="711">
        <v>450</v>
      </c>
      <c r="C27" s="675">
        <v>1374.6467576177286</v>
      </c>
      <c r="D27" s="676">
        <v>1337.0201765398901</v>
      </c>
      <c r="E27" s="122">
        <v>2.814211912284899</v>
      </c>
      <c r="F27" s="472">
        <v>3.0990511972539907</v>
      </c>
      <c r="G27" s="123">
        <v>3.01322741063816</v>
      </c>
      <c r="H27" s="124">
        <v>1277.5249378109452</v>
      </c>
      <c r="I27" s="125">
        <v>1257.092875165205</v>
      </c>
      <c r="J27" s="123">
        <v>1.6253423314530395</v>
      </c>
      <c r="K27" s="124">
        <v>1383.2762287396424</v>
      </c>
      <c r="L27" s="125">
        <v>1322.0459899167365</v>
      </c>
      <c r="M27" s="123">
        <v>4.6314757043181221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206</v>
      </c>
      <c r="B28" s="712">
        <v>500</v>
      </c>
      <c r="C28" s="675">
        <v>1314.3640805828541</v>
      </c>
      <c r="D28" s="679">
        <v>1335.5670535796742</v>
      </c>
      <c r="E28" s="122">
        <v>-1.5875633454711793</v>
      </c>
      <c r="F28" s="472">
        <v>11.968837795440354</v>
      </c>
      <c r="G28" s="127">
        <v>12.177714430980814</v>
      </c>
      <c r="H28" s="128">
        <v>1275.0228842708636</v>
      </c>
      <c r="I28" s="129">
        <v>1280.3412450194883</v>
      </c>
      <c r="J28" s="127">
        <v>-0.41538619249463471</v>
      </c>
      <c r="K28" s="128">
        <v>1394.3949849298294</v>
      </c>
      <c r="L28" s="129">
        <v>1430.619804732695</v>
      </c>
      <c r="M28" s="127">
        <v>-2.5321066913116037</v>
      </c>
      <c r="N28" s="466">
        <v>1320.3952212886238</v>
      </c>
      <c r="O28" s="129">
        <v>1310.1425594129055</v>
      </c>
      <c r="P28" s="127">
        <v>0.78256078333282308</v>
      </c>
    </row>
    <row r="29" spans="1:16" ht="15.75" x14ac:dyDescent="0.25">
      <c r="A29" s="15" t="s">
        <v>208</v>
      </c>
      <c r="B29" s="712">
        <v>550</v>
      </c>
      <c r="C29" s="678">
        <v>1471.1527391625937</v>
      </c>
      <c r="D29" s="679">
        <v>1481.2426643073184</v>
      </c>
      <c r="E29" s="122">
        <v>-0.68117975453018254</v>
      </c>
      <c r="F29" s="472">
        <v>21.471660327677981</v>
      </c>
      <c r="G29" s="127">
        <v>21.807763554286456</v>
      </c>
      <c r="H29" s="128">
        <v>1274.3782635668761</v>
      </c>
      <c r="I29" s="129">
        <v>1268.0395264753904</v>
      </c>
      <c r="J29" s="127">
        <v>0.49988481897756093</v>
      </c>
      <c r="K29" s="128">
        <v>1512.1337688881395</v>
      </c>
      <c r="L29" s="129">
        <v>1533.8724135111029</v>
      </c>
      <c r="M29" s="127">
        <v>-1.4172394282261513</v>
      </c>
      <c r="N29" s="466">
        <v>1471.592491434933</v>
      </c>
      <c r="O29" s="129">
        <v>1512.5691327529728</v>
      </c>
      <c r="P29" s="127">
        <v>-2.7090756006278851</v>
      </c>
    </row>
    <row r="30" spans="1:16" ht="15.75" x14ac:dyDescent="0.25">
      <c r="A30" s="15"/>
      <c r="B30" s="712">
        <v>650</v>
      </c>
      <c r="C30" s="678">
        <v>1305.5099098901717</v>
      </c>
      <c r="D30" s="679">
        <v>1299.486714147228</v>
      </c>
      <c r="E30" s="122">
        <v>0.46350575787889808</v>
      </c>
      <c r="F30" s="472">
        <v>8.571189044939862</v>
      </c>
      <c r="G30" s="127">
        <v>8.945404551110741</v>
      </c>
      <c r="H30" s="128">
        <v>1239.9978625197484</v>
      </c>
      <c r="I30" s="129">
        <v>1217.8389327474495</v>
      </c>
      <c r="J30" s="127">
        <v>1.8195287715353943</v>
      </c>
      <c r="K30" s="128">
        <v>1390.7962756999948</v>
      </c>
      <c r="L30" s="129">
        <v>1376.9567146498555</v>
      </c>
      <c r="M30" s="127">
        <v>1.0050832319488383</v>
      </c>
      <c r="N30" s="466" t="s">
        <v>18</v>
      </c>
      <c r="O30" s="129">
        <v>1196.2319553358336</v>
      </c>
      <c r="P30" s="127" t="s">
        <v>144</v>
      </c>
    </row>
    <row r="31" spans="1:16" ht="15.75" x14ac:dyDescent="0.25">
      <c r="A31" s="15"/>
      <c r="B31" s="712">
        <v>750</v>
      </c>
      <c r="C31" s="678">
        <v>1249.1536864421275</v>
      </c>
      <c r="D31" s="679">
        <v>1255.1397333316486</v>
      </c>
      <c r="E31" s="122">
        <v>-0.47692274657194211</v>
      </c>
      <c r="F31" s="472">
        <v>10.977433826256489</v>
      </c>
      <c r="G31" s="127">
        <v>10.724052317581972</v>
      </c>
      <c r="H31" s="128">
        <v>1279.889368582747</v>
      </c>
      <c r="I31" s="129">
        <v>1268.9988249368603</v>
      </c>
      <c r="J31" s="127">
        <v>0.85819966353622135</v>
      </c>
      <c r="K31" s="128">
        <v>1267.7833847851664</v>
      </c>
      <c r="L31" s="129">
        <v>1282.0407773722109</v>
      </c>
      <c r="M31" s="127">
        <v>-1.112085733830364</v>
      </c>
      <c r="N31" s="466">
        <v>1170.4639193308669</v>
      </c>
      <c r="O31" s="129">
        <v>1175.3248186321964</v>
      </c>
      <c r="P31" s="127">
        <v>-0.4135792271439</v>
      </c>
    </row>
    <row r="32" spans="1:16" ht="15.75" x14ac:dyDescent="0.25">
      <c r="A32" s="15"/>
      <c r="B32" s="713">
        <v>850</v>
      </c>
      <c r="C32" s="678">
        <v>1181.1134888470497</v>
      </c>
      <c r="D32" s="679">
        <v>1166.9972759999998</v>
      </c>
      <c r="E32" s="132">
        <v>1.209618320227325</v>
      </c>
      <c r="F32" s="472">
        <v>0.84067665658196256</v>
      </c>
      <c r="G32" s="127">
        <v>0.67747686694264919</v>
      </c>
      <c r="H32" s="128">
        <v>1172.8795730190916</v>
      </c>
      <c r="I32" s="129">
        <v>1162.7063611196554</v>
      </c>
      <c r="J32" s="127">
        <v>0.87495968368485144</v>
      </c>
      <c r="K32" s="124" t="s">
        <v>18</v>
      </c>
      <c r="L32" s="129">
        <v>1149.9986082115518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4" t="s">
        <v>201</v>
      </c>
      <c r="C33" s="685" t="s">
        <v>202</v>
      </c>
      <c r="D33" s="685" t="s">
        <v>202</v>
      </c>
      <c r="E33" s="683" t="s">
        <v>202</v>
      </c>
      <c r="F33" s="684">
        <v>56.928848848150629</v>
      </c>
      <c r="G33" s="473">
        <v>57.345639131540779</v>
      </c>
      <c r="H33" s="475" t="s">
        <v>202</v>
      </c>
      <c r="I33" s="474" t="s">
        <v>202</v>
      </c>
      <c r="J33" s="473" t="s">
        <v>202</v>
      </c>
      <c r="K33" s="475" t="s">
        <v>202</v>
      </c>
      <c r="L33" s="474" t="s">
        <v>202</v>
      </c>
      <c r="M33" s="473" t="s">
        <v>202</v>
      </c>
      <c r="N33" s="474" t="s">
        <v>202</v>
      </c>
      <c r="O33" s="470" t="s">
        <v>202</v>
      </c>
      <c r="P33" s="469" t="s">
        <v>202</v>
      </c>
    </row>
    <row r="34" spans="1:16" ht="16.5" thickTop="1" x14ac:dyDescent="0.25">
      <c r="A34" s="633" t="s">
        <v>209</v>
      </c>
      <c r="B34" s="711">
        <v>580</v>
      </c>
      <c r="C34" s="675">
        <v>1208.3501038848087</v>
      </c>
      <c r="D34" s="676">
        <v>1217.2730607945425</v>
      </c>
      <c r="E34" s="122">
        <v>-0.73302837277198829</v>
      </c>
      <c r="F34" s="472">
        <v>0.2776054517761799</v>
      </c>
      <c r="G34" s="123">
        <v>0.13506178819368655</v>
      </c>
      <c r="H34" s="124">
        <v>1119.8135441732554</v>
      </c>
      <c r="I34" s="125">
        <v>1130.3482079884852</v>
      </c>
      <c r="J34" s="123">
        <v>-0.93198394448528388</v>
      </c>
      <c r="K34" s="124">
        <v>1296.4078704525289</v>
      </c>
      <c r="L34" s="125">
        <v>1342.6703389830509</v>
      </c>
      <c r="M34" s="123">
        <v>-3.4455567526397868</v>
      </c>
      <c r="N34" s="465" t="s">
        <v>18</v>
      </c>
      <c r="O34" s="125">
        <v>1308.5856243902438</v>
      </c>
      <c r="P34" s="123" t="s">
        <v>144</v>
      </c>
    </row>
    <row r="35" spans="1:16" ht="15.75" x14ac:dyDescent="0.25">
      <c r="A35" s="634" t="s">
        <v>206</v>
      </c>
      <c r="B35" s="712">
        <v>720</v>
      </c>
      <c r="C35" s="675">
        <v>1254.8458775694105</v>
      </c>
      <c r="D35" s="679">
        <v>1223.529025147534</v>
      </c>
      <c r="E35" s="122">
        <v>2.5595512471067705</v>
      </c>
      <c r="F35" s="472">
        <v>3.030733643766049</v>
      </c>
      <c r="G35" s="127">
        <v>2.8994004573619234</v>
      </c>
      <c r="H35" s="128">
        <v>1210.4605512651328</v>
      </c>
      <c r="I35" s="129">
        <v>1249.0960974595114</v>
      </c>
      <c r="J35" s="127">
        <v>-3.0930803701138689</v>
      </c>
      <c r="K35" s="128">
        <v>1341.9085451720205</v>
      </c>
      <c r="L35" s="129">
        <v>1249.4120977876371</v>
      </c>
      <c r="M35" s="127">
        <v>7.4031976757843925</v>
      </c>
      <c r="N35" s="466">
        <v>1240.6453492728617</v>
      </c>
      <c r="O35" s="129">
        <v>1181.5960309050231</v>
      </c>
      <c r="P35" s="127">
        <v>4.9974201692782279</v>
      </c>
    </row>
    <row r="36" spans="1:16" ht="15.75" x14ac:dyDescent="0.25">
      <c r="A36" s="15" t="s">
        <v>207</v>
      </c>
      <c r="B36" s="713">
        <v>2000</v>
      </c>
      <c r="C36" s="678">
        <v>1174.593724093585</v>
      </c>
      <c r="D36" s="679">
        <v>1218.1957162572457</v>
      </c>
      <c r="E36" s="126">
        <v>-3.5792271785047776</v>
      </c>
      <c r="F36" s="472">
        <v>0.32541647189171014</v>
      </c>
      <c r="G36" s="127">
        <v>0.34362981645065049</v>
      </c>
      <c r="H36" s="130">
        <v>1172.6988125292194</v>
      </c>
      <c r="I36" s="131">
        <v>1194.8383417042646</v>
      </c>
      <c r="J36" s="467">
        <v>-1.8529309281677726</v>
      </c>
      <c r="K36" s="130" t="s">
        <v>18</v>
      </c>
      <c r="L36" s="131" t="s">
        <v>18</v>
      </c>
      <c r="M36" s="467" t="s">
        <v>144</v>
      </c>
      <c r="N36" s="468">
        <v>1186.3576492129591</v>
      </c>
      <c r="O36" s="131">
        <v>1280.802718037186</v>
      </c>
      <c r="P36" s="467">
        <v>-7.3738966582584178</v>
      </c>
    </row>
    <row r="37" spans="1:16" ht="16.5" thickBot="1" x14ac:dyDescent="0.3">
      <c r="A37" s="635"/>
      <c r="B37" s="714" t="s">
        <v>201</v>
      </c>
      <c r="C37" s="685" t="s">
        <v>202</v>
      </c>
      <c r="D37" s="685" t="s">
        <v>202</v>
      </c>
      <c r="E37" s="683" t="s">
        <v>202</v>
      </c>
      <c r="F37" s="684">
        <v>3.6337555674339392</v>
      </c>
      <c r="G37" s="473">
        <v>3.3780920620062602</v>
      </c>
      <c r="H37" s="471" t="s">
        <v>202</v>
      </c>
      <c r="I37" s="470" t="s">
        <v>202</v>
      </c>
      <c r="J37" s="469" t="s">
        <v>202</v>
      </c>
      <c r="K37" s="471" t="s">
        <v>202</v>
      </c>
      <c r="L37" s="470" t="s">
        <v>202</v>
      </c>
      <c r="M37" s="469" t="s">
        <v>202</v>
      </c>
      <c r="N37" s="470" t="s">
        <v>202</v>
      </c>
      <c r="O37" s="470" t="s">
        <v>202</v>
      </c>
      <c r="P37" s="469" t="s">
        <v>202</v>
      </c>
    </row>
    <row r="38" spans="1:16" ht="16.5" thickTop="1" x14ac:dyDescent="0.25">
      <c r="A38" s="633" t="s">
        <v>209</v>
      </c>
      <c r="B38" s="711">
        <v>580</v>
      </c>
      <c r="C38" s="675">
        <v>1205.5985874967303</v>
      </c>
      <c r="D38" s="676" t="s">
        <v>18</v>
      </c>
      <c r="E38" s="122" t="s">
        <v>144</v>
      </c>
      <c r="F38" s="472">
        <v>0.10255949382879162</v>
      </c>
      <c r="G38" s="123">
        <v>1.0297648377528267E-2</v>
      </c>
      <c r="H38" s="124" t="s">
        <v>20</v>
      </c>
      <c r="I38" s="125" t="s">
        <v>20</v>
      </c>
      <c r="J38" s="123" t="s">
        <v>20</v>
      </c>
      <c r="K38" s="124" t="s">
        <v>18</v>
      </c>
      <c r="L38" s="125" t="s">
        <v>18</v>
      </c>
      <c r="M38" s="123" t="s">
        <v>144</v>
      </c>
      <c r="N38" s="465" t="s">
        <v>18</v>
      </c>
      <c r="O38" s="125" t="s">
        <v>20</v>
      </c>
      <c r="P38" s="123" t="s">
        <v>20</v>
      </c>
    </row>
    <row r="39" spans="1:16" ht="15.75" x14ac:dyDescent="0.25">
      <c r="A39" s="634" t="s">
        <v>206</v>
      </c>
      <c r="B39" s="712">
        <v>720</v>
      </c>
      <c r="C39" s="675">
        <v>1014.575855827781</v>
      </c>
      <c r="D39" s="679">
        <v>1001.4549425169931</v>
      </c>
      <c r="E39" s="122">
        <v>1.3101850870904459</v>
      </c>
      <c r="F39" s="472">
        <v>4.3043063317677559</v>
      </c>
      <c r="G39" s="127">
        <v>3.978848738628856</v>
      </c>
      <c r="H39" s="128">
        <v>952.37972234083327</v>
      </c>
      <c r="I39" s="129">
        <v>956.88320918676663</v>
      </c>
      <c r="J39" s="127">
        <v>-0.47064122378747675</v>
      </c>
      <c r="K39" s="128">
        <v>1109.4364833759589</v>
      </c>
      <c r="L39" s="129">
        <v>1056.7181608064914</v>
      </c>
      <c r="M39" s="127">
        <v>4.9888725797267188</v>
      </c>
      <c r="N39" s="466">
        <v>1089.5824677916894</v>
      </c>
      <c r="O39" s="129">
        <v>1064.1363441505889</v>
      </c>
      <c r="P39" s="127">
        <v>2.3912465522838615</v>
      </c>
    </row>
    <row r="40" spans="1:16" ht="15.75" x14ac:dyDescent="0.25">
      <c r="A40" s="15" t="s">
        <v>208</v>
      </c>
      <c r="B40" s="712">
        <v>2000</v>
      </c>
      <c r="C40" s="678" t="s">
        <v>18</v>
      </c>
      <c r="D40" s="679" t="s">
        <v>18</v>
      </c>
      <c r="E40" s="132" t="s">
        <v>144</v>
      </c>
      <c r="F40" s="686">
        <v>0.10443738150025783</v>
      </c>
      <c r="G40" s="127">
        <v>0.11397870809443131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5" t="s">
        <v>201</v>
      </c>
      <c r="C41" s="687" t="s">
        <v>202</v>
      </c>
      <c r="D41" s="687" t="s">
        <v>202</v>
      </c>
      <c r="E41" s="688" t="s">
        <v>202</v>
      </c>
      <c r="F41" s="689">
        <v>4.5113032070968053</v>
      </c>
      <c r="G41" s="690">
        <v>4.1031250951008156</v>
      </c>
      <c r="H41" s="133" t="s">
        <v>202</v>
      </c>
      <c r="I41" s="477" t="s">
        <v>202</v>
      </c>
      <c r="J41" s="476" t="s">
        <v>202</v>
      </c>
      <c r="K41" s="133" t="s">
        <v>202</v>
      </c>
      <c r="L41" s="477" t="s">
        <v>202</v>
      </c>
      <c r="M41" s="476" t="s">
        <v>202</v>
      </c>
      <c r="N41" s="477" t="s">
        <v>202</v>
      </c>
      <c r="O41" s="477" t="s">
        <v>202</v>
      </c>
      <c r="P41" s="476" t="s">
        <v>202</v>
      </c>
    </row>
    <row r="42" spans="1:16" s="446" customFormat="1" ht="16.5" thickBot="1" x14ac:dyDescent="0.3">
      <c r="A42" s="667"/>
      <c r="B42" s="478"/>
      <c r="C42" s="692"/>
      <c r="D42" s="693"/>
      <c r="E42" s="479" t="s">
        <v>201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7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G27" sqref="G27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222</v>
      </c>
      <c r="B1" s="439"/>
    </row>
    <row r="2" spans="1:6" s="443" customFormat="1" ht="21" x14ac:dyDescent="0.35">
      <c r="A2" s="18" t="s">
        <v>245</v>
      </c>
      <c r="B2" s="746" t="str">
        <f>INFO!D15</f>
        <v>14 - 20.10.2024r.</v>
      </c>
      <c r="C2" s="747"/>
      <c r="D2" s="747"/>
      <c r="E2" s="747"/>
    </row>
    <row r="3" spans="1:6" s="443" customFormat="1" ht="20.100000000000001" customHeight="1" thickBot="1" x14ac:dyDescent="0.4">
      <c r="A3" s="744"/>
      <c r="B3" s="743"/>
      <c r="C3" s="745"/>
      <c r="D3" s="745"/>
      <c r="E3" s="745"/>
      <c r="F3" s="747"/>
    </row>
    <row r="4" spans="1:6" ht="24.95" customHeight="1" x14ac:dyDescent="0.2">
      <c r="A4" s="866" t="s">
        <v>250</v>
      </c>
      <c r="B4" s="863"/>
      <c r="C4" s="853" t="s">
        <v>9</v>
      </c>
      <c r="D4" s="854"/>
      <c r="E4" s="855"/>
    </row>
    <row r="5" spans="1:6" ht="24.95" customHeight="1" x14ac:dyDescent="0.25">
      <c r="A5" s="867"/>
      <c r="B5" s="864"/>
      <c r="C5" s="858" t="s">
        <v>8</v>
      </c>
      <c r="D5" s="859"/>
      <c r="E5" s="731" t="s">
        <v>272</v>
      </c>
    </row>
    <row r="6" spans="1:6" ht="24.95" customHeight="1" thickBot="1" x14ac:dyDescent="0.25">
      <c r="A6" s="868"/>
      <c r="B6" s="865"/>
      <c r="C6" s="729" t="s">
        <v>288</v>
      </c>
      <c r="D6" s="730" t="s">
        <v>275</v>
      </c>
      <c r="E6" s="646" t="s">
        <v>271</v>
      </c>
    </row>
    <row r="7" spans="1:6" ht="20.100000000000001" customHeight="1" x14ac:dyDescent="0.2">
      <c r="A7" s="856" t="s">
        <v>252</v>
      </c>
      <c r="B7" s="735" t="s">
        <v>253</v>
      </c>
      <c r="C7" s="726">
        <v>1905.9089207586621</v>
      </c>
      <c r="D7" s="727">
        <v>1940.1377924315332</v>
      </c>
      <c r="E7" s="728">
        <v>-1.7642495191010492</v>
      </c>
    </row>
    <row r="8" spans="1:6" ht="20.100000000000001" customHeight="1" x14ac:dyDescent="0.2">
      <c r="A8" s="856"/>
      <c r="B8" s="647" t="s">
        <v>254</v>
      </c>
      <c r="C8" s="649">
        <v>1831.8309274871292</v>
      </c>
      <c r="D8" s="650">
        <v>1754.6566192830653</v>
      </c>
      <c r="E8" s="652">
        <v>4.3982570353620822</v>
      </c>
    </row>
    <row r="9" spans="1:6" ht="20.100000000000001" customHeight="1" thickBot="1" x14ac:dyDescent="0.25">
      <c r="A9" s="857"/>
      <c r="B9" s="648" t="s">
        <v>255</v>
      </c>
      <c r="C9" s="653">
        <v>2264.4373624745326</v>
      </c>
      <c r="D9" s="654">
        <v>1917.3322296893427</v>
      </c>
      <c r="E9" s="655">
        <v>18.103546553401955</v>
      </c>
    </row>
    <row r="10" spans="1:6" ht="48.75" customHeight="1" x14ac:dyDescent="0.2">
      <c r="A10" s="485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223</v>
      </c>
    </row>
    <row r="15" spans="1:6" s="440" customFormat="1" ht="21" x14ac:dyDescent="0.35">
      <c r="A15" s="18" t="s">
        <v>245</v>
      </c>
      <c r="B15" s="610" t="str">
        <f>INFO!D15</f>
        <v>14 - 20.10.2024r.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60" t="s">
        <v>250</v>
      </c>
      <c r="B17" s="863" t="s">
        <v>251</v>
      </c>
      <c r="C17" s="853" t="s">
        <v>9</v>
      </c>
      <c r="D17" s="854"/>
      <c r="E17" s="855"/>
    </row>
    <row r="18" spans="1:5" s="484" customFormat="1" ht="24.95" customHeight="1" x14ac:dyDescent="0.25">
      <c r="A18" s="861"/>
      <c r="B18" s="864"/>
      <c r="C18" s="858" t="s">
        <v>8</v>
      </c>
      <c r="D18" s="859"/>
      <c r="E18" s="731" t="s">
        <v>272</v>
      </c>
    </row>
    <row r="19" spans="1:5" ht="24.95" customHeight="1" thickBot="1" x14ac:dyDescent="0.25">
      <c r="A19" s="862"/>
      <c r="B19" s="865"/>
      <c r="C19" s="733" t="s">
        <v>288</v>
      </c>
      <c r="D19" s="734" t="s">
        <v>275</v>
      </c>
      <c r="E19" s="646" t="s">
        <v>271</v>
      </c>
    </row>
    <row r="20" spans="1:5" ht="20.100000000000001" customHeight="1" x14ac:dyDescent="0.2">
      <c r="A20" s="856" t="s">
        <v>256</v>
      </c>
      <c r="B20" s="736">
        <v>500</v>
      </c>
      <c r="C20" s="732">
        <v>1269.6890097901701</v>
      </c>
      <c r="D20" s="727">
        <v>1270.5447852760735</v>
      </c>
      <c r="E20" s="728">
        <v>-6.7355003603237873E-2</v>
      </c>
    </row>
    <row r="21" spans="1:5" ht="20.100000000000001" customHeight="1" x14ac:dyDescent="0.2">
      <c r="A21" s="852"/>
      <c r="B21" s="619">
        <v>750</v>
      </c>
      <c r="C21" s="656">
        <v>1166.2827328214216</v>
      </c>
      <c r="D21" s="650">
        <v>1173.2905850844666</v>
      </c>
      <c r="E21" s="652">
        <v>-0.59728189692585154</v>
      </c>
    </row>
    <row r="22" spans="1:5" ht="20.100000000000001" customHeight="1" x14ac:dyDescent="0.2">
      <c r="A22" s="621" t="s">
        <v>257</v>
      </c>
      <c r="B22" s="619">
        <v>720</v>
      </c>
      <c r="C22" s="656">
        <v>947.88739290085687</v>
      </c>
      <c r="D22" s="650">
        <v>944.1534785280262</v>
      </c>
      <c r="E22" s="651">
        <v>0.3954774787942309</v>
      </c>
    </row>
    <row r="23" spans="1:5" ht="20.100000000000001" customHeight="1" x14ac:dyDescent="0.2">
      <c r="A23" s="851" t="s">
        <v>258</v>
      </c>
      <c r="B23" s="619">
        <v>500</v>
      </c>
      <c r="C23" s="656" t="s">
        <v>18</v>
      </c>
      <c r="D23" s="650">
        <v>1492.8571428571427</v>
      </c>
      <c r="E23" s="652" t="s">
        <v>144</v>
      </c>
    </row>
    <row r="24" spans="1:5" ht="20.100000000000001" customHeight="1" x14ac:dyDescent="0.2">
      <c r="A24" s="852"/>
      <c r="B24" s="619">
        <v>750</v>
      </c>
      <c r="C24" s="656" t="s">
        <v>18</v>
      </c>
      <c r="D24" s="650" t="s">
        <v>18</v>
      </c>
      <c r="E24" s="657" t="s">
        <v>144</v>
      </c>
    </row>
    <row r="25" spans="1:5" ht="20.100000000000001" customHeight="1" thickBot="1" x14ac:dyDescent="0.25">
      <c r="A25" s="622" t="s">
        <v>259</v>
      </c>
      <c r="B25" s="620">
        <v>720</v>
      </c>
      <c r="C25" s="658">
        <v>1096.6760506736377</v>
      </c>
      <c r="D25" s="654">
        <v>1075.1142435968306</v>
      </c>
      <c r="E25" s="659">
        <v>2.005536360923966</v>
      </c>
    </row>
    <row r="26" spans="1:5" x14ac:dyDescent="0.2">
      <c r="C26" s="660"/>
      <c r="D26" s="660"/>
      <c r="E26" s="660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M22" sqref="M22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224</v>
      </c>
    </row>
    <row r="2" spans="1:15" s="12" customFormat="1" ht="21" x14ac:dyDescent="0.35">
      <c r="A2" s="18" t="s">
        <v>245</v>
      </c>
      <c r="B2" s="609" t="str">
        <f>INFO!D15</f>
        <v>14 - 20.10.2024r.</v>
      </c>
    </row>
    <row r="3" spans="1:15" ht="13.5" thickBot="1" x14ac:dyDescent="0.25">
      <c r="A3" s="444"/>
    </row>
    <row r="4" spans="1:15" ht="18.75" x14ac:dyDescent="0.3">
      <c r="A4" s="134"/>
      <c r="B4" s="837" t="s">
        <v>9</v>
      </c>
      <c r="C4" s="838"/>
      <c r="D4" s="838"/>
      <c r="E4" s="838"/>
      <c r="F4" s="839"/>
      <c r="G4" s="718" t="s">
        <v>10</v>
      </c>
      <c r="H4" s="719"/>
      <c r="I4" s="717"/>
      <c r="J4" s="719"/>
      <c r="K4" s="719"/>
      <c r="L4" s="719"/>
      <c r="M4" s="719"/>
      <c r="N4" s="716"/>
      <c r="O4" s="720"/>
    </row>
    <row r="5" spans="1:15" ht="18.75" x14ac:dyDescent="0.3">
      <c r="A5" s="15"/>
      <c r="B5" s="840"/>
      <c r="C5" s="841"/>
      <c r="D5" s="841"/>
      <c r="E5" s="841"/>
      <c r="F5" s="842"/>
      <c r="G5" s="722" t="s">
        <v>11</v>
      </c>
      <c r="H5" s="721"/>
      <c r="I5" s="721"/>
      <c r="J5" s="722" t="s">
        <v>12</v>
      </c>
      <c r="K5" s="721"/>
      <c r="L5" s="721"/>
      <c r="M5" s="722" t="s">
        <v>13</v>
      </c>
      <c r="N5" s="725"/>
      <c r="O5" s="724"/>
    </row>
    <row r="6" spans="1:15" ht="30" customHeight="1" x14ac:dyDescent="0.25">
      <c r="A6" s="137" t="s">
        <v>14</v>
      </c>
      <c r="B6" s="696" t="s">
        <v>8</v>
      </c>
      <c r="C6" s="694"/>
      <c r="D6" s="643" t="s">
        <v>272</v>
      </c>
      <c r="E6" s="700" t="s">
        <v>193</v>
      </c>
      <c r="F6" s="701"/>
      <c r="G6" s="702" t="s">
        <v>8</v>
      </c>
      <c r="H6" s="701"/>
      <c r="I6" s="643" t="s">
        <v>272</v>
      </c>
      <c r="J6" s="702" t="s">
        <v>8</v>
      </c>
      <c r="K6" s="701"/>
      <c r="L6" s="643" t="s">
        <v>272</v>
      </c>
      <c r="M6" s="702" t="s">
        <v>8</v>
      </c>
      <c r="N6" s="701"/>
      <c r="O6" s="644" t="s">
        <v>272</v>
      </c>
    </row>
    <row r="7" spans="1:15" ht="30" customHeight="1" thickBot="1" x14ac:dyDescent="0.25">
      <c r="A7" s="139"/>
      <c r="B7" s="697" t="s">
        <v>288</v>
      </c>
      <c r="C7" s="695" t="s">
        <v>275</v>
      </c>
      <c r="D7" s="645"/>
      <c r="E7" s="698" t="s">
        <v>288</v>
      </c>
      <c r="F7" s="698" t="s">
        <v>275</v>
      </c>
      <c r="G7" s="699" t="s">
        <v>288</v>
      </c>
      <c r="H7" s="698" t="s">
        <v>275</v>
      </c>
      <c r="I7" s="645"/>
      <c r="J7" s="699" t="s">
        <v>288</v>
      </c>
      <c r="K7" s="698" t="s">
        <v>275</v>
      </c>
      <c r="L7" s="645"/>
      <c r="M7" s="699" t="s">
        <v>288</v>
      </c>
      <c r="N7" s="698" t="s">
        <v>275</v>
      </c>
      <c r="O7" s="646"/>
    </row>
    <row r="8" spans="1:15" ht="15.75" x14ac:dyDescent="0.25">
      <c r="A8" s="498" t="s">
        <v>261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7" t="s">
        <v>262</v>
      </c>
      <c r="B9" s="465">
        <v>419.20726761730344</v>
      </c>
      <c r="C9" s="125">
        <v>411.14865986843279</v>
      </c>
      <c r="D9" s="122">
        <v>1.96002286653431</v>
      </c>
      <c r="E9" s="122">
        <v>86.501040634895418</v>
      </c>
      <c r="F9" s="122">
        <v>89.055848992503641</v>
      </c>
      <c r="G9" s="623">
        <v>407.50193140781937</v>
      </c>
      <c r="H9" s="125">
        <v>397.20152743066603</v>
      </c>
      <c r="I9" s="126">
        <v>2.593243798376716</v>
      </c>
      <c r="J9" s="623">
        <v>431.03593266683174</v>
      </c>
      <c r="K9" s="624">
        <v>424.57528009528386</v>
      </c>
      <c r="L9" s="122">
        <v>1.521674217608235</v>
      </c>
      <c r="M9" s="124">
        <v>416.62497423486229</v>
      </c>
      <c r="N9" s="624">
        <v>418.00442746594013</v>
      </c>
      <c r="O9" s="154">
        <v>-0.33000923924190562</v>
      </c>
    </row>
    <row r="10" spans="1:15" ht="16.5" thickBot="1" x14ac:dyDescent="0.3">
      <c r="A10" s="738" t="s">
        <v>263</v>
      </c>
      <c r="B10" s="465">
        <v>535.38700535371754</v>
      </c>
      <c r="C10" s="125">
        <v>562.49058269720081</v>
      </c>
      <c r="D10" s="122">
        <v>-4.8184944205676823</v>
      </c>
      <c r="E10" s="122">
        <v>4.5781644010461013</v>
      </c>
      <c r="F10" s="122">
        <v>4.230486825693502</v>
      </c>
      <c r="G10" s="124">
        <v>540.31123472301545</v>
      </c>
      <c r="H10" s="125">
        <v>577.85706525945466</v>
      </c>
      <c r="I10" s="126">
        <v>-6.4974251927821181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264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7" t="s">
        <v>262</v>
      </c>
      <c r="B12" s="465">
        <v>374.90257103134098</v>
      </c>
      <c r="C12" s="125">
        <v>403.04302138719481</v>
      </c>
      <c r="D12" s="122">
        <v>-6.9819966759379515</v>
      </c>
      <c r="E12" s="122">
        <v>8.861813201612641</v>
      </c>
      <c r="F12" s="122">
        <v>6.3367956225979487</v>
      </c>
      <c r="G12" s="124">
        <v>372.81192170818503</v>
      </c>
      <c r="H12" s="125">
        <v>404.7405408439206</v>
      </c>
      <c r="I12" s="126">
        <v>-7.8886634556453172</v>
      </c>
      <c r="J12" s="124" t="s">
        <v>18</v>
      </c>
      <c r="K12" s="125" t="s">
        <v>18</v>
      </c>
      <c r="L12" s="492" t="s">
        <v>144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38" t="s">
        <v>263</v>
      </c>
      <c r="B13" s="491" t="s">
        <v>18</v>
      </c>
      <c r="C13" s="488" t="s">
        <v>18</v>
      </c>
      <c r="D13" s="490" t="s">
        <v>144</v>
      </c>
      <c r="E13" s="490">
        <v>5.8981762445839997E-2</v>
      </c>
      <c r="F13" s="490">
        <v>0.37686855920490964</v>
      </c>
      <c r="G13" s="489" t="s">
        <v>18</v>
      </c>
      <c r="H13" s="488" t="s">
        <v>18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20</v>
      </c>
      <c r="N13" s="488" t="s">
        <v>20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201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2024-10-24T12:31:43Z</dcterms:modified>
</cp:coreProperties>
</file>