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4D972120-4574-4D9C-BAB1-8964E2B17261}" xr6:coauthVersionLast="41" xr6:coauthVersionMax="41" xr10:uidLastSave="{00000000-0000-0000-0000-000000000000}"/>
  <bookViews>
    <workbookView xWindow="-108" yWindow="-108" windowWidth="23256" windowHeight="12576" activeTab="2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wsk_rent'!$A$1:$I$23</definedName>
    <definedName name="_xlnm.Print_Area" localSheetId="1">Przychody!$A$1:$P$29</definedName>
    <definedName name="_xlnm.Print_Area" localSheetId="2">RZS!$A$1:$I$47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5" l="1"/>
  <c r="I14" i="1" l="1"/>
  <c r="H15" i="3" l="1"/>
  <c r="G15" i="3"/>
  <c r="G9" i="3"/>
  <c r="H9" i="3"/>
  <c r="G20" i="2"/>
  <c r="G13" i="3" s="1"/>
  <c r="H20" i="2"/>
  <c r="H13" i="3" s="1"/>
  <c r="G21" i="2"/>
  <c r="H21" i="2"/>
  <c r="G28" i="2"/>
  <c r="G7" i="3" s="1"/>
  <c r="G6" i="2"/>
  <c r="M14" i="1"/>
  <c r="G6" i="3" s="1"/>
  <c r="O14" i="1"/>
  <c r="H6" i="3" s="1"/>
  <c r="H6" i="2" l="1"/>
  <c r="H10" i="2" s="1"/>
  <c r="H29" i="2" s="1"/>
  <c r="H28" i="2"/>
  <c r="H7" i="3" s="1"/>
  <c r="G10" i="2"/>
  <c r="G29" i="2" s="1"/>
  <c r="G31" i="2" s="1"/>
  <c r="H8" i="3"/>
  <c r="H11" i="3" s="1"/>
  <c r="G8" i="3"/>
  <c r="G11" i="3" s="1"/>
  <c r="G14" i="3" s="1"/>
  <c r="N15" i="1"/>
  <c r="L15" i="1"/>
  <c r="I14" i="5"/>
  <c r="I9" i="5"/>
  <c r="I15" i="5"/>
  <c r="I8" i="5"/>
  <c r="G22" i="3" l="1"/>
  <c r="H31" i="2"/>
  <c r="H22" i="3"/>
  <c r="K14" i="1" l="1"/>
  <c r="G14" i="1"/>
  <c r="D6" i="2" s="1"/>
  <c r="I11" i="5"/>
  <c r="I12" i="5"/>
  <c r="I7" i="5"/>
  <c r="I5" i="5"/>
  <c r="F6" i="3" l="1"/>
  <c r="J15" i="1" s="1"/>
  <c r="F6" i="2"/>
  <c r="E6" i="3"/>
  <c r="H15" i="1" s="1"/>
  <c r="E6" i="2"/>
  <c r="D6" i="3"/>
  <c r="I17" i="5"/>
  <c r="P20" i="5"/>
  <c r="E16" i="1" l="1"/>
  <c r="E15" i="1"/>
  <c r="C10" i="2"/>
  <c r="C21" i="2" l="1"/>
  <c r="D21" i="2" l="1"/>
  <c r="E21" i="2"/>
  <c r="F21" i="2"/>
  <c r="B21" i="2" l="1"/>
  <c r="O27" i="5"/>
  <c r="I13" i="5"/>
  <c r="I18" i="5" s="1"/>
  <c r="I16" i="5" l="1"/>
  <c r="P21" i="5"/>
  <c r="P22" i="5"/>
  <c r="O28" i="5" l="1"/>
  <c r="H12" i="3" s="1"/>
  <c r="H14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8" i="2" s="1"/>
  <c r="C29" i="2" s="1"/>
  <c r="D20" i="2"/>
  <c r="E20" i="2"/>
  <c r="E13" i="3" s="1"/>
  <c r="F20" i="2"/>
  <c r="F13" i="3" s="1"/>
  <c r="D13" i="3" l="1"/>
  <c r="D28" i="2"/>
  <c r="D7" i="3" s="1"/>
  <c r="C13" i="3"/>
  <c r="C7" i="3"/>
  <c r="F28" i="2"/>
  <c r="F7" i="3" s="1"/>
  <c r="E28" i="2"/>
  <c r="E7" i="3" s="1"/>
  <c r="B20" i="2"/>
  <c r="C6" i="3"/>
  <c r="C15" i="3"/>
  <c r="F10" i="2"/>
  <c r="C8" i="3" l="1"/>
  <c r="D8" i="3"/>
  <c r="E10" i="2"/>
  <c r="E29" i="2" s="1"/>
  <c r="F29" i="2"/>
  <c r="F8" i="3"/>
  <c r="D10" i="2"/>
  <c r="D29" i="2" s="1"/>
  <c r="C9" i="3" l="1"/>
  <c r="C11" i="3" s="1"/>
  <c r="C14" i="3" s="1"/>
  <c r="E9" i="3"/>
  <c r="F22" i="3"/>
  <c r="F9" i="3"/>
  <c r="F11" i="3" s="1"/>
  <c r="F14" i="3" s="1"/>
  <c r="D22" i="3"/>
  <c r="D9" i="3"/>
  <c r="D11" i="3" s="1"/>
  <c r="D14" i="3" s="1"/>
  <c r="C22" i="3"/>
  <c r="E8" i="3"/>
  <c r="E22" i="3"/>
  <c r="C31" i="2"/>
  <c r="F31" i="2"/>
  <c r="E31" i="2" l="1"/>
  <c r="E11" i="3"/>
  <c r="E14" i="3" s="1"/>
  <c r="D31" i="2"/>
  <c r="C16" i="3" l="1"/>
</calcChain>
</file>

<file path=xl/sharedStrings.xml><?xml version="1.0" encoding="utf-8"?>
<sst xmlns="http://schemas.openxmlformats.org/spreadsheetml/2006/main" count="134" uniqueCount="94">
  <si>
    <t>Jednostka miary</t>
  </si>
  <si>
    <t xml:space="preserve">Rok n+1 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</si>
  <si>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</si>
  <si>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</si>
  <si>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</si>
  <si>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</si>
  <si>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</si>
  <si>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</si>
  <si>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</si>
  <si>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</si>
  <si>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</si>
  <si>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</si>
  <si>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</si>
  <si>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</si>
  <si>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</si>
  <si>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</si>
  <si>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</si>
  <si>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</si>
  <si>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</si>
  <si>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</si>
  <si>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</si>
  <si>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</si>
  <si>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</si>
  <si>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</si>
  <si>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</si>
  <si>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</si>
  <si>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</si>
  <si>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</si>
  <si>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</si>
  <si>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</si>
  <si>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</si>
  <si>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</si>
  <si>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</si>
  <si>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</si>
  <si>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</si>
  <si>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</si>
  <si>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</si>
  <si>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</si>
  <si>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</si>
  <si>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</si>
  <si>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</si>
  <si>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</si>
  <si>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</si>
  <si>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</si>
  <si>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</si>
  <si>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</si>
  <si>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</si>
  <si>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</si>
  <si>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</si>
  <si>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</si>
  <si>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</si>
  <si>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</si>
  <si>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</si>
  <si>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</si>
  <si>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</si>
  <si>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</si>
  <si>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</si>
  <si>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</si>
  <si>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</si>
  <si>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</si>
  <si>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</si>
  <si>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</si>
  <si>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</si>
  <si>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</si>
  <si>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</si>
  <si>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</si>
  <si>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</si>
  <si>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</si>
  <si>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</si>
  <si>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</si>
  <si>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</si>
  <si>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</si>
  <si>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</si>
  <si>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</si>
  <si>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</si>
  <si>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</si>
  <si>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</si>
  <si>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</si>
  <si>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</si>
  <si>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</si>
  <si>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</si>
  <si>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</si>
  <si>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</si>
  <si>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</si>
  <si>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</si>
  <si>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</si>
  <si>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</si>
  <si>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</si>
  <si>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Rok n+4</t>
  </si>
  <si>
    <t>Rok n+5</t>
  </si>
  <si>
    <t>Rok N+4</t>
  </si>
  <si>
    <t>Rok N+5</t>
  </si>
  <si>
    <t>Suma:
(Rok N + Rok N-1 + Rok N-2)</t>
  </si>
  <si>
    <t>Suma:(Rok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</si>
</sst>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/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/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8" fontId="2" fillId="8" borderId="6" xfId="0" applyNumberFormat="1" applyFont="1" applyFill="1" applyBorder="1" applyAlignment="1">
      <alignment horizontal="center" vertical="center" wrapText="1"/>
    </xf>
    <xf numFmtId="8" fontId="2" fillId="8" borderId="7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38"/>
  <sheetViews>
    <sheetView view="pageBreakPreview" topLeftCell="A10" zoomScaleNormal="100" zoomScaleSheetLayoutView="100" workbookViewId="0">
      <selection activeCell="P20" sqref="P20"/>
    </sheetView>
  </sheetViews>
  <sheetFormatPr defaultRowHeight="14.4" x14ac:dyDescent="0.3"/>
  <cols>
    <col min="1" max="1" width="1.5546875" style="62" customWidth="1"/>
    <col min="2" max="2" width="3.88671875" customWidth="1"/>
    <col min="3" max="3" width="3.33203125" customWidth="1"/>
    <col min="4" max="4" width="35.33203125" customWidth="1"/>
    <col min="5" max="5" width="20.5546875" customWidth="1"/>
    <col min="6" max="6" width="24" customWidth="1"/>
    <col min="7" max="7" width="13.44140625" customWidth="1"/>
    <col min="8" max="8" width="13.33203125" customWidth="1"/>
    <col min="9" max="9" width="18.33203125" customWidth="1"/>
    <col min="10" max="10" width="23.88671875" style="44" customWidth="1"/>
    <col min="11" max="11" width="4.88671875" customWidth="1"/>
    <col min="12" max="12" width="2.6640625" customWidth="1"/>
    <col min="13" max="13" width="16.109375" customWidth="1"/>
    <col min="14" max="14" width="24.88671875" customWidth="1"/>
    <col min="15" max="15" width="7.5546875" customWidth="1"/>
    <col min="16" max="16" width="7.33203125" customWidth="1"/>
  </cols>
  <sheetData>
    <row r="1" spans="1:10" x14ac:dyDescent="0.3">
      <c r="C1" s="79" t="s">
        <v>39</v>
      </c>
      <c r="D1" s="79"/>
      <c r="E1" s="79"/>
      <c r="F1" s="79"/>
      <c r="G1" s="32"/>
      <c r="H1" s="32"/>
      <c r="I1" s="32"/>
      <c r="J1" s="32"/>
    </row>
    <row r="2" spans="1:10" ht="40.5" customHeight="1" x14ac:dyDescent="0.3">
      <c r="C2" s="80" t="s">
        <v>40</v>
      </c>
      <c r="D2" s="80"/>
      <c r="E2" s="80"/>
      <c r="F2" s="80"/>
      <c r="G2" s="32"/>
      <c r="H2" s="32"/>
      <c r="I2" s="32"/>
      <c r="J2" s="51" t="s">
        <v>79</v>
      </c>
    </row>
    <row r="3" spans="1:10" ht="51.75" customHeight="1" x14ac:dyDescent="0.3">
      <c r="C3" s="81" t="s">
        <v>41</v>
      </c>
      <c r="D3" s="81"/>
      <c r="E3" s="52" t="s">
        <v>42</v>
      </c>
      <c r="F3" s="56" t="s">
        <v>43</v>
      </c>
      <c r="G3" s="52" t="s">
        <v>44</v>
      </c>
      <c r="H3" s="52" t="s">
        <v>45</v>
      </c>
      <c r="I3" s="56" t="s">
        <v>46</v>
      </c>
      <c r="J3" s="55" t="s">
        <v>80</v>
      </c>
    </row>
    <row r="4" spans="1:10" x14ac:dyDescent="0.3">
      <c r="C4" s="74" t="s">
        <v>54</v>
      </c>
      <c r="D4" s="75"/>
      <c r="E4" s="75"/>
      <c r="F4" s="75"/>
      <c r="G4" s="75"/>
      <c r="H4" s="75"/>
      <c r="I4" s="76"/>
      <c r="J4" s="54"/>
    </row>
    <row r="5" spans="1:10" s="17" customFormat="1" x14ac:dyDescent="0.3">
      <c r="A5" s="63"/>
      <c r="C5" s="13" t="s">
        <v>47</v>
      </c>
      <c r="D5" s="13"/>
      <c r="E5" s="19"/>
      <c r="F5" s="19"/>
      <c r="G5" s="19"/>
      <c r="H5" s="19"/>
      <c r="I5" s="19">
        <f>G5*H5</f>
        <v>0</v>
      </c>
      <c r="J5" s="33" t="s">
        <v>48</v>
      </c>
    </row>
    <row r="6" spans="1:10" s="17" customFormat="1" x14ac:dyDescent="0.3">
      <c r="A6" s="63"/>
      <c r="C6" s="13" t="s">
        <v>49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48</v>
      </c>
    </row>
    <row r="7" spans="1:10" s="17" customFormat="1" x14ac:dyDescent="0.3">
      <c r="A7" s="63"/>
      <c r="C7" s="13" t="s">
        <v>50</v>
      </c>
      <c r="D7" s="13"/>
      <c r="E7" s="19"/>
      <c r="F7" s="19"/>
      <c r="G7" s="19"/>
      <c r="H7" s="19"/>
      <c r="I7" s="19">
        <f t="shared" si="0"/>
        <v>0</v>
      </c>
      <c r="J7" s="33" t="s">
        <v>48</v>
      </c>
    </row>
    <row r="8" spans="1:10" s="17" customFormat="1" x14ac:dyDescent="0.3">
      <c r="A8" s="63"/>
      <c r="C8" s="13" t="s">
        <v>51</v>
      </c>
      <c r="D8" s="13"/>
      <c r="E8" s="19"/>
      <c r="F8" s="19"/>
      <c r="G8" s="19"/>
      <c r="H8" s="19"/>
      <c r="I8" s="19">
        <f>G8*H8</f>
        <v>0</v>
      </c>
      <c r="J8" s="33" t="s">
        <v>48</v>
      </c>
    </row>
    <row r="9" spans="1:10" s="17" customFormat="1" x14ac:dyDescent="0.3">
      <c r="A9" s="63"/>
      <c r="C9" s="13" t="s">
        <v>52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48</v>
      </c>
    </row>
    <row r="10" spans="1:10" s="17" customFormat="1" x14ac:dyDescent="0.3">
      <c r="A10" s="63"/>
      <c r="C10" s="77" t="s">
        <v>55</v>
      </c>
      <c r="D10" s="78"/>
      <c r="E10" s="78"/>
      <c r="F10" s="78"/>
      <c r="G10" s="78"/>
      <c r="H10" s="78"/>
      <c r="I10" s="57"/>
      <c r="J10" s="33"/>
    </row>
    <row r="11" spans="1:10" s="17" customFormat="1" x14ac:dyDescent="0.3">
      <c r="A11" s="63"/>
      <c r="C11" s="13" t="s">
        <v>47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48</v>
      </c>
    </row>
    <row r="12" spans="1:10" s="17" customFormat="1" x14ac:dyDescent="0.3">
      <c r="A12" s="63"/>
      <c r="C12" s="13" t="s">
        <v>49</v>
      </c>
      <c r="D12" s="13"/>
      <c r="E12" s="19"/>
      <c r="F12" s="19"/>
      <c r="G12" s="19"/>
      <c r="H12" s="19"/>
      <c r="I12" s="19">
        <f t="shared" si="2"/>
        <v>0</v>
      </c>
      <c r="J12" s="33" t="s">
        <v>48</v>
      </c>
    </row>
    <row r="13" spans="1:10" s="17" customFormat="1" x14ac:dyDescent="0.3">
      <c r="A13" s="63"/>
      <c r="C13" s="13" t="s">
        <v>50</v>
      </c>
      <c r="D13" s="13"/>
      <c r="E13" s="19"/>
      <c r="F13" s="19"/>
      <c r="G13" s="19"/>
      <c r="H13" s="19"/>
      <c r="I13" s="19">
        <f t="shared" si="2"/>
        <v>0</v>
      </c>
      <c r="J13" s="33" t="s">
        <v>48</v>
      </c>
    </row>
    <row r="14" spans="1:10" s="17" customFormat="1" x14ac:dyDescent="0.3">
      <c r="A14" s="63"/>
      <c r="C14" s="13" t="s">
        <v>51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48</v>
      </c>
    </row>
    <row r="15" spans="1:10" s="17" customFormat="1" x14ac:dyDescent="0.3">
      <c r="A15" s="63"/>
      <c r="C15" s="13" t="s">
        <v>52</v>
      </c>
      <c r="D15" s="13"/>
      <c r="E15" s="19"/>
      <c r="F15" s="19"/>
      <c r="G15" s="19"/>
      <c r="H15" s="19"/>
      <c r="I15" s="19">
        <f t="shared" si="2"/>
        <v>0</v>
      </c>
      <c r="J15" s="33" t="s">
        <v>48</v>
      </c>
    </row>
    <row r="16" spans="1:10" x14ac:dyDescent="0.3">
      <c r="C16" s="69" t="s">
        <v>53</v>
      </c>
      <c r="D16" s="69"/>
      <c r="E16" s="69"/>
      <c r="F16" s="69"/>
      <c r="G16" s="69"/>
      <c r="H16" s="69"/>
      <c r="I16" s="21">
        <f>SUM(I5:I9,I11:I15)</f>
        <v>0</v>
      </c>
      <c r="J16" s="34"/>
    </row>
    <row r="17" spans="3:17" x14ac:dyDescent="0.3">
      <c r="C17" s="69" t="s">
        <v>54</v>
      </c>
      <c r="D17" s="69"/>
      <c r="E17" s="69"/>
      <c r="F17" s="69"/>
      <c r="G17" s="69"/>
      <c r="H17" s="69"/>
      <c r="I17" s="21">
        <f>SUM(I5:I9)</f>
        <v>0</v>
      </c>
      <c r="J17" s="34"/>
    </row>
    <row r="18" spans="3:17" x14ac:dyDescent="0.3">
      <c r="C18" s="69" t="s">
        <v>55</v>
      </c>
      <c r="D18" s="69"/>
      <c r="E18" s="69"/>
      <c r="F18" s="69"/>
      <c r="G18" s="69"/>
      <c r="H18" s="69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3">
      <c r="C19" s="69" t="s">
        <v>57</v>
      </c>
      <c r="D19" s="69"/>
      <c r="E19" s="69"/>
      <c r="F19" s="69"/>
      <c r="G19" s="69"/>
      <c r="H19" s="69"/>
      <c r="I19" s="20">
        <v>0</v>
      </c>
      <c r="J19" s="34"/>
      <c r="L19" s="32"/>
      <c r="M19" s="39" t="s">
        <v>48</v>
      </c>
      <c r="N19" s="39" t="s">
        <v>48</v>
      </c>
      <c r="O19" s="39"/>
      <c r="P19" s="39"/>
      <c r="Q19" s="32"/>
    </row>
    <row r="20" spans="3:17" x14ac:dyDescent="0.3">
      <c r="C20" s="70"/>
      <c r="D20" s="70"/>
      <c r="E20" s="70"/>
      <c r="F20" s="70"/>
      <c r="G20" s="70"/>
      <c r="H20" s="70"/>
      <c r="I20" s="70"/>
      <c r="J20" s="34"/>
      <c r="L20" s="32"/>
      <c r="M20" s="39" t="s">
        <v>77</v>
      </c>
      <c r="N20" s="39" t="s">
        <v>61</v>
      </c>
      <c r="O20" s="39"/>
      <c r="P20" s="39">
        <f>SUMIFS(I5:I15,J5:J15,"Ki pieniężne")</f>
        <v>0</v>
      </c>
      <c r="Q20" s="32"/>
    </row>
    <row r="21" spans="3:17" ht="27.75" customHeight="1" x14ac:dyDescent="0.3">
      <c r="C21" s="71" t="s">
        <v>59</v>
      </c>
      <c r="D21" s="72"/>
      <c r="E21" s="72"/>
      <c r="F21" s="72"/>
      <c r="G21" s="72"/>
      <c r="H21" s="72"/>
      <c r="I21" s="72"/>
      <c r="J21" s="34"/>
      <c r="L21" s="32"/>
      <c r="M21" s="39" t="s">
        <v>81</v>
      </c>
      <c r="N21" s="39" t="s">
        <v>60</v>
      </c>
      <c r="O21" s="39"/>
      <c r="P21" s="39">
        <f ca="1">SUMIFS($I$5:OFFSET(suma1,-1,0),$J$5:OFFSET(suma1,-1,1),$N21)</f>
        <v>0</v>
      </c>
      <c r="Q21" s="32"/>
    </row>
    <row r="22" spans="3:17" x14ac:dyDescent="0.3">
      <c r="C22" s="73"/>
      <c r="D22" s="73"/>
      <c r="E22" s="73"/>
      <c r="F22" s="73"/>
      <c r="G22" s="73"/>
      <c r="H22" s="73"/>
      <c r="I22" s="73"/>
      <c r="J22" s="34"/>
      <c r="L22" s="32"/>
      <c r="M22" s="39"/>
      <c r="N22" s="39" t="s">
        <v>82</v>
      </c>
      <c r="O22" s="39"/>
      <c r="P22" s="39">
        <f ca="1">SUMIFS($I$5:OFFSET(suma1,-1,0),$J$5:OFFSET(suma1,-1,1),$N22)</f>
        <v>0</v>
      </c>
      <c r="Q22" s="32"/>
    </row>
    <row r="23" spans="3:17" x14ac:dyDescent="0.3">
      <c r="C23" s="73"/>
      <c r="D23" s="73"/>
      <c r="E23" s="73"/>
      <c r="F23" s="73"/>
      <c r="G23" s="73"/>
      <c r="H23" s="73"/>
      <c r="I23" s="73"/>
      <c r="J23" s="34"/>
      <c r="L23" s="32"/>
      <c r="M23" s="32"/>
      <c r="N23" s="32"/>
      <c r="O23" s="32"/>
      <c r="P23" s="32"/>
      <c r="Q23" s="32"/>
    </row>
    <row r="24" spans="3:17" x14ac:dyDescent="0.3">
      <c r="C24" s="73"/>
      <c r="D24" s="73"/>
      <c r="E24" s="73"/>
      <c r="F24" s="73"/>
      <c r="G24" s="73"/>
      <c r="H24" s="73"/>
      <c r="I24" s="73"/>
      <c r="J24" s="34"/>
      <c r="N24" s="32"/>
      <c r="O24" s="32"/>
      <c r="P24" s="32"/>
    </row>
    <row r="25" spans="3:17" x14ac:dyDescent="0.3">
      <c r="C25" s="73"/>
      <c r="D25" s="73"/>
      <c r="E25" s="73"/>
      <c r="F25" s="73"/>
      <c r="G25" s="73"/>
      <c r="H25" s="73"/>
      <c r="I25" s="73"/>
      <c r="J25" s="34"/>
      <c r="N25" s="32"/>
      <c r="O25" s="32"/>
      <c r="P25" s="32"/>
    </row>
    <row r="26" spans="3:17" x14ac:dyDescent="0.3">
      <c r="C26" s="73"/>
      <c r="D26" s="73"/>
      <c r="E26" s="73"/>
      <c r="F26" s="73"/>
      <c r="G26" s="73"/>
      <c r="H26" s="73"/>
      <c r="I26" s="73"/>
      <c r="J26" s="34"/>
      <c r="M26" s="47"/>
      <c r="N26" s="39"/>
      <c r="O26" s="39"/>
      <c r="P26" s="39"/>
    </row>
    <row r="27" spans="3:17" x14ac:dyDescent="0.3">
      <c r="C27" s="73"/>
      <c r="D27" s="73"/>
      <c r="E27" s="73"/>
      <c r="F27" s="73"/>
      <c r="G27" s="73"/>
      <c r="H27" s="73"/>
      <c r="I27" s="73"/>
      <c r="J27" s="34"/>
      <c r="M27" s="47"/>
      <c r="N27" s="40" t="s">
        <v>56</v>
      </c>
      <c r="O27" s="40">
        <f>P20</f>
        <v>0</v>
      </c>
      <c r="P27" s="39"/>
    </row>
    <row r="28" spans="3:17" x14ac:dyDescent="0.3">
      <c r="C28" s="73"/>
      <c r="D28" s="73"/>
      <c r="E28" s="73"/>
      <c r="F28" s="73"/>
      <c r="G28" s="73"/>
      <c r="H28" s="73"/>
      <c r="I28" s="73"/>
      <c r="J28" s="34"/>
      <c r="M28" s="47"/>
      <c r="N28" s="48" t="s">
        <v>58</v>
      </c>
      <c r="O28" s="40">
        <f>P20</f>
        <v>0</v>
      </c>
      <c r="P28" s="39"/>
    </row>
    <row r="29" spans="3:17" x14ac:dyDescent="0.3">
      <c r="C29" s="73"/>
      <c r="D29" s="73"/>
      <c r="E29" s="73"/>
      <c r="F29" s="73"/>
      <c r="G29" s="73"/>
      <c r="H29" s="73"/>
      <c r="I29" s="73"/>
      <c r="J29" s="34"/>
      <c r="M29" s="47"/>
      <c r="N29" s="47"/>
      <c r="O29" s="47"/>
      <c r="P29" s="47"/>
    </row>
    <row r="30" spans="3:17" x14ac:dyDescent="0.3">
      <c r="C30" s="73"/>
      <c r="D30" s="73"/>
      <c r="E30" s="73"/>
      <c r="F30" s="73"/>
      <c r="G30" s="73"/>
      <c r="H30" s="73"/>
      <c r="I30" s="73"/>
      <c r="J30" s="34"/>
    </row>
    <row r="31" spans="3:17" x14ac:dyDescent="0.3">
      <c r="C31" s="73"/>
      <c r="D31" s="73"/>
      <c r="E31" s="73"/>
      <c r="F31" s="73"/>
      <c r="G31" s="73"/>
      <c r="H31" s="73"/>
      <c r="I31" s="73"/>
      <c r="J31" s="34" t="str">
        <f t="shared" ref="J31:J37" si="4">IF(I32=suma1,IF(I32&gt;0,"wybierz z listy",""),"")</f>
        <v/>
      </c>
    </row>
    <row r="32" spans="3:17" x14ac:dyDescent="0.3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3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3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3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3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3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3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6:H16"/>
    <mergeCell ref="C17:H17"/>
    <mergeCell ref="C4:I4"/>
    <mergeCell ref="C10:H10"/>
    <mergeCell ref="C1:F1"/>
    <mergeCell ref="C2:F2"/>
    <mergeCell ref="C3:D3"/>
    <mergeCell ref="C19:H19"/>
    <mergeCell ref="C20:I20"/>
    <mergeCell ref="C21:I21"/>
    <mergeCell ref="C22:I31"/>
    <mergeCell ref="C18:H18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 xr:uid="{00000000-0002-0000-0000-000000000000}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28"/>
  <sheetViews>
    <sheetView showGridLines="0" view="pageBreakPreview" zoomScale="115" zoomScaleNormal="100" zoomScaleSheetLayoutView="115" workbookViewId="0">
      <selection activeCell="O7" sqref="O7"/>
    </sheetView>
  </sheetViews>
  <sheetFormatPr defaultColWidth="9.109375" defaultRowHeight="13.2" x14ac:dyDescent="0.25"/>
  <cols>
    <col min="1" max="1" width="1.33203125" style="60" customWidth="1"/>
    <col min="2" max="2" width="2.88671875" style="32" customWidth="1"/>
    <col min="3" max="3" width="33.88671875" style="32" customWidth="1"/>
    <col min="4" max="4" width="12.88671875" style="32" customWidth="1"/>
    <col min="5" max="15" width="11" style="32" customWidth="1"/>
    <col min="16" max="16" width="1.44140625" style="32" customWidth="1"/>
    <col min="17" max="16384" width="9.109375" style="32"/>
  </cols>
  <sheetData>
    <row r="1" spans="1:17" ht="2.25" customHeight="1" x14ac:dyDescent="0.25"/>
    <row r="2" spans="1:17" ht="17.25" customHeight="1" x14ac:dyDescent="0.25">
      <c r="C2" s="35" t="s">
        <v>37</v>
      </c>
    </row>
    <row r="3" spans="1:17" ht="16.5" customHeight="1" x14ac:dyDescent="0.25">
      <c r="C3" s="88" t="s">
        <v>36</v>
      </c>
      <c r="D3" s="88"/>
      <c r="E3" s="88"/>
      <c r="F3" s="88"/>
      <c r="G3" s="88"/>
      <c r="H3" s="88"/>
      <c r="I3" s="88"/>
      <c r="J3" s="88"/>
      <c r="K3" s="88"/>
      <c r="L3" s="67"/>
      <c r="M3" s="67"/>
      <c r="N3" s="67"/>
      <c r="O3" s="67"/>
    </row>
    <row r="4" spans="1:17" x14ac:dyDescent="0.25">
      <c r="C4" s="89" t="s">
        <v>7</v>
      </c>
      <c r="D4" s="89" t="s">
        <v>0</v>
      </c>
      <c r="E4" s="92" t="s">
        <v>1</v>
      </c>
      <c r="F4" s="92"/>
      <c r="G4" s="92"/>
      <c r="H4" s="92" t="s">
        <v>11</v>
      </c>
      <c r="I4" s="92"/>
      <c r="J4" s="92" t="s">
        <v>2</v>
      </c>
      <c r="K4" s="92"/>
      <c r="L4" s="92" t="s">
        <v>88</v>
      </c>
      <c r="M4" s="92"/>
      <c r="N4" s="92" t="s">
        <v>89</v>
      </c>
      <c r="O4" s="92"/>
      <c r="P4" s="2"/>
    </row>
    <row r="5" spans="1:17" x14ac:dyDescent="0.25">
      <c r="C5" s="90"/>
      <c r="D5" s="93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2"/>
    </row>
    <row r="6" spans="1:17" ht="52.8" x14ac:dyDescent="0.25">
      <c r="C6" s="91"/>
      <c r="D6" s="94"/>
      <c r="E6" s="52" t="s">
        <v>3</v>
      </c>
      <c r="F6" s="52" t="s">
        <v>4</v>
      </c>
      <c r="G6" s="52" t="s">
        <v>5</v>
      </c>
      <c r="H6" s="52" t="s">
        <v>6</v>
      </c>
      <c r="I6" s="52" t="s">
        <v>5</v>
      </c>
      <c r="J6" s="52" t="s">
        <v>6</v>
      </c>
      <c r="K6" s="52" t="s">
        <v>5</v>
      </c>
      <c r="L6" s="64" t="s">
        <v>6</v>
      </c>
      <c r="M6" s="64" t="s">
        <v>5</v>
      </c>
      <c r="N6" s="64" t="s">
        <v>6</v>
      </c>
      <c r="O6" s="64" t="s">
        <v>5</v>
      </c>
      <c r="P6" s="2"/>
    </row>
    <row r="7" spans="1:17" s="37" customFormat="1" x14ac:dyDescent="0.25">
      <c r="A7" s="6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6"/>
      <c r="Q7" s="36"/>
    </row>
    <row r="8" spans="1:17" s="37" customFormat="1" x14ac:dyDescent="0.25">
      <c r="A8" s="6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6"/>
      <c r="Q8" s="36"/>
    </row>
    <row r="9" spans="1:17" s="37" customFormat="1" x14ac:dyDescent="0.25">
      <c r="A9" s="61"/>
      <c r="C9" s="13"/>
      <c r="D9" s="13"/>
      <c r="E9" s="13"/>
      <c r="F9" s="15"/>
      <c r="G9" s="13"/>
      <c r="H9" s="13"/>
      <c r="I9" s="13"/>
      <c r="J9" s="13"/>
      <c r="K9" s="13"/>
      <c r="L9" s="13"/>
      <c r="M9" s="13"/>
      <c r="N9" s="13"/>
      <c r="O9" s="13"/>
      <c r="P9" s="18"/>
      <c r="Q9" s="36"/>
    </row>
    <row r="10" spans="1:17" s="37" customFormat="1" x14ac:dyDescent="0.25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3"/>
      <c r="M10" s="13"/>
      <c r="N10" s="13"/>
      <c r="O10" s="13"/>
      <c r="P10" s="18"/>
      <c r="Q10" s="36"/>
    </row>
    <row r="11" spans="1:17" s="37" customFormat="1" x14ac:dyDescent="0.25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3"/>
      <c r="M11" s="13"/>
      <c r="N11" s="13"/>
      <c r="O11" s="13"/>
      <c r="P11" s="18"/>
      <c r="Q11" s="36"/>
    </row>
    <row r="12" spans="1:17" s="37" customFormat="1" x14ac:dyDescent="0.25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3"/>
      <c r="M12" s="13"/>
      <c r="N12" s="13"/>
      <c r="O12" s="13"/>
      <c r="P12" s="18"/>
      <c r="Q12" s="36"/>
    </row>
    <row r="13" spans="1:17" s="37" customFormat="1" x14ac:dyDescent="0.25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3"/>
      <c r="M13" s="13"/>
      <c r="N13" s="13"/>
      <c r="O13" s="13"/>
      <c r="P13" s="18"/>
      <c r="Q13" s="36"/>
    </row>
    <row r="14" spans="1:17" s="37" customFormat="1" x14ac:dyDescent="0.25">
      <c r="A14" s="61"/>
      <c r="C14" s="82" t="s">
        <v>84</v>
      </c>
      <c r="D14" s="83"/>
      <c r="E14" s="58"/>
      <c r="F14" s="59"/>
      <c r="G14" s="68">
        <f>SUM(G7:G13)</f>
        <v>0</v>
      </c>
      <c r="H14" s="59"/>
      <c r="I14" s="68">
        <f>SUM(I7:I13)</f>
        <v>0</v>
      </c>
      <c r="J14" s="59"/>
      <c r="K14" s="68">
        <f>SUM(K7:K13)</f>
        <v>0</v>
      </c>
      <c r="L14" s="59"/>
      <c r="M14" s="68">
        <f>SUM(M7:M13)</f>
        <v>0</v>
      </c>
      <c r="N14" s="59"/>
      <c r="O14" s="68">
        <f>SUM(O7:O13)</f>
        <v>0</v>
      </c>
      <c r="P14" s="18"/>
      <c r="Q14" s="36"/>
    </row>
    <row r="15" spans="1:17" s="37" customFormat="1" x14ac:dyDescent="0.25">
      <c r="A15" s="61"/>
      <c r="C15" s="82" t="s">
        <v>85</v>
      </c>
      <c r="D15" s="83"/>
      <c r="E15" s="84" t="str">
        <f ca="1">TEXT('NPV + wsk_rent'!D6,0) &amp;" = A"</f>
        <v>0 = A</v>
      </c>
      <c r="F15" s="85"/>
      <c r="G15" s="86"/>
      <c r="H15" s="84" t="str">
        <f ca="1">TEXT('NPV + wsk_rent'!E6,0) &amp;" = B"</f>
        <v>0 = B</v>
      </c>
      <c r="I15" s="86"/>
      <c r="J15" s="84" t="str">
        <f ca="1">TEXT('NPV + wsk_rent'!F6,0) &amp;" = C"</f>
        <v>0 = C</v>
      </c>
      <c r="K15" s="86"/>
      <c r="L15" s="84" t="str">
        <f ca="1">TEXT('NPV + wsk_rent'!G6,0) &amp;" = D"</f>
        <v>0 = D</v>
      </c>
      <c r="M15" s="86"/>
      <c r="N15" s="84" t="str">
        <f ca="1">TEXT('NPV + wsk_rent'!H6,0) &amp;" = E"</f>
        <v>0 = E</v>
      </c>
      <c r="O15" s="86"/>
      <c r="P15" s="18"/>
      <c r="Q15" s="36"/>
    </row>
    <row r="16" spans="1:17" s="37" customFormat="1" x14ac:dyDescent="0.25">
      <c r="A16" s="61"/>
      <c r="C16" s="82" t="s">
        <v>86</v>
      </c>
      <c r="D16" s="83"/>
      <c r="E16" s="84">
        <f ca="1">SUM('NPV + wsk_rent'!D6:H6)</f>
        <v>0</v>
      </c>
      <c r="F16" s="85"/>
      <c r="G16" s="85"/>
      <c r="H16" s="85"/>
      <c r="I16" s="85"/>
      <c r="J16" s="85"/>
      <c r="K16" s="85"/>
      <c r="L16" s="85"/>
      <c r="M16" s="85"/>
      <c r="N16" s="85"/>
      <c r="O16" s="86"/>
      <c r="P16" s="18"/>
      <c r="Q16" s="36"/>
    </row>
    <row r="17" spans="3:17" x14ac:dyDescent="0.25">
      <c r="Q17" s="38"/>
    </row>
    <row r="18" spans="3:17" ht="51.75" customHeight="1" x14ac:dyDescent="0.25">
      <c r="C18" s="81" t="s">
        <v>38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3:17" x14ac:dyDescent="0.25"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3:17" ht="25.5" customHeight="1" x14ac:dyDescent="0.25"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3:17" x14ac:dyDescent="0.25"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3:17" x14ac:dyDescent="0.25"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3:17" x14ac:dyDescent="0.25"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3:17" x14ac:dyDescent="0.25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3:17" x14ac:dyDescent="0.25"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3:17" x14ac:dyDescent="0.25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3:17" x14ac:dyDescent="0.25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3:17" x14ac:dyDescent="0.25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</sheetData>
  <sheetProtection sheet="1" objects="1" scenarios="1" insertRows="0" deleteRows="0"/>
  <mergeCells count="19">
    <mergeCell ref="L4:M5"/>
    <mergeCell ref="N4:O5"/>
    <mergeCell ref="L15:M15"/>
    <mergeCell ref="N15:O15"/>
    <mergeCell ref="C18:O18"/>
    <mergeCell ref="E16:O16"/>
    <mergeCell ref="D4:D6"/>
    <mergeCell ref="C14:D14"/>
    <mergeCell ref="C15:D15"/>
    <mergeCell ref="C3:K3"/>
    <mergeCell ref="C4:C6"/>
    <mergeCell ref="E4:G5"/>
    <mergeCell ref="H4:I5"/>
    <mergeCell ref="J4:K5"/>
    <mergeCell ref="C16:D16"/>
    <mergeCell ref="E15:G15"/>
    <mergeCell ref="H15:I15"/>
    <mergeCell ref="J15:K15"/>
    <mergeCell ref="C19:O28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B1:Q47"/>
  <sheetViews>
    <sheetView showGridLines="0" tabSelected="1" view="pageBreakPreview" topLeftCell="A13" zoomScale="115" zoomScaleNormal="100" zoomScaleSheetLayoutView="115" workbookViewId="0">
      <selection activeCell="L19" sqref="L19"/>
    </sheetView>
  </sheetViews>
  <sheetFormatPr defaultColWidth="9.109375" defaultRowHeight="13.2" x14ac:dyDescent="0.25"/>
  <cols>
    <col min="1" max="1" width="1.44140625" style="37" customWidth="1"/>
    <col min="2" max="2" width="46.88671875" style="37" customWidth="1"/>
    <col min="3" max="8" width="9.109375" style="37"/>
    <col min="9" max="9" width="1.5546875" style="37" customWidth="1"/>
    <col min="10" max="10" width="9.109375" style="37"/>
    <col min="11" max="11" width="26.109375" style="37" customWidth="1"/>
    <col min="12" max="12" width="11.88671875" style="37" customWidth="1"/>
    <col min="13" max="16384" width="9.109375" style="37"/>
  </cols>
  <sheetData>
    <row r="1" spans="2:8" ht="6" customHeight="1" x14ac:dyDescent="0.25"/>
    <row r="2" spans="2:8" ht="16.5" customHeight="1" x14ac:dyDescent="0.25">
      <c r="B2" s="39" t="s">
        <v>35</v>
      </c>
    </row>
    <row r="3" spans="2:8" ht="34.5" customHeight="1" x14ac:dyDescent="0.25">
      <c r="B3" s="96" t="s">
        <v>8</v>
      </c>
      <c r="C3" s="97"/>
      <c r="D3" s="97"/>
      <c r="E3" s="97"/>
      <c r="F3" s="97"/>
      <c r="G3" s="97"/>
      <c r="H3" s="97"/>
    </row>
    <row r="4" spans="2:8" ht="52.8" x14ac:dyDescent="0.25">
      <c r="B4" s="25" t="s">
        <v>9</v>
      </c>
      <c r="C4" s="28" t="s">
        <v>92</v>
      </c>
      <c r="D4" s="28" t="s">
        <v>10</v>
      </c>
      <c r="E4" s="28" t="s">
        <v>11</v>
      </c>
      <c r="F4" s="28" t="s">
        <v>2</v>
      </c>
      <c r="G4" s="28" t="s">
        <v>88</v>
      </c>
      <c r="H4" s="28" t="s">
        <v>89</v>
      </c>
    </row>
    <row r="5" spans="2:8" x14ac:dyDescent="0.25">
      <c r="B5" s="26" t="s">
        <v>62</v>
      </c>
      <c r="C5" s="29"/>
      <c r="D5" s="29"/>
      <c r="E5" s="29"/>
      <c r="F5" s="29"/>
      <c r="G5" s="29"/>
      <c r="H5" s="29"/>
    </row>
    <row r="6" spans="2:8" ht="26.4" x14ac:dyDescent="0.25">
      <c r="B6" s="27" t="s">
        <v>63</v>
      </c>
      <c r="C6" s="12"/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  <c r="G6" s="30">
        <f ca="1">SUMPRODUCT(Przychody!L7:OFFSET(uzasadnienie,-4,9),Przychody!M7:OFFSET(uzasadnienie,-4,10))</f>
        <v>0</v>
      </c>
      <c r="H6" s="30">
        <f ca="1">SUMPRODUCT(Przychody!N7:OFFSET(uzasadnienie,-4,11),Przychody!O7:OFFSET(uzasadnienie,-4,12))</f>
        <v>0</v>
      </c>
    </row>
    <row r="7" spans="2:8" x14ac:dyDescent="0.25">
      <c r="B7" s="25" t="s">
        <v>64</v>
      </c>
      <c r="C7" s="29"/>
      <c r="D7" s="29"/>
      <c r="E7" s="29"/>
      <c r="F7" s="29"/>
      <c r="G7" s="29"/>
      <c r="H7" s="29"/>
    </row>
    <row r="8" spans="2:8" x14ac:dyDescent="0.25">
      <c r="B8" s="13"/>
      <c r="C8" s="12"/>
      <c r="D8" s="12"/>
      <c r="E8" s="12"/>
      <c r="F8" s="12"/>
      <c r="G8" s="12"/>
      <c r="H8" s="12"/>
    </row>
    <row r="9" spans="2:8" x14ac:dyDescent="0.25">
      <c r="B9" s="13"/>
      <c r="C9" s="12"/>
      <c r="D9" s="12"/>
      <c r="E9" s="12"/>
      <c r="F9" s="12"/>
      <c r="G9" s="12"/>
      <c r="H9" s="12"/>
    </row>
    <row r="10" spans="2:8" x14ac:dyDescent="0.25">
      <c r="B10" s="31" t="s">
        <v>12</v>
      </c>
      <c r="C10" s="30">
        <f>C6+C8+C9</f>
        <v>0</v>
      </c>
      <c r="D10" s="30">
        <f t="shared" ref="D10:H10" ca="1" si="0">D6+D8+D9</f>
        <v>0</v>
      </c>
      <c r="E10" s="30">
        <f t="shared" ca="1" si="0"/>
        <v>0</v>
      </c>
      <c r="F10" s="30">
        <f t="shared" ca="1" si="0"/>
        <v>0</v>
      </c>
      <c r="G10" s="30">
        <f t="shared" ca="1" si="0"/>
        <v>0</v>
      </c>
      <c r="H10" s="30">
        <f t="shared" ca="1" si="0"/>
        <v>0</v>
      </c>
    </row>
    <row r="11" spans="2:8" x14ac:dyDescent="0.25">
      <c r="B11" s="31" t="s">
        <v>65</v>
      </c>
      <c r="C11" s="29"/>
      <c r="D11" s="29"/>
      <c r="E11" s="29"/>
      <c r="F11" s="29"/>
      <c r="G11" s="29"/>
      <c r="H11" s="29"/>
    </row>
    <row r="12" spans="2:8" x14ac:dyDescent="0.25">
      <c r="B12" s="27" t="s">
        <v>66</v>
      </c>
      <c r="C12" s="12"/>
      <c r="D12" s="12"/>
      <c r="E12" s="12"/>
      <c r="F12" s="12"/>
      <c r="G12" s="12"/>
      <c r="H12" s="12"/>
    </row>
    <row r="13" spans="2:8" ht="26.4" x14ac:dyDescent="0.25">
      <c r="B13" s="27" t="s">
        <v>67</v>
      </c>
      <c r="C13" s="12"/>
      <c r="D13" s="12"/>
      <c r="E13" s="12"/>
      <c r="F13" s="12"/>
      <c r="G13" s="12"/>
      <c r="H13" s="12"/>
    </row>
    <row r="14" spans="2:8" x14ac:dyDescent="0.25">
      <c r="B14" s="27" t="s">
        <v>68</v>
      </c>
      <c r="C14" s="12"/>
      <c r="D14" s="12"/>
      <c r="E14" s="12"/>
      <c r="F14" s="12"/>
      <c r="G14" s="12"/>
      <c r="H14" s="12"/>
    </row>
    <row r="15" spans="2:8" x14ac:dyDescent="0.25">
      <c r="B15" s="27" t="s">
        <v>69</v>
      </c>
      <c r="C15" s="12"/>
      <c r="D15" s="12"/>
      <c r="E15" s="12"/>
      <c r="F15" s="12"/>
      <c r="G15" s="12"/>
      <c r="H15" s="12"/>
    </row>
    <row r="16" spans="2:8" x14ac:dyDescent="0.25">
      <c r="B16" s="27" t="s">
        <v>70</v>
      </c>
      <c r="C16" s="12"/>
      <c r="D16" s="12"/>
      <c r="E16" s="12"/>
      <c r="F16" s="12"/>
      <c r="G16" s="12"/>
      <c r="H16" s="12"/>
    </row>
    <row r="17" spans="2:17" x14ac:dyDescent="0.25">
      <c r="B17" s="27" t="s">
        <v>71</v>
      </c>
      <c r="C17" s="12"/>
      <c r="D17" s="12"/>
      <c r="E17" s="12"/>
      <c r="F17" s="12"/>
      <c r="G17" s="12"/>
      <c r="H17" s="12"/>
    </row>
    <row r="18" spans="2:17" x14ac:dyDescent="0.25">
      <c r="B18" s="27" t="s">
        <v>72</v>
      </c>
      <c r="C18" s="12"/>
      <c r="D18" s="12"/>
      <c r="E18" s="12"/>
      <c r="F18" s="12"/>
      <c r="G18" s="12"/>
      <c r="H18" s="12"/>
      <c r="K18" s="95" t="s">
        <v>87</v>
      </c>
      <c r="L18" s="95"/>
      <c r="M18" s="95"/>
      <c r="N18" s="95"/>
      <c r="O18" s="95"/>
      <c r="P18" s="95"/>
      <c r="Q18" s="95"/>
    </row>
    <row r="19" spans="2:17" ht="36" x14ac:dyDescent="0.25">
      <c r="B19" s="27" t="s">
        <v>73</v>
      </c>
      <c r="C19" s="29"/>
      <c r="D19" s="29"/>
      <c r="E19" s="29"/>
      <c r="F19" s="29"/>
      <c r="G19" s="29"/>
      <c r="H19" s="29"/>
      <c r="K19" s="40"/>
      <c r="L19" s="108" t="s">
        <v>93</v>
      </c>
      <c r="M19" s="28" t="s">
        <v>10</v>
      </c>
      <c r="N19" s="28" t="s">
        <v>11</v>
      </c>
      <c r="O19" s="28" t="s">
        <v>2</v>
      </c>
      <c r="P19" s="66" t="s">
        <v>88</v>
      </c>
      <c r="Q19" s="66" t="s">
        <v>89</v>
      </c>
    </row>
    <row r="20" spans="2:17" x14ac:dyDescent="0.25">
      <c r="B20" s="45" t="str">
        <f>IF(AND(C20="",D20="",E20="",F20=""),"",K20)</f>
        <v/>
      </c>
      <c r="C20" s="14" t="str">
        <f>IF(L20=0,"",L20)</f>
        <v/>
      </c>
      <c r="D20" s="14" t="str">
        <f t="shared" ref="D20:F21" si="1">IF(M20=0,"",M20)</f>
        <v/>
      </c>
      <c r="E20" s="14" t="str">
        <f t="shared" si="1"/>
        <v/>
      </c>
      <c r="F20" s="14" t="str">
        <f t="shared" si="1"/>
        <v/>
      </c>
      <c r="G20" s="14" t="str">
        <f t="shared" ref="G20:G21" si="2">IF(P20=0,"",P20)</f>
        <v/>
      </c>
      <c r="H20" s="14" t="str">
        <f t="shared" ref="H20:H21" si="3">IF(Q20=0,"",Q20)</f>
        <v/>
      </c>
      <c r="K20" s="40" t="s">
        <v>83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</row>
    <row r="21" spans="2:17" x14ac:dyDescent="0.25">
      <c r="B21" s="46" t="str">
        <f>IF(AND(C21="",D21="",E21="",F21=""),"",K21)</f>
        <v/>
      </c>
      <c r="C21" s="14" t="str">
        <f>IF(L21=0,"",L21)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G21" s="14" t="str">
        <f t="shared" si="2"/>
        <v/>
      </c>
      <c r="H21" s="14" t="str">
        <f t="shared" si="3"/>
        <v/>
      </c>
      <c r="K21" s="40" t="s">
        <v>78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</row>
    <row r="22" spans="2:17" x14ac:dyDescent="0.25">
      <c r="B22" s="41"/>
      <c r="C22" s="12"/>
      <c r="D22" s="50"/>
      <c r="E22" s="50"/>
      <c r="F22" s="50"/>
      <c r="G22" s="50"/>
      <c r="H22" s="50"/>
      <c r="I22" s="43"/>
    </row>
    <row r="23" spans="2:17" x14ac:dyDescent="0.25">
      <c r="B23" s="41"/>
      <c r="C23" s="12"/>
      <c r="D23" s="12"/>
      <c r="E23" s="12"/>
      <c r="F23" s="12"/>
      <c r="G23" s="12"/>
      <c r="H23" s="12"/>
    </row>
    <row r="24" spans="2:17" x14ac:dyDescent="0.25">
      <c r="B24" s="41"/>
      <c r="C24" s="12"/>
      <c r="D24" s="12"/>
      <c r="E24" s="12"/>
      <c r="F24" s="12"/>
      <c r="G24" s="12"/>
      <c r="H24" s="12"/>
    </row>
    <row r="25" spans="2:17" x14ac:dyDescent="0.25">
      <c r="B25" s="41"/>
      <c r="C25" s="41"/>
      <c r="D25" s="41"/>
      <c r="E25" s="41"/>
      <c r="F25" s="41"/>
      <c r="G25" s="41"/>
      <c r="H25" s="41"/>
    </row>
    <row r="26" spans="2:17" x14ac:dyDescent="0.25">
      <c r="B26" s="13"/>
      <c r="C26" s="12"/>
      <c r="D26" s="12"/>
      <c r="E26" s="12"/>
      <c r="F26" s="12"/>
      <c r="G26" s="12"/>
      <c r="H26" s="12"/>
    </row>
    <row r="27" spans="2:17" x14ac:dyDescent="0.25">
      <c r="B27" s="13"/>
      <c r="C27" s="12"/>
      <c r="D27" s="12"/>
      <c r="E27" s="12"/>
      <c r="F27" s="12"/>
      <c r="G27" s="12"/>
      <c r="H27" s="12"/>
    </row>
    <row r="28" spans="2:17" x14ac:dyDescent="0.25">
      <c r="B28" s="31" t="s">
        <v>13</v>
      </c>
      <c r="C28" s="30">
        <f>SUM(C12:C18)+SUM(C20:C27)</f>
        <v>0</v>
      </c>
      <c r="D28" s="30">
        <f>SUM(D12:D18)+SUM(D20:D27)</f>
        <v>0</v>
      </c>
      <c r="E28" s="30">
        <f t="shared" ref="E28:F28" si="4">SUM(E12:E18)+SUM(E20:E27)</f>
        <v>0</v>
      </c>
      <c r="F28" s="30">
        <f t="shared" si="4"/>
        <v>0</v>
      </c>
      <c r="G28" s="30">
        <f>SUM(G12:G18)+SUM(G20:G27)</f>
        <v>0</v>
      </c>
      <c r="H28" s="30">
        <f t="shared" ref="H28" si="5">SUM(H12:H18)+SUM(H20:H27)</f>
        <v>0</v>
      </c>
    </row>
    <row r="29" spans="2:17" x14ac:dyDescent="0.25">
      <c r="B29" s="31" t="s">
        <v>74</v>
      </c>
      <c r="C29" s="30">
        <f>C10-C28</f>
        <v>0</v>
      </c>
      <c r="D29" s="30">
        <f ca="1">D10-D28</f>
        <v>0</v>
      </c>
      <c r="E29" s="30">
        <f t="shared" ref="E29:F29" ca="1" si="6">E10-E28</f>
        <v>0</v>
      </c>
      <c r="F29" s="30">
        <f t="shared" ca="1" si="6"/>
        <v>0</v>
      </c>
      <c r="G29" s="30">
        <f t="shared" ref="G29:H29" ca="1" si="7">G10-G28</f>
        <v>0</v>
      </c>
      <c r="H29" s="30">
        <f t="shared" ca="1" si="7"/>
        <v>0</v>
      </c>
    </row>
    <row r="30" spans="2:17" x14ac:dyDescent="0.25">
      <c r="B30" s="31" t="s">
        <v>75</v>
      </c>
      <c r="C30" s="12"/>
      <c r="D30" s="12"/>
      <c r="E30" s="12"/>
      <c r="F30" s="12"/>
      <c r="G30" s="12"/>
      <c r="H30" s="12"/>
    </row>
    <row r="31" spans="2:17" x14ac:dyDescent="0.25">
      <c r="B31" s="31" t="s">
        <v>76</v>
      </c>
      <c r="C31" s="30">
        <f>C29-C30</f>
        <v>0</v>
      </c>
      <c r="D31" s="30">
        <f t="shared" ref="D31:H31" ca="1" si="8">D29-D30</f>
        <v>0</v>
      </c>
      <c r="E31" s="30">
        <f t="shared" ca="1" si="8"/>
        <v>0</v>
      </c>
      <c r="F31" s="30">
        <f t="shared" ca="1" si="8"/>
        <v>0</v>
      </c>
      <c r="G31" s="30">
        <f t="shared" ca="1" si="8"/>
        <v>0</v>
      </c>
      <c r="H31" s="30">
        <f t="shared" ca="1" si="8"/>
        <v>0</v>
      </c>
    </row>
    <row r="32" spans="2:17" ht="12.75" customHeight="1" x14ac:dyDescent="0.25">
      <c r="B32" s="98" t="s">
        <v>14</v>
      </c>
      <c r="C32" s="99"/>
      <c r="D32" s="99"/>
      <c r="E32" s="99"/>
      <c r="F32" s="99"/>
      <c r="G32" s="99"/>
      <c r="H32" s="99"/>
    </row>
    <row r="33" spans="2:8" x14ac:dyDescent="0.25">
      <c r="B33" s="87"/>
      <c r="C33" s="87"/>
      <c r="D33" s="87"/>
      <c r="E33" s="87"/>
      <c r="F33" s="87"/>
      <c r="G33" s="87"/>
      <c r="H33" s="87"/>
    </row>
    <row r="34" spans="2:8" x14ac:dyDescent="0.25">
      <c r="B34" s="87"/>
      <c r="C34" s="87"/>
      <c r="D34" s="87"/>
      <c r="E34" s="87"/>
      <c r="F34" s="87"/>
      <c r="G34" s="87"/>
      <c r="H34" s="87"/>
    </row>
    <row r="35" spans="2:8" x14ac:dyDescent="0.25">
      <c r="B35" s="87"/>
      <c r="C35" s="87"/>
      <c r="D35" s="87"/>
      <c r="E35" s="87"/>
      <c r="F35" s="87"/>
      <c r="G35" s="87"/>
      <c r="H35" s="87"/>
    </row>
    <row r="36" spans="2:8" x14ac:dyDescent="0.25">
      <c r="B36" s="87"/>
      <c r="C36" s="87"/>
      <c r="D36" s="87"/>
      <c r="E36" s="87"/>
      <c r="F36" s="87"/>
      <c r="G36" s="87"/>
      <c r="H36" s="87"/>
    </row>
    <row r="37" spans="2:8" x14ac:dyDescent="0.25">
      <c r="B37" s="87"/>
      <c r="C37" s="87"/>
      <c r="D37" s="87"/>
      <c r="E37" s="87"/>
      <c r="F37" s="87"/>
      <c r="G37" s="87"/>
      <c r="H37" s="87"/>
    </row>
    <row r="38" spans="2:8" x14ac:dyDescent="0.25">
      <c r="B38" s="87"/>
      <c r="C38" s="87"/>
      <c r="D38" s="87"/>
      <c r="E38" s="87"/>
      <c r="F38" s="87"/>
      <c r="G38" s="87"/>
      <c r="H38" s="87"/>
    </row>
    <row r="39" spans="2:8" x14ac:dyDescent="0.25">
      <c r="B39" s="87"/>
      <c r="C39" s="87"/>
      <c r="D39" s="87"/>
      <c r="E39" s="87"/>
      <c r="F39" s="87"/>
      <c r="G39" s="87"/>
      <c r="H39" s="87"/>
    </row>
    <row r="40" spans="2:8" x14ac:dyDescent="0.25">
      <c r="B40" s="87"/>
      <c r="C40" s="87"/>
      <c r="D40" s="87"/>
      <c r="E40" s="87"/>
      <c r="F40" s="87"/>
      <c r="G40" s="87"/>
      <c r="H40" s="87"/>
    </row>
    <row r="41" spans="2:8" x14ac:dyDescent="0.25">
      <c r="B41" s="87"/>
      <c r="C41" s="87"/>
      <c r="D41" s="87"/>
      <c r="E41" s="87"/>
      <c r="F41" s="87"/>
      <c r="G41" s="87"/>
      <c r="H41" s="87"/>
    </row>
    <row r="42" spans="2:8" x14ac:dyDescent="0.25">
      <c r="B42" s="87"/>
      <c r="C42" s="87"/>
      <c r="D42" s="87"/>
      <c r="E42" s="87"/>
      <c r="F42" s="87"/>
      <c r="G42" s="87"/>
      <c r="H42" s="87"/>
    </row>
    <row r="43" spans="2:8" x14ac:dyDescent="0.25">
      <c r="B43" s="87"/>
      <c r="C43" s="87"/>
      <c r="D43" s="87"/>
      <c r="E43" s="87"/>
      <c r="F43" s="87"/>
      <c r="G43" s="87"/>
      <c r="H43" s="87"/>
    </row>
    <row r="44" spans="2:8" x14ac:dyDescent="0.25">
      <c r="B44" s="87"/>
      <c r="C44" s="87"/>
      <c r="D44" s="87"/>
      <c r="E44" s="87"/>
      <c r="F44" s="87"/>
      <c r="G44" s="87"/>
      <c r="H44" s="87"/>
    </row>
    <row r="45" spans="2:8" x14ac:dyDescent="0.25">
      <c r="B45" s="87"/>
      <c r="C45" s="87"/>
      <c r="D45" s="87"/>
      <c r="E45" s="87"/>
      <c r="F45" s="87"/>
      <c r="G45" s="87"/>
      <c r="H45" s="87"/>
    </row>
    <row r="46" spans="2:8" x14ac:dyDescent="0.25">
      <c r="B46" s="87"/>
      <c r="C46" s="87"/>
      <c r="D46" s="87"/>
      <c r="E46" s="87"/>
      <c r="F46" s="87"/>
      <c r="G46" s="87"/>
      <c r="H46" s="87"/>
    </row>
    <row r="47" spans="2:8" ht="8.25" customHeight="1" x14ac:dyDescent="0.25"/>
  </sheetData>
  <mergeCells count="4">
    <mergeCell ref="K18:Q18"/>
    <mergeCell ref="B3:H3"/>
    <mergeCell ref="B33:H46"/>
    <mergeCell ref="B32:H32"/>
  </mergeCells>
  <dataValidations count="3">
    <dataValidation allowBlank="1" showInputMessage="1" showErrorMessage="1" prompt="Pole &quot;Rok n&quot; należy wypełnić manualnie" sqref="C6" xr:uid="{00000000-0002-0000-0200-000000000000}"/>
    <dataValidation allowBlank="1" showInputMessage="1" showErrorMessage="1" prompt="Wiersz wypełniany automatycznie na podstawie Tabeli pomocniczej nr. 2_x000a__x000a_" sqref="B20" xr:uid="{00000000-0002-0000-0200-000001000000}"/>
    <dataValidation allowBlank="1" showInputMessage="1" showErrorMessage="1" prompt="Wiersz wypełniany automatycznie na podstawie Tabeli pomocniczej nr. 3_x000a__x000a_" sqref="C20:H21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83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B1:I22"/>
  <sheetViews>
    <sheetView showGridLines="0" view="pageBreakPreview" topLeftCell="A10" zoomScale="115" zoomScaleNormal="100" zoomScaleSheetLayoutView="115" workbookViewId="0">
      <selection activeCell="E28" sqref="E27:E28"/>
    </sheetView>
  </sheetViews>
  <sheetFormatPr defaultRowHeight="14.4" x14ac:dyDescent="0.3"/>
  <cols>
    <col min="1" max="1" width="2" customWidth="1"/>
    <col min="2" max="2" width="29" customWidth="1"/>
    <col min="3" max="8" width="13.6640625" customWidth="1"/>
    <col min="9" max="9" width="4.109375" customWidth="1"/>
  </cols>
  <sheetData>
    <row r="1" spans="2:9" ht="7.5" customHeight="1" x14ac:dyDescent="0.3"/>
    <row r="2" spans="2:9" ht="16.5" customHeight="1" x14ac:dyDescent="0.3">
      <c r="B2" s="32" t="s">
        <v>33</v>
      </c>
      <c r="C2" s="32"/>
      <c r="D2" s="32"/>
      <c r="E2" s="32"/>
      <c r="F2" s="32"/>
      <c r="G2" s="32"/>
      <c r="H2" s="32"/>
    </row>
    <row r="3" spans="2:9" x14ac:dyDescent="0.3">
      <c r="B3" s="104" t="s">
        <v>15</v>
      </c>
      <c r="C3" s="22" t="s">
        <v>16</v>
      </c>
      <c r="D3" s="104" t="s">
        <v>18</v>
      </c>
      <c r="E3" s="104" t="s">
        <v>19</v>
      </c>
      <c r="F3" s="104" t="s">
        <v>20</v>
      </c>
      <c r="G3" s="104" t="s">
        <v>90</v>
      </c>
      <c r="H3" s="104" t="s">
        <v>91</v>
      </c>
    </row>
    <row r="4" spans="2:9" ht="33.75" customHeight="1" x14ac:dyDescent="0.3">
      <c r="B4" s="104"/>
      <c r="C4" s="22" t="s">
        <v>17</v>
      </c>
      <c r="D4" s="104"/>
      <c r="E4" s="104"/>
      <c r="F4" s="104"/>
      <c r="G4" s="104"/>
      <c r="H4" s="104"/>
    </row>
    <row r="5" spans="2:9" x14ac:dyDescent="0.3">
      <c r="B5" s="5" t="s">
        <v>21</v>
      </c>
      <c r="C5" s="23">
        <f>Zakres!O27</f>
        <v>0</v>
      </c>
      <c r="D5" s="23"/>
      <c r="E5" s="23"/>
      <c r="F5" s="23"/>
      <c r="G5" s="65"/>
      <c r="H5" s="65"/>
    </row>
    <row r="6" spans="2:9" ht="34.5" customHeight="1" x14ac:dyDescent="0.3">
      <c r="B6" s="5" t="s">
        <v>22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  <c r="G6" s="65">
        <f ca="1">SUMPRODUCT(Przychody!L7:OFFSET(uzasadnienie,-4,9),Przychody!M7:OFFSET(uzasadnienie,-4,10))</f>
        <v>0</v>
      </c>
      <c r="H6" s="65">
        <f ca="1">SUMPRODUCT(Przychody!N7:OFFSET(uzasadnienie,-4,11),Przychody!O7:OFFSET(uzasadnienie,-4,12))</f>
        <v>0</v>
      </c>
    </row>
    <row r="7" spans="2:9" ht="31.5" customHeight="1" x14ac:dyDescent="0.3">
      <c r="B7" s="5" t="s">
        <v>23</v>
      </c>
      <c r="C7" s="23">
        <f>RZS!C28</f>
        <v>0</v>
      </c>
      <c r="D7" s="23">
        <f>RZS!D28</f>
        <v>0</v>
      </c>
      <c r="E7" s="23">
        <f>RZS!E28</f>
        <v>0</v>
      </c>
      <c r="F7" s="23">
        <f>RZS!F28</f>
        <v>0</v>
      </c>
      <c r="G7" s="65">
        <f>RZS!G28</f>
        <v>0</v>
      </c>
      <c r="H7" s="65">
        <f>RZS!H28</f>
        <v>0</v>
      </c>
    </row>
    <row r="8" spans="2:9" x14ac:dyDescent="0.3">
      <c r="B8" s="5" t="s">
        <v>24</v>
      </c>
      <c r="C8" s="23">
        <f>C6-C7</f>
        <v>0</v>
      </c>
      <c r="D8" s="24">
        <f t="shared" ref="D8:H8" ca="1" si="0">D6-D7</f>
        <v>0</v>
      </c>
      <c r="E8" s="24">
        <f t="shared" ca="1" si="0"/>
        <v>0</v>
      </c>
      <c r="F8" s="24">
        <f t="shared" ca="1" si="0"/>
        <v>0</v>
      </c>
      <c r="G8" s="65">
        <f t="shared" ca="1" si="0"/>
        <v>0</v>
      </c>
      <c r="H8" s="65">
        <f t="shared" ca="1" si="0"/>
        <v>0</v>
      </c>
    </row>
    <row r="9" spans="2:9" ht="22.5" customHeight="1" x14ac:dyDescent="0.3">
      <c r="B9" s="6" t="s">
        <v>25</v>
      </c>
      <c r="C9" s="105">
        <f>RZS!C30</f>
        <v>0</v>
      </c>
      <c r="D9" s="105">
        <f>RZS!D30</f>
        <v>0</v>
      </c>
      <c r="E9" s="105">
        <f>RZS!E30</f>
        <v>0</v>
      </c>
      <c r="F9" s="105">
        <f>RZS!F30</f>
        <v>0</v>
      </c>
      <c r="G9" s="105">
        <f>RZS!G30</f>
        <v>0</v>
      </c>
      <c r="H9" s="105">
        <f>RZS!H30</f>
        <v>0</v>
      </c>
    </row>
    <row r="10" spans="2:9" ht="17.25" customHeight="1" x14ac:dyDescent="0.3">
      <c r="B10" s="53"/>
      <c r="C10" s="105"/>
      <c r="D10" s="105"/>
      <c r="E10" s="105"/>
      <c r="F10" s="105"/>
      <c r="G10" s="105"/>
      <c r="H10" s="105"/>
    </row>
    <row r="11" spans="2:9" x14ac:dyDescent="0.3">
      <c r="B11" s="6" t="s">
        <v>26</v>
      </c>
      <c r="C11" s="23">
        <f>C8-C9</f>
        <v>0</v>
      </c>
      <c r="D11" s="42">
        <f t="shared" ref="D11:H11" ca="1" si="1">D8-D9</f>
        <v>0</v>
      </c>
      <c r="E11" s="42">
        <f t="shared" ca="1" si="1"/>
        <v>0</v>
      </c>
      <c r="F11" s="42">
        <f t="shared" ca="1" si="1"/>
        <v>0</v>
      </c>
      <c r="G11" s="65">
        <f t="shared" ca="1" si="1"/>
        <v>0</v>
      </c>
      <c r="H11" s="65">
        <f t="shared" ca="1" si="1"/>
        <v>0</v>
      </c>
    </row>
    <row r="12" spans="2:9" x14ac:dyDescent="0.3">
      <c r="B12" s="6" t="s">
        <v>27</v>
      </c>
      <c r="C12" s="7"/>
      <c r="D12" s="7"/>
      <c r="E12" s="7"/>
      <c r="F12" s="7"/>
      <c r="G12" s="7"/>
      <c r="H12" s="8">
        <f>Zakres!O28-SUM(RZS!L20:Q20)</f>
        <v>0</v>
      </c>
    </row>
    <row r="13" spans="2:9" x14ac:dyDescent="0.3">
      <c r="B13" s="6" t="s">
        <v>28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  <c r="G13" s="65">
        <f>IF(RZS!G20="",0,RZS!G20)+IF(RZS!G21="",0,RZS!G21)</f>
        <v>0</v>
      </c>
      <c r="H13" s="65">
        <f>IF(RZS!H20="",0,RZS!H20)+IF(RZS!H21="",0,RZS!H21)</f>
        <v>0</v>
      </c>
    </row>
    <row r="14" spans="2:9" x14ac:dyDescent="0.3">
      <c r="B14" s="6" t="s">
        <v>29</v>
      </c>
      <c r="C14" s="23">
        <f>(-C5)+C11+C13</f>
        <v>0</v>
      </c>
      <c r="D14" s="23">
        <f t="shared" ref="D14:E14" ca="1" si="2">(-D5)+D11+D13</f>
        <v>0</v>
      </c>
      <c r="E14" s="23">
        <f t="shared" ca="1" si="2"/>
        <v>0</v>
      </c>
      <c r="F14" s="23">
        <f ca="1">(-F5)+F11+F13</f>
        <v>0</v>
      </c>
      <c r="G14" s="65">
        <f ca="1">(-G5)+G11+G13</f>
        <v>0</v>
      </c>
      <c r="H14" s="65">
        <f ca="1">(-H5)+H11+H13+H12</f>
        <v>0</v>
      </c>
    </row>
    <row r="15" spans="2:9" ht="26.4" x14ac:dyDescent="0.3">
      <c r="B15" s="6" t="s">
        <v>30</v>
      </c>
      <c r="C15" s="22">
        <f>1/(1+$I15)^0</f>
        <v>1</v>
      </c>
      <c r="D15" s="9">
        <f>ROUND(1/(1+$I15)^1,4)</f>
        <v>0.97250000000000003</v>
      </c>
      <c r="E15" s="9">
        <f>ROUND(1/(1+$I15)^2,4)</f>
        <v>0.94569999999999999</v>
      </c>
      <c r="F15" s="9">
        <f>ROUND(1/(1+$I15)^3,4)</f>
        <v>0.91969999999999996</v>
      </c>
      <c r="G15" s="9">
        <f>ROUND(1/(1+$I15)^4,4)</f>
        <v>0.89439999999999997</v>
      </c>
      <c r="H15" s="9">
        <f>ROUND(1/(1+$I15)^5,4)</f>
        <v>0.86980000000000002</v>
      </c>
      <c r="I15" s="4">
        <v>2.8299999999999999E-2</v>
      </c>
    </row>
    <row r="16" spans="2:9" x14ac:dyDescent="0.3">
      <c r="B16" s="10" t="s">
        <v>31</v>
      </c>
      <c r="C16" s="102">
        <f ca="1">SUMPRODUCT(C14:H14,C15:H15)</f>
        <v>0</v>
      </c>
      <c r="D16" s="103"/>
      <c r="E16" s="103"/>
      <c r="F16" s="106"/>
      <c r="G16" s="106"/>
      <c r="H16" s="106"/>
    </row>
    <row r="17" spans="2:9" x14ac:dyDescent="0.3">
      <c r="B17" s="32"/>
      <c r="C17" s="32"/>
      <c r="D17" s="32"/>
      <c r="E17" s="32"/>
      <c r="F17" s="32"/>
      <c r="G17" s="32"/>
      <c r="H17" s="32"/>
    </row>
    <row r="18" spans="2:9" ht="3" customHeight="1" x14ac:dyDescent="0.3">
      <c r="B18" s="32"/>
      <c r="C18" s="32"/>
      <c r="D18" s="32"/>
      <c r="E18" s="32"/>
      <c r="F18" s="32"/>
      <c r="G18" s="32"/>
      <c r="H18" s="32"/>
    </row>
    <row r="19" spans="2:9" x14ac:dyDescent="0.3">
      <c r="B19" s="32" t="s">
        <v>34</v>
      </c>
      <c r="C19" s="32"/>
      <c r="D19" s="32"/>
      <c r="E19" s="32"/>
      <c r="F19" s="32"/>
      <c r="G19" s="32"/>
      <c r="H19" s="32"/>
    </row>
    <row r="20" spans="2:9" x14ac:dyDescent="0.3">
      <c r="B20" s="100"/>
      <c r="C20" s="107" t="s">
        <v>92</v>
      </c>
      <c r="D20" s="101" t="s">
        <v>18</v>
      </c>
      <c r="E20" s="101" t="s">
        <v>19</v>
      </c>
      <c r="F20" s="101" t="s">
        <v>20</v>
      </c>
      <c r="G20" s="101" t="s">
        <v>90</v>
      </c>
      <c r="H20" s="101" t="s">
        <v>91</v>
      </c>
      <c r="I20" s="3"/>
    </row>
    <row r="21" spans="2:9" ht="23.4" customHeight="1" x14ac:dyDescent="0.3">
      <c r="B21" s="100"/>
      <c r="C21" s="107"/>
      <c r="D21" s="101"/>
      <c r="E21" s="101"/>
      <c r="F21" s="101"/>
      <c r="G21" s="101"/>
      <c r="H21" s="101"/>
      <c r="I21" s="3"/>
    </row>
    <row r="22" spans="2:9" ht="26.4" x14ac:dyDescent="0.3">
      <c r="B22" s="1" t="s">
        <v>32</v>
      </c>
      <c r="C22" s="11" t="str">
        <f>IF(RZS!C6=0,"",RZS!C29/RZS!C6*100%)</f>
        <v/>
      </c>
      <c r="D22" s="11" t="str">
        <f ca="1">IF(RZS!D6=0,"",RZS!D29/RZS!D6*100%)</f>
        <v/>
      </c>
      <c r="E22" s="11" t="str">
        <f ca="1">IF(RZS!E6=0,"",RZS!E29/RZS!E6*100%)</f>
        <v/>
      </c>
      <c r="F22" s="11" t="str">
        <f ca="1">IF(RZS!F6=0,"",RZS!F29/RZS!F6*100%)</f>
        <v/>
      </c>
      <c r="G22" s="11" t="str">
        <f ca="1">IF(RZS!G6=0,"",RZS!G29/RZS!G6*100%)</f>
        <v/>
      </c>
      <c r="H22" s="11" t="str">
        <f ca="1">IF(RZS!H6=0,"",RZS!H29/RZS!H6*100%)</f>
        <v/>
      </c>
      <c r="I22" s="3"/>
    </row>
  </sheetData>
  <mergeCells count="21">
    <mergeCell ref="G3:G4"/>
    <mergeCell ref="H3:H4"/>
    <mergeCell ref="G20:G21"/>
    <mergeCell ref="H20:H21"/>
    <mergeCell ref="G9:G10"/>
    <mergeCell ref="H9:H10"/>
    <mergeCell ref="F16:H16"/>
    <mergeCell ref="C16:E16"/>
    <mergeCell ref="B3:B4"/>
    <mergeCell ref="D3:D4"/>
    <mergeCell ref="E3:E4"/>
    <mergeCell ref="F3:F4"/>
    <mergeCell ref="C9:C10"/>
    <mergeCell ref="D9:D10"/>
    <mergeCell ref="E9:E10"/>
    <mergeCell ref="F9:F10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Olbryś Agnieszka</cp:lastModifiedBy>
  <cp:lastPrinted>2017-02-06T11:32:23Z</cp:lastPrinted>
  <dcterms:created xsi:type="dcterms:W3CDTF">2017-01-11T14:22:24Z</dcterms:created>
  <dcterms:modified xsi:type="dcterms:W3CDTF">2021-08-10T07:20:31Z</dcterms:modified>
</cp:coreProperties>
</file>