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II_2022" sheetId="75" r:id="rId14"/>
    <sheet name="Eksport I-XII_2022" sheetId="74" r:id="rId15"/>
    <sheet name="Import I-X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3" sheetId="36" r:id="rId28"/>
    <sheet name="Baza_cen sprzedaży_2017-2023" sheetId="50" r:id="rId29"/>
  </sheets>
  <definedNames>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4" hidden="1">'Eksport I-XII_2022'!$K$6:$M$92</definedName>
    <definedName name="_xlnm._FilterDatabase" localSheetId="24" hidden="1">'Import I-XII_2019'!$P$7:$S$31</definedName>
    <definedName name="_xlnm._FilterDatabase" localSheetId="18" hidden="1">'Import I-XII_2021'!$K$7:$N$34</definedName>
    <definedName name="_xlnm._FilterDatabase" localSheetId="15" hidden="1">'Import I-XII_2022'!$F$7:$I$18</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Z597" i="36" l="1"/>
  <c r="W597" i="36"/>
  <c r="V597" i="36"/>
  <c r="S597" i="36"/>
  <c r="R597" i="36"/>
  <c r="Q597" i="36"/>
  <c r="P597" i="36"/>
  <c r="M597" i="36"/>
  <c r="L597" i="36"/>
  <c r="K597" i="36"/>
  <c r="J597" i="36"/>
  <c r="I597" i="36"/>
  <c r="H597" i="36"/>
  <c r="G597" i="36"/>
  <c r="F597" i="36"/>
  <c r="E597" i="36"/>
  <c r="D597" i="36"/>
  <c r="Z596" i="36"/>
  <c r="W596" i="36"/>
  <c r="V596" i="36"/>
  <c r="S596" i="36"/>
  <c r="R596" i="36"/>
  <c r="Q596" i="36"/>
  <c r="P596" i="36"/>
  <c r="M596" i="36"/>
  <c r="L596" i="36"/>
  <c r="K596" i="36"/>
  <c r="J596" i="36"/>
  <c r="I596" i="36"/>
  <c r="H596" i="36"/>
  <c r="G596" i="36"/>
  <c r="F596" i="36"/>
  <c r="E596" i="36"/>
  <c r="D596" i="36"/>
  <c r="C596" i="36"/>
  <c r="Z595" i="36"/>
  <c r="W595" i="36"/>
  <c r="V595" i="36"/>
  <c r="S595" i="36"/>
  <c r="R595" i="36"/>
  <c r="Q595" i="36"/>
  <c r="P595" i="36"/>
  <c r="M595" i="36"/>
  <c r="L595" i="36"/>
  <c r="K595" i="36"/>
  <c r="J595" i="36"/>
  <c r="I595" i="36"/>
  <c r="H595" i="36"/>
  <c r="G595" i="36"/>
  <c r="F595" i="36"/>
  <c r="E595" i="36"/>
  <c r="D595" i="36"/>
  <c r="C595" i="36"/>
  <c r="Z594" i="36"/>
  <c r="W594" i="36"/>
  <c r="V594" i="36"/>
  <c r="S594" i="36"/>
  <c r="R594" i="36"/>
  <c r="Q594" i="36"/>
  <c r="P594" i="36"/>
  <c r="M594" i="36"/>
  <c r="L594" i="36"/>
  <c r="K594" i="36"/>
  <c r="J594" i="36"/>
  <c r="I594" i="36"/>
  <c r="H594" i="36"/>
  <c r="G594" i="36"/>
  <c r="F594" i="36"/>
  <c r="E594" i="36"/>
  <c r="D594" i="36"/>
  <c r="Z593" i="36"/>
  <c r="W593" i="36"/>
  <c r="V593" i="36"/>
  <c r="S593" i="36"/>
  <c r="R593" i="36"/>
  <c r="Q593" i="36"/>
  <c r="P593" i="36"/>
  <c r="M593" i="36"/>
  <c r="L593" i="36"/>
  <c r="K593" i="36"/>
  <c r="J593" i="36"/>
  <c r="I593" i="36"/>
  <c r="H593" i="36"/>
  <c r="G593" i="36"/>
  <c r="F593" i="36"/>
  <c r="E593" i="36"/>
  <c r="D593" i="36"/>
  <c r="Z592" i="36"/>
  <c r="W592" i="36"/>
  <c r="V592" i="36"/>
  <c r="S592" i="36"/>
  <c r="R592" i="36"/>
  <c r="Q592" i="36"/>
  <c r="P592" i="36"/>
  <c r="M592" i="36"/>
  <c r="L592" i="36"/>
  <c r="K592" i="36"/>
  <c r="J592" i="36"/>
  <c r="I592" i="36"/>
  <c r="H592" i="36"/>
  <c r="G592" i="36"/>
  <c r="F592" i="36"/>
  <c r="E592" i="36"/>
  <c r="D592" i="36"/>
  <c r="C592" i="36"/>
  <c r="Z591" i="36"/>
  <c r="W591" i="36"/>
  <c r="V591" i="36"/>
  <c r="S591" i="36"/>
  <c r="R591" i="36"/>
  <c r="Q591" i="36"/>
  <c r="P591" i="36"/>
  <c r="M591" i="36"/>
  <c r="L591" i="36"/>
  <c r="K591" i="36"/>
  <c r="J591" i="36"/>
  <c r="I591" i="36"/>
  <c r="H591" i="36"/>
  <c r="G591" i="36"/>
  <c r="F591" i="36"/>
  <c r="E591" i="36"/>
  <c r="D591" i="36"/>
  <c r="Z403" i="36"/>
  <c r="W403" i="36"/>
  <c r="V403" i="36"/>
  <c r="S403" i="36"/>
  <c r="R403" i="36"/>
  <c r="Q403" i="36"/>
  <c r="P403" i="36"/>
  <c r="M403" i="36"/>
  <c r="L403" i="36"/>
  <c r="K403" i="36"/>
  <c r="J403" i="36"/>
  <c r="I403" i="36"/>
  <c r="H403" i="36"/>
  <c r="G403" i="36"/>
  <c r="F403" i="36"/>
  <c r="E403" i="36"/>
  <c r="D403" i="36"/>
  <c r="C403" i="36"/>
  <c r="C597" i="36" s="1"/>
  <c r="B403" i="36"/>
  <c r="B597" i="36" s="1"/>
  <c r="Z402" i="36"/>
  <c r="W402" i="36"/>
  <c r="V402" i="36"/>
  <c r="S402" i="36"/>
  <c r="R402" i="36"/>
  <c r="Q402" i="36"/>
  <c r="P402" i="36"/>
  <c r="M402" i="36"/>
  <c r="L402" i="36"/>
  <c r="K402" i="36"/>
  <c r="J402" i="36"/>
  <c r="I402" i="36"/>
  <c r="H402" i="36"/>
  <c r="G402" i="36"/>
  <c r="F402" i="36"/>
  <c r="E402" i="36"/>
  <c r="D402" i="36"/>
  <c r="C402" i="36"/>
  <c r="B402" i="36"/>
  <c r="B596" i="36" s="1"/>
  <c r="Z401" i="36"/>
  <c r="W401" i="36"/>
  <c r="V401" i="36"/>
  <c r="S401" i="36"/>
  <c r="R401" i="36"/>
  <c r="Q401" i="36"/>
  <c r="P401" i="36"/>
  <c r="M401" i="36"/>
  <c r="L401" i="36"/>
  <c r="K401" i="36"/>
  <c r="J401" i="36"/>
  <c r="I401" i="36"/>
  <c r="H401" i="36"/>
  <c r="G401" i="36"/>
  <c r="F401" i="36"/>
  <c r="E401" i="36"/>
  <c r="D401" i="36"/>
  <c r="C401" i="36"/>
  <c r="B401" i="36"/>
  <c r="B595" i="36" s="1"/>
  <c r="Z400" i="36"/>
  <c r="W400" i="36"/>
  <c r="V400" i="36"/>
  <c r="S400" i="36"/>
  <c r="R400" i="36"/>
  <c r="Q400" i="36"/>
  <c r="P400" i="36"/>
  <c r="M400" i="36"/>
  <c r="L400" i="36"/>
  <c r="K400" i="36"/>
  <c r="J400" i="36"/>
  <c r="I400" i="36"/>
  <c r="H400" i="36"/>
  <c r="G400" i="36"/>
  <c r="F400" i="36"/>
  <c r="E400" i="36"/>
  <c r="D400" i="36"/>
  <c r="C400" i="36"/>
  <c r="C594" i="36" s="1"/>
  <c r="B400" i="36"/>
  <c r="B594" i="36" s="1"/>
  <c r="Z399" i="36"/>
  <c r="W399" i="36"/>
  <c r="V399" i="36"/>
  <c r="S399" i="36"/>
  <c r="R399" i="36"/>
  <c r="Q399" i="36"/>
  <c r="P399" i="36"/>
  <c r="M399" i="36"/>
  <c r="L399" i="36"/>
  <c r="K399" i="36"/>
  <c r="J399" i="36"/>
  <c r="I399" i="36"/>
  <c r="H399" i="36"/>
  <c r="G399" i="36"/>
  <c r="F399" i="36"/>
  <c r="E399" i="36"/>
  <c r="D399" i="36"/>
  <c r="C399" i="36"/>
  <c r="C593" i="36" s="1"/>
  <c r="B399" i="36"/>
  <c r="B593" i="36" s="1"/>
  <c r="Z398" i="36"/>
  <c r="W398" i="36"/>
  <c r="V398" i="36"/>
  <c r="S398" i="36"/>
  <c r="R398" i="36"/>
  <c r="Q398" i="36"/>
  <c r="P398" i="36"/>
  <c r="M398" i="36"/>
  <c r="L398" i="36"/>
  <c r="K398" i="36"/>
  <c r="J398" i="36"/>
  <c r="I398" i="36"/>
  <c r="H398" i="36"/>
  <c r="G398" i="36"/>
  <c r="F398" i="36"/>
  <c r="E398" i="36"/>
  <c r="D398" i="36"/>
  <c r="C398" i="36"/>
  <c r="B398" i="36"/>
  <c r="B592" i="36" s="1"/>
  <c r="Z397" i="36"/>
  <c r="W397" i="36"/>
  <c r="V397" i="36"/>
  <c r="S397" i="36"/>
  <c r="R397" i="36"/>
  <c r="Q397" i="36"/>
  <c r="P397" i="36"/>
  <c r="M397" i="36"/>
  <c r="L397" i="36"/>
  <c r="K397" i="36"/>
  <c r="J397" i="36"/>
  <c r="I397" i="36"/>
  <c r="H397" i="36"/>
  <c r="G397" i="36"/>
  <c r="F397" i="36"/>
  <c r="E397" i="36"/>
  <c r="D397" i="36"/>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<sst xmlns="http://schemas.openxmlformats.org/spreadsheetml/2006/main" count="7104" uniqueCount="527">
  <si>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</si>
  <si>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</si>
  <si>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</si>
  <si>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</si>
  <si>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</si>
  <si>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</si>
  <si>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</si>
  <si>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</si>
  <si>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</si>
  <si>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</si>
  <si>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</si>
  <si>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</si>
  <si>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</si>
  <si>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</si>
  <si>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</si>
  <si>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</si>
  <si>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</si>
  <si>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</si>
  <si>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</si>
  <si>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</si>
  <si>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</si>
  <si>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</si>
  <si>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</si>
  <si>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</si>
  <si>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</si>
  <si>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</si>
  <si>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</si>
  <si>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</si>
  <si>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</si>
  <si>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</si>
  <si>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</si>
  <si>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</si>
  <si>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</si>
  <si>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</si>
  <si>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</si>
  <si>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</si>
  <si>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</si>
  <si>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</si>
  <si>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</si>
  <si>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</si>
  <si>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</si>
  <si>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</si>
  <si>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</si>
  <si>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</si>
  <si>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</si>
  <si>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</si>
  <si>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</si>
  <si>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</si>
  <si>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</si>
  <si>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</si>
  <si>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</si>
  <si>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</si>
  <si>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</si>
  <si>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</si>
  <si>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</si>
  <si>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</si>
  <si>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</si>
  <si>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</si>
  <si>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</si>
  <si>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</si>
  <si>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</si>
  <si>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</si>
  <si>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</si>
  <si>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</si>
  <si>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</si>
  <si>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</si>
  <si>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</si>
  <si>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</si>
  <si>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</si>
  <si>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</si>
  <si>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</si>
  <si>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</si>
  <si>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</si>
  <si>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</si>
  <si>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</si>
  <si>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</si>
  <si>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</si>
  <si>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</si>
  <si>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</si>
  <si>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</si>
  <si>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</si>
  <si>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</si>
  <si>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</si>
  <si>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</si>
  <si>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</si>
  <si>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</si>
  <si>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</si>
  <si>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</si>
  <si>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</si>
  <si>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</si>
  <si>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</si>
  <si>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</si>
  <si>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</si>
  <si>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</si>
  <si>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</si>
  <si>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</si>
  <si>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</si>
  <si>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</si>
  <si>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</si>
  <si>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</si>
  <si>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</si>
  <si>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</si>
  <si>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</si>
  <si>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</si>
  <si>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</si>
  <si>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</si>
  <si>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</si>
  <si>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</si>
  <si>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</si>
  <si>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</si>
  <si>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</si>
  <si>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</si>
  <si>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</si>
  <si>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</si>
  <si>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</si>
  <si>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</si>
  <si>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</si>
  <si>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</si>
  <si>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</si>
  <si>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</si>
  <si>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</si>
  <si>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</si>
  <si>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</si>
  <si>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</si>
  <si>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</si>
  <si>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</si>
  <si>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</si>
  <si>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</si>
  <si>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</si>
  <si>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</si>
  <si>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</si>
  <si>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</si>
  <si>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</si>
  <si>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</si>
  <si>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</si>
  <si>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</si>
  <si>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</si>
  <si>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</si>
  <si>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</si>
  <si>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</si>
  <si>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</si>
  <si>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</si>
  <si>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</si>
  <si>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</si>
  <si>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</si>
  <si>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</si>
  <si>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</si>
  <si>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</si>
  <si>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</si>
  <si>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</si>
  <si>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</si>
  <si>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</si>
  <si>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</si>
  <si>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</si>
  <si>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</si>
  <si>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</si>
  <si>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</si>
  <si>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</si>
  <si>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</si>
  <si>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</si>
  <si>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</si>
  <si>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</si>
  <si>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</si>
  <si>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</si>
  <si>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</si>
  <si>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</si>
  <si>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</si>
  <si>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</si>
  <si>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</si>
  <si>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</si>
  <si>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</si>
  <si>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</si>
  <si>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</si>
  <si>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</si>
  <si>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</si>
  <si>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</si>
  <si>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</si>
  <si>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</si>
  <si>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</si>
  <si>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</si>
  <si>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</si>
  <si>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</si>
  <si>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</si>
  <si>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</si>
  <si>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</si>
  <si>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</si>
  <si>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</si>
  <si>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</si>
  <si>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</si>
  <si>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</si>
  <si>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</si>
  <si>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</si>
  <si>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</si>
  <si>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</si>
  <si>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</si>
  <si>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</si>
  <si>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</si>
  <si>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</si>
  <si>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</si>
  <si>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</si>
  <si>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</si>
  <si>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</si>
  <si>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</si>
  <si>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</si>
  <si>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</si>
  <si>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</si>
  <si>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</si>
  <si>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</si>
  <si>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</si>
  <si>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</si>
  <si>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</si>
  <si>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</si>
  <si>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</si>
  <si>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</si>
  <si>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</si>
  <si>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</si>
  <si>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</si>
  <si>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</si>
  <si>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</si>
  <si>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</si>
  <si>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</si>
  <si>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</si>
  <si>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</si>
  <si>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</si>
  <si>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</si>
  <si>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</si>
  <si>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</si>
  <si>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</si>
  <si>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</si>
  <si>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</si>
  <si>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</si>
  <si>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</si>
  <si>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</si>
  <si>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</si>
  <si>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</si>
  <si>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</si>
  <si>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</si>
  <si>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</si>
  <si>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</si>
  <si>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</si>
  <si>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</si>
  <si>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</si>
  <si>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</si>
  <si>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</si>
  <si>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</si>
  <si>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</si>
  <si>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</si>
  <si>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</si>
  <si>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</si>
  <si>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</si>
  <si>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</si>
  <si>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</si>
  <si>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</si>
  <si>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</si>
  <si>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</si>
  <si>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</si>
  <si>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</si>
  <si>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</si>
  <si>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</si>
  <si>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</si>
  <si>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</si>
  <si>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</si>
  <si>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</si>
  <si>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</si>
  <si>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</si>
  <si>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</si>
  <si>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</si>
  <si>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</si>
  <si>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</si>
  <si>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</si>
  <si>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</si>
  <si>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</si>
  <si>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</si>
  <si>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</si>
  <si>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</si>
  <si>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</si>
  <si>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</si>
  <si>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</si>
  <si>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</si>
  <si>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</si>
  <si>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</si>
  <si>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</si>
  <si>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</si>
  <si>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</si>
  <si>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</si>
  <si>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</si>
  <si>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</si>
  <si>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</si>
  <si>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</si>
  <si>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</si>
  <si>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</si>
  <si>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</si>
  <si>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</si>
  <si>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</si>
  <si>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</si>
  <si>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</si>
  <si>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</si>
  <si>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</si>
  <si>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</si>
  <si>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</si>
  <si>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</si>
  <si>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</si>
  <si>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</si>
  <si>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</si>
  <si>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</si>
  <si>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</si>
  <si>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</si>
  <si>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</si>
  <si>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</si>
  <si>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</si>
  <si>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</si>
  <si>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</si>
  <si>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</si>
  <si>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</si>
  <si>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</si>
  <si>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</si>
  <si>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</si>
  <si>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</si>
  <si>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</si>
  <si>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</si>
  <si>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</si>
  <si>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</si>
  <si>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</si>
  <si>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</si>
  <si>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</si>
  <si>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</si>
  <si>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</si>
  <si>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</si>
  <si>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</si>
  <si>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</si>
  <si>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</si>
  <si>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</si>
  <si>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</si>
  <si>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</si>
  <si>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</si>
  <si>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</si>
  <si>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</si>
  <si>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</si>
  <si>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</si>
  <si>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</si>
  <si>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</si>
  <si>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</si>
  <si>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</si>
  <si>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</si>
  <si>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</si>
  <si>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</si>
  <si>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</si>
  <si>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</si>
  <si>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</si>
  <si>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</si>
  <si>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</si>
  <si>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</si>
  <si>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</si>
  <si>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</si>
  <si>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</si>
  <si>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</si>
  <si>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</si>
  <si>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</si>
  <si>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</si>
  <si>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</si>
  <si>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</si>
  <si>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</si>
  <si>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</si>
  <si>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</si>
  <si>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</si>
  <si>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</si>
  <si>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</si>
  <si>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</si>
  <si>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</si>
  <si>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</si>
  <si>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</si>
  <si>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</si>
  <si>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</si>
  <si>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</si>
  <si>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</si>
  <si>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</si>
  <si>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</si>
  <si>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</si>
  <si>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</si>
  <si>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</si>
  <si>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</si>
  <si>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</si>
  <si>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</si>
  <si>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</si>
  <si>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</si>
  <si>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</si>
  <si>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</si>
  <si>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</si>
  <si>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</si>
  <si>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</si>
  <si>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</si>
  <si>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</si>
  <si>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</si>
  <si>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</si>
  <si>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</si>
  <si>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</si>
  <si>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</si>
  <si>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</si>
  <si>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</si>
  <si>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</si>
  <si>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</si>
  <si>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</si>
  <si>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</si>
  <si>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</si>
  <si>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</si>
  <si>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</si>
  <si>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</si>
  <si>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</si>
  <si>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</si>
  <si>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</si>
  <si>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</si>
  <si>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</si>
  <si>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</si>
  <si>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</si>
  <si>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</si>
  <si>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</si>
  <si>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</si>
  <si>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</si>
  <si>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</si>
  <si>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</si>
  <si>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</si>
  <si>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</si>
  <si>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</si>
  <si>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</si>
  <si>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</si>
  <si>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</si>
  <si>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</si>
  <si>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</si>
  <si>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</si>
  <si>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</si>
  <si>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</si>
  <si>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</si>
  <si>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</si>
  <si>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</si>
  <si>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</si>
  <si>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</si>
  <si>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</si>
  <si>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</si>
  <si>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</si>
  <si>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</si>
  <si>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</si>
  <si>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</si>
  <si>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</si>
  <si>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</si>
  <si>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</si>
  <si>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</si>
  <si>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</si>
  <si>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</si>
  <si>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</si>
  <si>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</si>
  <si>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</si>
  <si>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</si>
  <si>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</si>
  <si>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</si>
  <si>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</si>
  <si>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</si>
  <si>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</si>
  <si>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</si>
  <si>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</si>
  <si>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</si>
  <si>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</si>
  <si>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</si>
  <si>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</si>
  <si>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</si>
  <si>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</si>
  <si>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</si>
  <si>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</si>
  <si>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</si>
  <si>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</si>
  <si>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</si>
  <si>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</si>
  <si>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</si>
  <si>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</si>
  <si>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</si>
  <si>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</si>
  <si>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</si>
  <si>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</si>
  <si>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</si>
  <si>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</si>
  <si>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</si>
  <si>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</si>
  <si>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</si>
  <si>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</si>
  <si>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</si>
  <si>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</si>
  <si>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</si>
  <si>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</si>
  <si>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</si>
  <si>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</si>
  <si>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</si>
  <si>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</si>
  <si>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</si>
  <si>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</si>
  <si>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</si>
  <si>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</si>
  <si>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</si>
  <si>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</si>
  <si>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</si>
  <si>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</si>
  <si>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</si>
  <si>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</si>
  <si>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</si>
  <si>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</si>
  <si>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</si>
  <si>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</si>
  <si>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</si>
  <si>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</si>
  <si>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</si>
  <si>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</si>
  <si>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</si>
  <si>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</si>
  <si>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</si>
  <si>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</si>
  <si>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Prices not received - Same prices as last week : EL</t>
  </si>
  <si>
    <t>c</t>
  </si>
  <si>
    <t>26.02.2023</t>
  </si>
  <si>
    <t>02.03.2023</t>
  </si>
  <si>
    <t>Week 8</t>
  </si>
  <si>
    <r>
      <t>Tablica 6. Średnie ceny sprzedaży netto (bez VAT) elementów mięsa wołowego (kraj) wg makroregionów:</t>
    </r>
    <r>
      <rPr>
        <b/>
        <sz val="14"/>
        <color rgb="FF0000FF"/>
        <rFont val="Calibri"/>
        <family val="2"/>
        <charset val="238"/>
        <scheme val="minor"/>
      </rPr>
      <t xml:space="preserve"> 27.02 - 05.03.2023 r.</t>
    </r>
  </si>
  <si>
    <t>05.03.2023</t>
  </si>
  <si>
    <r>
      <t>Tablica 5. Ceny sprzedaży netto (bez VAT) ćwierci wołowych (zagranica):</t>
    </r>
    <r>
      <rPr>
        <b/>
        <sz val="14"/>
        <color rgb="FF0000FF"/>
        <rFont val="Calibri"/>
        <family val="2"/>
        <charset val="238"/>
        <scheme val="minor"/>
      </rPr>
      <t xml:space="preserve"> 27.02 - 05.03.2023 r.</t>
    </r>
  </si>
  <si>
    <r>
      <t>Tablica 7. Średnie ceny sprzedaży netto (bez VAT) elementów mięsa wołowego (zagranica):</t>
    </r>
    <r>
      <rPr>
        <b/>
        <sz val="14"/>
        <color rgb="FF0000FF"/>
        <rFont val="Calibri"/>
        <family val="2"/>
        <charset val="238"/>
        <scheme val="minor"/>
      </rPr>
      <t xml:space="preserve"> 27.02 - 05.03.2023 r.</t>
    </r>
  </si>
  <si>
    <r>
      <t>Tablica 9. Średnie ceny zakupu mięsa wołowego płacone przez podmioty handlu detalicznego w okresie:</t>
    </r>
    <r>
      <rPr>
        <b/>
        <sz val="16"/>
        <color rgb="FF0000FF"/>
        <rFont val="Calibri"/>
        <family val="2"/>
        <charset val="238"/>
        <scheme val="minor"/>
      </rPr>
      <t xml:space="preserve"> 27.02 - 05.03.2023 r.</t>
    </r>
  </si>
  <si>
    <t>NR 09/2023</t>
  </si>
  <si>
    <t>09 marca 2023r.</t>
  </si>
  <si>
    <t>27 lutego - 05 marca 2023 r.</t>
  </si>
  <si>
    <t>27.02.2023 - 05.03.2023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</si>
</sst>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791">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0" fillId="0" borderId="0" xfId="0" applyFill="1" applyAlignment="1">
      <alignment vertical="center"/>
    </xf>
    <xf numFmtId="0" fontId="165" fillId="0" borderId="0" xfId="0" applyFont="1" applyFill="1" applyAlignment="1">
      <alignment horizontal="right"/>
    </xf>
    <xf numFmtId="179" fontId="151" fillId="0" borderId="0" xfId="0" applyNumberFormat="1" applyFont="1" applyFill="1" applyAlignment="1">
      <alignment horizontal="right"/>
    </xf>
    <xf numFmtId="0" fontId="0" fillId="0" borderId="0" xfId="0" applyFill="1"/>
    <xf numFmtId="0" fontId="165" fillId="0" borderId="0" xfId="0" applyFont="1" applyFill="1" applyAlignment="1">
      <alignment horizontal="right" vertical="top"/>
    </xf>
    <xf numFmtId="179" fontId="151" fillId="0" borderId="0" xfId="0" applyNumberFormat="1" applyFont="1" applyFill="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Border="1" applyAlignment="1">
      <alignment horizontal="center" vertical="center"/>
    </xf>
    <xf numFmtId="0" fontId="128" fillId="59" borderId="0" xfId="0" applyFont="1" applyFill="1" applyBorder="1" applyAlignment="1">
      <alignment vertical="center"/>
    </xf>
    <xf numFmtId="0" fontId="130" fillId="59" borderId="0" xfId="0" applyFont="1" applyFill="1" applyBorder="1" applyAlignment="1">
      <alignment vertical="center"/>
    </xf>
    <xf numFmtId="0" fontId="129" fillId="62" borderId="0" xfId="0" quotePrefix="1" applyFont="1" applyFill="1" applyBorder="1" applyAlignment="1">
      <alignment horizontal="center" vertical="center"/>
    </xf>
    <xf numFmtId="0" fontId="132" fillId="62" borderId="0" xfId="0" applyFont="1" applyFill="1" applyBorder="1" applyAlignment="1" applyProtection="1">
      <alignment horizontal="center"/>
      <protection locked="0"/>
    </xf>
    <xf numFmtId="0" fontId="133" fillId="62" borderId="0" xfId="0" applyFont="1" applyFill="1" applyBorder="1" applyAlignment="1" applyProtection="1">
      <alignment horizontal="center"/>
      <protection locked="0"/>
    </xf>
    <xf numFmtId="0" fontId="132" fillId="62" borderId="0" xfId="0" applyFont="1" applyFill="1" applyBorder="1" applyAlignment="1">
      <alignment horizontal="center"/>
    </xf>
    <xf numFmtId="0" fontId="129" fillId="62" borderId="0" xfId="0" applyFont="1" applyFill="1" applyBorder="1" applyAlignment="1" applyProtection="1">
      <alignment horizontal="center"/>
      <protection locked="0"/>
    </xf>
    <xf numFmtId="0" fontId="132" fillId="62" borderId="0" xfId="0" applyFont="1" applyFill="1" applyBorder="1" applyAlignment="1" applyProtection="1">
      <alignment horizontal="center" vertical="top"/>
      <protection locked="0"/>
    </xf>
    <xf numFmtId="0" fontId="133" fillId="62" borderId="0" xfId="0" applyFont="1" applyFill="1" applyBorder="1" applyAlignment="1" applyProtection="1">
      <alignment horizontal="center" vertical="top"/>
      <protection locked="0"/>
    </xf>
    <xf numFmtId="0" fontId="132" fillId="59" borderId="0" xfId="0" applyFont="1" applyFill="1" applyBorder="1" applyAlignment="1" applyProtection="1">
      <alignment horizontal="center" vertical="center"/>
      <protection locked="0"/>
    </xf>
    <xf numFmtId="0" fontId="132" fillId="62" borderId="0" xfId="0" applyFont="1" applyFill="1" applyBorder="1" applyAlignment="1">
      <alignment horizontal="center" vertical="top"/>
    </xf>
    <xf numFmtId="0" fontId="129" fillId="62" borderId="0" xfId="0" applyFont="1" applyFill="1" applyBorder="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Border="1" applyAlignment="1" applyProtection="1">
      <alignment horizontal="center" vertical="center"/>
      <protection locked="0"/>
    </xf>
    <xf numFmtId="0" fontId="128" fillId="59" borderId="0" xfId="0" applyFont="1" applyFill="1" applyAlignment="1">
      <alignment vertical="center"/>
    </xf>
    <xf numFmtId="2" fontId="131" fillId="59" borderId="0" xfId="0" applyNumberFormat="1" applyFont="1" applyFill="1" applyBorder="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Border="1" applyAlignment="1">
      <alignment horizontal="center" vertical="center"/>
    </xf>
    <xf numFmtId="169" fontId="128" fillId="59" borderId="0" xfId="0" applyNumberFormat="1" applyFont="1" applyFill="1" applyBorder="1" applyAlignment="1">
      <alignment horizontal="center" vertical="center"/>
    </xf>
    <xf numFmtId="0" fontId="132" fillId="62" borderId="0" xfId="0" applyFont="1" applyFill="1" applyBorder="1" applyAlignment="1" applyProtection="1">
      <alignment horizontal="center" vertical="center"/>
      <protection locked="0"/>
    </xf>
    <xf numFmtId="0" fontId="128" fillId="62" borderId="0" xfId="0" applyFont="1" applyFill="1" applyBorder="1" applyAlignment="1">
      <alignment horizontal="center" vertical="center"/>
    </xf>
    <xf numFmtId="0" fontId="132" fillId="62" borderId="0" xfId="0" applyFont="1" applyFill="1" applyBorder="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Border="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Border="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Fill="1" applyBorder="1" applyAlignment="1" applyProtection="1">
      <alignment horizontal="left" vertical="center"/>
      <protection locked="0"/>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0" xfId="0" applyFont="1" applyFill="1" applyBorder="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0" xfId="0" applyFont="1" applyFill="1" applyBorder="1" applyAlignment="1">
      <alignment horizontal="center" vertical="center"/>
    </xf>
    <xf numFmtId="0" fontId="132" fillId="62" borderId="41" xfId="0" applyFont="1" applyFill="1" applyBorder="1" applyAlignment="1">
      <alignment horizontal="center" vertical="center"/>
    </xf>
    <xf numFmtId="0" fontId="132" fillId="62" borderId="33" xfId="0" applyFont="1" applyFill="1" applyBorder="1" applyAlignment="1" applyProtection="1">
      <alignment horizontal="center" vertical="center"/>
      <protection locked="0"/>
    </xf>
    <xf numFmtId="178" fontId="151" fillId="0" borderId="0" xfId="0" applyNumberFormat="1" applyFont="1" applyFill="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165" fontId="211" fillId="59" borderId="27" xfId="0" applyNumberFormat="1" applyFont="1" applyFill="1" applyBorder="1"/>
    <xf numFmtId="165" fontId="211" fillId="59" borderId="27" xfId="0" quotePrefix="1" applyNumberFormat="1" applyFont="1" applyFill="1" applyBorder="1"/>
    <xf numFmtId="0" fontId="176" fillId="0" borderId="0" xfId="0" applyFont="1" applyAlignment="1">
      <alignment vertical="center"/>
    </xf>
    <xf numFmtId="0" fontId="178" fillId="0" borderId="0" xfId="0" quotePrefix="1" applyFont="1" applyAlignment="1">
      <alignment vertical="center"/>
    </xf>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8" fillId="0" borderId="0" xfId="0" applyFont="1" applyAlignment="1">
      <alignment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1" xfId="0" applyFont="1" applyBorder="1" applyAlignment="1">
      <alignment horizontal="centerContinuous" vertical="center"/>
    </xf>
    <xf numFmtId="0" fontId="176" fillId="0" borderId="7" xfId="0" applyFont="1" applyFill="1" applyBorder="1" applyAlignment="1">
      <alignment horizontal="centerContinuous" vertical="center" wrapText="1"/>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0" fontId="176" fillId="0" borderId="12"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4" xfId="0" applyFont="1" applyBorder="1"/>
    <xf numFmtId="0" fontId="178" fillId="0" borderId="15" xfId="0" applyFont="1" applyBorder="1" applyAlignment="1">
      <alignment horizontal="center"/>
    </xf>
    <xf numFmtId="3" fontId="178" fillId="0" borderId="12" xfId="0" applyNumberFormat="1" applyFont="1" applyBorder="1"/>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0" xfId="0" applyFont="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4" xfId="0" applyFont="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0" borderId="48" xfId="0" applyNumberFormat="1"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6" fillId="0" borderId="20" xfId="0" applyFont="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2" fontId="178" fillId="59" borderId="58" xfId="0" applyNumberFormat="1" applyFont="1" applyFill="1" applyBorder="1"/>
    <xf numFmtId="0" fontId="178" fillId="0" borderId="0" xfId="0" applyFont="1" applyFill="1" applyBorder="1"/>
    <xf numFmtId="2" fontId="178" fillId="0" borderId="58" xfId="0" quotePrefix="1" applyNumberFormat="1" applyFont="1" applyFill="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1</xdr:rowOff>
    </xdr:from>
    <xdr:to>
      <xdr:col>22</xdr:col>
      <xdr:colOff>549216</xdr:colOff>
      <xdr:row>22</xdr:row>
      <xdr:rowOff>66676</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1"/>
          <a:ext cx="6645216" cy="36195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8" name="Obraz 7"/>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topLeftCell="A10" zoomScale="130" zoomScaleNormal="130" workbookViewId="0">
      <selection activeCell="G23" sqref="G22:G23"/>
    </sheetView>
  </sheetViews>
  <sheetFormatPr defaultRowHeight="12.75"/>
  <cols>
    <col min="1" max="1" width="7.85546875" style="1072" customWidth="1"/>
    <col min="2" max="2" width="19.28515625" style="1072" customWidth="1"/>
    <col min="3" max="3" width="19.85546875" style="1072" customWidth="1"/>
    <col min="4" max="4" width="21" style="1072" customWidth="1"/>
    <col min="5" max="5" width="14.7109375" style="1072" customWidth="1"/>
    <col min="6" max="6" width="13.42578125" style="1072" customWidth="1"/>
    <col min="7" max="10" width="9.140625" style="1072"/>
    <col min="11" max="11" width="17.85546875" style="1072" customWidth="1"/>
    <col min="12" max="16384" width="9.140625" style="1072"/>
  </cols>
  <sheetData>
    <row r="1" spans="2:36" ht="15" customHeight="1">
      <c r="B1"/>
      <c r="C1"/>
      <c r="D1"/>
      <c r="E1"/>
      <c r="F1"/>
      <c r="G1" s="1073"/>
      <c r="L1" s="1074"/>
      <c r="M1" s="1074"/>
      <c r="N1" s="1074"/>
      <c r="O1" s="1074"/>
      <c r="P1" s="1074"/>
      <c r="Q1" s="1074"/>
      <c r="R1" s="1074"/>
      <c r="S1" s="1074"/>
      <c r="T1" s="1074"/>
    </row>
    <row r="2" spans="2:36">
      <c r="B2" s="1289"/>
      <c r="C2" s="1289"/>
      <c r="D2" s="1289"/>
      <c r="E2" s="1290"/>
      <c r="F2" s="1290"/>
      <c r="G2" s="1073"/>
      <c r="L2" s="1074"/>
      <c r="M2" s="1074"/>
      <c r="N2" s="1074"/>
      <c r="O2" s="1074"/>
      <c r="P2" s="1074"/>
      <c r="Q2" s="1074"/>
      <c r="R2" s="1074"/>
      <c r="S2" s="1074"/>
      <c r="T2" s="1074"/>
      <c r="AI2" s="1075"/>
      <c r="AJ2" s="1075"/>
    </row>
    <row r="3" spans="2:36" ht="19.5" customHeight="1">
      <c r="B3" s="1289"/>
      <c r="C3" s="1289"/>
      <c r="D3" s="1291" t="s">
        <v>428</v>
      </c>
      <c r="E3" s="1290"/>
      <c r="F3" s="1290"/>
      <c r="G3" s="1076"/>
      <c r="H3" s="1074"/>
      <c r="I3" s="1074"/>
      <c r="J3" s="1074"/>
      <c r="K3" s="1074"/>
      <c r="L3" s="1074"/>
      <c r="M3" s="1074"/>
      <c r="N3" s="1074"/>
      <c r="O3" s="1074"/>
      <c r="P3" s="1074"/>
      <c r="Q3" s="1074"/>
      <c r="R3" s="1074"/>
      <c r="S3" s="1074"/>
      <c r="T3" s="1074"/>
      <c r="AI3" s="1075"/>
      <c r="AJ3" s="1075"/>
    </row>
    <row r="4" spans="2:36" ht="15.75">
      <c r="B4" s="1289"/>
      <c r="C4" s="1289"/>
      <c r="D4" s="1291" t="s">
        <v>497</v>
      </c>
      <c r="E4" s="1290"/>
      <c r="F4" s="1290"/>
      <c r="G4" s="1076"/>
      <c r="H4" s="1077"/>
      <c r="I4" s="1074"/>
      <c r="J4" s="1074"/>
      <c r="K4" s="1074"/>
      <c r="L4" s="1074"/>
      <c r="M4" s="1074"/>
      <c r="N4" s="1074"/>
      <c r="O4" s="1074"/>
      <c r="P4" s="1074"/>
      <c r="Q4" s="1074"/>
      <c r="R4" s="1074"/>
      <c r="S4" s="1074"/>
      <c r="T4" s="1074"/>
    </row>
    <row r="5" spans="2:36" ht="17.25">
      <c r="B5" s="1289"/>
      <c r="C5" s="1289"/>
      <c r="D5" s="1292" t="s">
        <v>481</v>
      </c>
      <c r="E5" s="1289"/>
      <c r="F5" s="1290"/>
      <c r="G5" s="1076"/>
      <c r="H5" s="1077"/>
      <c r="I5" s="1074"/>
      <c r="J5" s="1074"/>
      <c r="K5" s="1074"/>
      <c r="L5" s="1074"/>
      <c r="M5" s="1074"/>
      <c r="N5" s="1074"/>
      <c r="O5" s="1074"/>
      <c r="P5" s="1074"/>
      <c r="Q5" s="1074"/>
      <c r="R5" s="1074"/>
      <c r="S5" s="1074"/>
      <c r="T5" s="1074"/>
    </row>
    <row r="6" spans="2:36" ht="18" customHeight="1">
      <c r="B6" s="1290"/>
      <c r="C6" s="1290"/>
      <c r="D6" s="1290"/>
      <c r="E6" s="1290"/>
      <c r="F6" s="1290"/>
      <c r="G6" s="1076"/>
      <c r="H6" s="1077"/>
      <c r="I6" s="1074"/>
      <c r="J6" s="1074"/>
      <c r="K6" s="1074"/>
      <c r="L6" s="1074"/>
      <c r="M6" s="1074"/>
      <c r="N6" s="1074"/>
      <c r="O6" s="1074"/>
      <c r="P6" s="1074"/>
      <c r="Q6" s="1074"/>
      <c r="R6" s="1074"/>
      <c r="S6" s="1074"/>
      <c r="T6" s="1074"/>
    </row>
    <row r="7" spans="2:36" ht="16.5" customHeight="1">
      <c r="B7" s="1294" t="s">
        <v>0</v>
      </c>
      <c r="C7" s="1104"/>
      <c r="D7" s="1104"/>
      <c r="E7" s="1074"/>
      <c r="F7" s="1074"/>
      <c r="G7" s="1076"/>
      <c r="H7" s="1074"/>
      <c r="I7" s="1074"/>
      <c r="J7" s="1074"/>
      <c r="K7" s="1074"/>
      <c r="L7" s="1074"/>
      <c r="M7" s="1074"/>
      <c r="N7" s="1074"/>
      <c r="O7" s="1074"/>
      <c r="P7" s="1074"/>
      <c r="Q7" s="1074"/>
      <c r="R7" s="1074"/>
      <c r="S7" s="1074"/>
      <c r="T7" s="1074"/>
    </row>
    <row r="8" spans="2:36" ht="23.25" customHeight="1">
      <c r="B8" s="1293"/>
      <c r="C8" s="1104"/>
      <c r="D8" s="1104"/>
      <c r="E8" s="1074"/>
      <c r="F8" s="1074"/>
      <c r="G8" s="1076"/>
      <c r="H8" s="1074"/>
      <c r="I8" s="1074"/>
      <c r="J8" s="1074"/>
      <c r="K8" s="1074"/>
      <c r="L8" s="1074"/>
      <c r="M8" s="1074"/>
      <c r="N8" s="1074"/>
      <c r="O8" s="1074"/>
      <c r="P8" s="1074"/>
      <c r="Q8" s="1074"/>
      <c r="R8" s="1074"/>
      <c r="S8" s="1074"/>
      <c r="T8" s="1074"/>
    </row>
    <row r="9" spans="2:36" s="1073" customFormat="1" ht="33" customHeight="1">
      <c r="B9" s="1078" t="s">
        <v>48</v>
      </c>
      <c r="C9" s="1079"/>
      <c r="D9" s="1079"/>
      <c r="E9" s="1079"/>
      <c r="F9" s="1076"/>
      <c r="G9" s="1076"/>
      <c r="H9" s="1076"/>
      <c r="I9" s="1076"/>
      <c r="J9" s="1076"/>
      <c r="K9" s="1076"/>
      <c r="L9" s="1076"/>
      <c r="M9" s="1076"/>
      <c r="N9" s="1076"/>
      <c r="O9" s="1076"/>
      <c r="P9" s="1076"/>
      <c r="Q9" s="1076"/>
      <c r="R9" s="1076"/>
      <c r="S9" s="1076"/>
      <c r="T9" s="1076"/>
    </row>
    <row r="10" spans="2:36" s="1073" customFormat="1" ht="23.25" customHeight="1">
      <c r="B10" s="1080"/>
      <c r="C10" s="1076"/>
      <c r="D10" s="1076"/>
      <c r="E10" s="1076"/>
      <c r="F10" s="1076"/>
      <c r="G10" s="1076"/>
      <c r="H10" s="1076"/>
      <c r="I10" s="1076"/>
      <c r="J10" s="1076"/>
      <c r="K10" s="1076"/>
      <c r="L10" s="1076"/>
      <c r="M10" s="1076"/>
      <c r="N10" s="1076"/>
      <c r="O10" s="1076"/>
      <c r="P10" s="1076"/>
      <c r="Q10" s="1076"/>
      <c r="R10" s="1076"/>
      <c r="S10" s="1076"/>
      <c r="T10" s="1076"/>
    </row>
    <row r="11" spans="2:36">
      <c r="B11" s="1074"/>
      <c r="C11" s="1074"/>
      <c r="D11" s="1074"/>
      <c r="E11" s="1074"/>
      <c r="F11" s="1074"/>
      <c r="G11" s="1076"/>
      <c r="H11" s="1074"/>
      <c r="I11" s="1074"/>
      <c r="J11" s="1074"/>
      <c r="K11" s="1074"/>
      <c r="L11" s="1074"/>
      <c r="M11" s="1074"/>
      <c r="N11" s="1074"/>
      <c r="O11" s="1074"/>
      <c r="P11" s="1074"/>
      <c r="Q11" s="1074"/>
      <c r="R11" s="1074"/>
      <c r="S11" s="1074"/>
      <c r="T11" s="1074"/>
    </row>
    <row r="12" spans="2:36" ht="23.25">
      <c r="B12" s="1081" t="s">
        <v>523</v>
      </c>
      <c r="C12" s="1082"/>
      <c r="D12" s="1083"/>
      <c r="E12" s="1084" t="s">
        <v>524</v>
      </c>
      <c r="F12" s="1085"/>
      <c r="G12" s="1086"/>
      <c r="Q12" s="1074"/>
      <c r="R12" s="1074"/>
      <c r="S12" s="1074"/>
      <c r="T12" s="1074"/>
    </row>
    <row r="13" spans="2:36">
      <c r="B13" s="1074"/>
      <c r="C13" s="1074"/>
      <c r="D13" s="1074"/>
      <c r="E13" s="1074"/>
      <c r="F13" s="1074"/>
      <c r="G13" s="1076"/>
      <c r="H13" s="1074"/>
      <c r="I13" s="1074"/>
      <c r="J13" s="1074"/>
      <c r="K13" s="1074"/>
      <c r="L13" s="1074"/>
      <c r="M13" s="1074"/>
      <c r="N13" s="1074"/>
      <c r="O13" s="1074"/>
      <c r="P13" s="1074"/>
      <c r="Q13" s="1074"/>
      <c r="R13" s="1074"/>
      <c r="S13" s="1074"/>
      <c r="T13" s="1074"/>
    </row>
    <row r="14" spans="2:36">
      <c r="B14" s="1074"/>
      <c r="C14" s="1074"/>
      <c r="D14" s="1074"/>
      <c r="E14" s="1074"/>
      <c r="F14" s="1074"/>
      <c r="G14" s="1076"/>
      <c r="H14" s="1074"/>
      <c r="I14" s="1074"/>
      <c r="J14" s="1074"/>
      <c r="K14" s="1074"/>
      <c r="L14" s="1074"/>
      <c r="M14" s="1074"/>
      <c r="N14" s="1074"/>
      <c r="O14" s="1074"/>
      <c r="P14" s="1074"/>
      <c r="Q14" s="1074"/>
      <c r="R14" s="1074"/>
      <c r="S14" s="1074"/>
      <c r="T14" s="1074"/>
    </row>
    <row r="15" spans="2:36" ht="18.75">
      <c r="B15" s="1295" t="s">
        <v>482</v>
      </c>
      <c r="C15" s="1296"/>
      <c r="D15" s="1298" t="s">
        <v>525</v>
      </c>
      <c r="E15" s="1299"/>
      <c r="F15" s="1296"/>
      <c r="G15" s="1297"/>
      <c r="H15" s="1074"/>
      <c r="I15" s="1074"/>
      <c r="J15" s="1074"/>
      <c r="K15" s="1074"/>
      <c r="L15" s="1074"/>
      <c r="M15" s="1074"/>
      <c r="N15" s="1074"/>
      <c r="O15" s="1074"/>
      <c r="P15" s="1074"/>
      <c r="Q15" s="1074"/>
      <c r="R15" s="1074"/>
      <c r="S15" s="1074"/>
      <c r="T15" s="1074"/>
    </row>
    <row r="16" spans="2:36" ht="15">
      <c r="B16" s="1087"/>
      <c r="C16" s="1087"/>
      <c r="D16" s="1087"/>
      <c r="E16" s="1087"/>
      <c r="F16" s="1087"/>
      <c r="G16" s="1076"/>
      <c r="H16" s="1074"/>
      <c r="I16" s="1074"/>
      <c r="J16" s="1074"/>
      <c r="K16" s="1074"/>
      <c r="L16" s="1074"/>
      <c r="M16" s="1074"/>
      <c r="N16" s="1074"/>
      <c r="O16" s="1074"/>
      <c r="P16" s="1074"/>
      <c r="Q16" s="1074"/>
      <c r="R16" s="1074"/>
      <c r="S16" s="1074"/>
      <c r="T16" s="1074"/>
    </row>
    <row r="17" spans="2:20" ht="15">
      <c r="B17" s="1074" t="s">
        <v>498</v>
      </c>
      <c r="C17" s="1074"/>
      <c r="D17" s="1074"/>
      <c r="E17" s="1074"/>
      <c r="F17" s="1087"/>
      <c r="G17" s="1074"/>
      <c r="H17" s="1074"/>
      <c r="I17" s="1074"/>
      <c r="J17" s="1074"/>
      <c r="K17" s="1074"/>
      <c r="L17" s="1074"/>
      <c r="M17" s="1074"/>
      <c r="N17" s="1074"/>
      <c r="O17" s="1074"/>
      <c r="P17" s="1074"/>
      <c r="Q17" s="1074"/>
      <c r="R17" s="1074"/>
      <c r="S17" s="1074"/>
      <c r="T17" s="1074"/>
    </row>
    <row r="18" spans="2:20" ht="15">
      <c r="B18" s="1074" t="s">
        <v>1</v>
      </c>
      <c r="C18" s="1074"/>
      <c r="D18" s="1074"/>
      <c r="E18" s="1074"/>
      <c r="F18" s="1087"/>
      <c r="G18" s="1074"/>
      <c r="H18" s="1074"/>
      <c r="I18" s="1074"/>
      <c r="J18" s="1074"/>
      <c r="K18" s="1074"/>
      <c r="L18" s="1074"/>
      <c r="M18" s="1074"/>
      <c r="N18" s="1074"/>
      <c r="O18" s="1074"/>
      <c r="P18" s="1074"/>
      <c r="Q18" s="1074"/>
      <c r="R18" s="1074"/>
      <c r="S18" s="1074"/>
      <c r="T18" s="1074"/>
    </row>
    <row r="19" spans="2:20" ht="15">
      <c r="B19" s="1089" t="s">
        <v>495</v>
      </c>
      <c r="C19" s="1089"/>
      <c r="D19" s="1089"/>
      <c r="E19" s="1089"/>
      <c r="F19" s="1088"/>
      <c r="G19" s="1089"/>
      <c r="H19" s="1089"/>
      <c r="I19" s="1089"/>
      <c r="J19" s="1089"/>
      <c r="K19" s="1074"/>
      <c r="L19" s="1074"/>
      <c r="M19" s="1074"/>
      <c r="N19" s="1074"/>
      <c r="O19" s="1074"/>
      <c r="P19" s="1074"/>
      <c r="Q19" s="1074"/>
      <c r="R19" s="1074"/>
      <c r="S19" s="1074"/>
      <c r="T19" s="1074"/>
    </row>
    <row r="20" spans="2:20" ht="15">
      <c r="B20" s="1089" t="s">
        <v>496</v>
      </c>
      <c r="C20" s="1089"/>
      <c r="D20" s="1089"/>
      <c r="E20" s="1089"/>
      <c r="F20" s="1087"/>
      <c r="G20" s="1074"/>
      <c r="H20" s="1074"/>
      <c r="I20" s="1074"/>
      <c r="J20" s="1074"/>
      <c r="K20" s="1074"/>
      <c r="L20" s="1074"/>
      <c r="M20" s="1074"/>
      <c r="N20" s="1074"/>
      <c r="O20" s="1074"/>
      <c r="P20" s="1074"/>
      <c r="Q20" s="1074"/>
      <c r="R20" s="1074"/>
      <c r="S20" s="1074"/>
      <c r="T20" s="1074"/>
    </row>
    <row r="21" spans="2:20" ht="15">
      <c r="B21" s="1074" t="s">
        <v>2</v>
      </c>
      <c r="C21" s="1074"/>
      <c r="D21" s="1074"/>
      <c r="E21" s="1074"/>
      <c r="F21" s="1087"/>
      <c r="G21" s="1074"/>
      <c r="H21" s="1074"/>
      <c r="I21" s="1074"/>
      <c r="J21" s="1074"/>
      <c r="K21" s="1074"/>
      <c r="L21" s="1074"/>
      <c r="M21" s="1074"/>
      <c r="N21" s="1074"/>
      <c r="O21" s="1074"/>
      <c r="P21" s="1074"/>
      <c r="Q21" s="1074"/>
      <c r="R21" s="1074"/>
      <c r="S21" s="1074"/>
      <c r="T21" s="1074"/>
    </row>
    <row r="22" spans="2:20" ht="15">
      <c r="B22" s="1074" t="s">
        <v>3</v>
      </c>
      <c r="C22" s="1074"/>
      <c r="D22" s="1074"/>
      <c r="E22" s="1074"/>
      <c r="F22" s="1087"/>
      <c r="G22" s="1074"/>
      <c r="H22" s="1074"/>
      <c r="I22" s="1074"/>
      <c r="J22" s="1074"/>
      <c r="K22" s="1074"/>
      <c r="L22" s="1074"/>
      <c r="M22" s="1074"/>
      <c r="N22" s="1074"/>
      <c r="O22" s="1074"/>
      <c r="P22" s="1074"/>
      <c r="Q22" s="1074"/>
      <c r="R22" s="1074"/>
      <c r="S22" s="1074"/>
      <c r="T22" s="1074"/>
    </row>
    <row r="23" spans="2:20" ht="15">
      <c r="B23" s="1087"/>
      <c r="C23" s="1087"/>
      <c r="D23" s="1087"/>
      <c r="E23" s="1087"/>
      <c r="F23" s="1087"/>
      <c r="G23" s="1074"/>
      <c r="H23" s="1074"/>
      <c r="I23" s="1074"/>
      <c r="J23" s="1074"/>
      <c r="K23" s="1074"/>
      <c r="L23" s="1074"/>
      <c r="M23" s="1074"/>
      <c r="N23" s="1074"/>
      <c r="O23" s="1074"/>
      <c r="P23" s="1074"/>
      <c r="Q23" s="1074"/>
      <c r="R23" s="1074"/>
      <c r="S23" s="1074"/>
      <c r="T23" s="1074"/>
    </row>
    <row r="24" spans="2:20" ht="15">
      <c r="B24" s="1087"/>
      <c r="C24" s="1090"/>
      <c r="D24" s="1087"/>
      <c r="E24" s="1087"/>
      <c r="F24" s="1087"/>
      <c r="G24" s="1074"/>
      <c r="H24" s="1074"/>
      <c r="I24" s="1074"/>
      <c r="J24" s="1074"/>
      <c r="K24" s="1074"/>
      <c r="L24" s="1074"/>
      <c r="M24" s="1074"/>
      <c r="N24" s="1074"/>
      <c r="O24" s="1074"/>
      <c r="P24" s="1074"/>
      <c r="Q24" s="1074"/>
      <c r="R24" s="1074"/>
      <c r="S24" s="1074"/>
      <c r="T24" s="1074"/>
    </row>
    <row r="25" spans="2:20" ht="15">
      <c r="B25" s="1087"/>
      <c r="C25" s="1090"/>
      <c r="D25" s="1087"/>
      <c r="E25" s="1087"/>
      <c r="F25" s="1087"/>
      <c r="G25" s="1074"/>
      <c r="H25" s="1074"/>
      <c r="I25" s="1074"/>
      <c r="J25" s="1074"/>
      <c r="K25" s="1074"/>
      <c r="L25" s="1074"/>
      <c r="M25" s="1074"/>
      <c r="N25" s="1074"/>
      <c r="O25" s="1074"/>
      <c r="P25" s="1074"/>
      <c r="Q25" s="1074"/>
      <c r="R25" s="1074"/>
      <c r="S25" s="1074"/>
      <c r="T25" s="1074"/>
    </row>
    <row r="26" spans="2:20" ht="15">
      <c r="B26" s="1088" t="s">
        <v>483</v>
      </c>
      <c r="C26" s="1087"/>
      <c r="D26" s="1087"/>
      <c r="E26" s="1087"/>
      <c r="F26" s="1087"/>
      <c r="G26" s="1074"/>
      <c r="H26" s="1074"/>
      <c r="I26" s="1074"/>
      <c r="J26" s="1074"/>
      <c r="K26" s="1074"/>
      <c r="L26" s="1074"/>
      <c r="M26" s="1074"/>
      <c r="N26" s="1074"/>
      <c r="O26" s="1074"/>
      <c r="P26" s="1074"/>
      <c r="Q26" s="1074"/>
      <c r="R26" s="1074"/>
      <c r="S26" s="1074"/>
      <c r="T26" s="1074"/>
    </row>
    <row r="27" spans="2:20" ht="15">
      <c r="B27" s="1088" t="s">
        <v>488</v>
      </c>
      <c r="C27" s="1088"/>
      <c r="D27" s="1088"/>
      <c r="E27" s="1088"/>
      <c r="F27" s="1088"/>
      <c r="G27" s="1089"/>
      <c r="H27" s="1089"/>
      <c r="I27" s="1089"/>
      <c r="J27" s="1089"/>
      <c r="K27" s="1074"/>
      <c r="L27" s="1074"/>
      <c r="M27" s="1074"/>
      <c r="N27" s="1074"/>
      <c r="O27" s="1074"/>
      <c r="P27" s="1074"/>
      <c r="Q27" s="1074"/>
      <c r="R27" s="1074"/>
      <c r="S27" s="1074"/>
      <c r="T27" s="1074"/>
    </row>
    <row r="28" spans="2:20" ht="15">
      <c r="B28" s="1087" t="s">
        <v>484</v>
      </c>
      <c r="C28" s="1098" t="s">
        <v>489</v>
      </c>
      <c r="D28" s="1087"/>
      <c r="E28" s="1087"/>
      <c r="F28" s="1087"/>
      <c r="G28" s="1074"/>
      <c r="H28" s="1074"/>
      <c r="I28" s="1074"/>
      <c r="J28" s="1074"/>
      <c r="K28" s="1074"/>
      <c r="L28" s="1074"/>
      <c r="M28" s="1074"/>
      <c r="N28" s="1074"/>
      <c r="O28" s="1074"/>
      <c r="P28" s="1074"/>
      <c r="Q28" s="1074"/>
      <c r="R28" s="1074"/>
      <c r="S28" s="1074"/>
      <c r="T28" s="1074"/>
    </row>
    <row r="29" spans="2:20" ht="15">
      <c r="B29" s="1087" t="s">
        <v>499</v>
      </c>
      <c r="C29" s="1087"/>
      <c r="D29" s="1087"/>
      <c r="E29" s="1087"/>
      <c r="F29" s="1087"/>
      <c r="G29" s="1074"/>
      <c r="H29" s="1074"/>
      <c r="I29" s="1074"/>
      <c r="J29" s="1074"/>
      <c r="K29" s="1074"/>
      <c r="L29" s="1074"/>
      <c r="M29" s="1074"/>
      <c r="N29" s="1074"/>
      <c r="O29" s="1074"/>
      <c r="P29" s="1074"/>
      <c r="Q29" s="1074"/>
      <c r="R29" s="1074"/>
      <c r="S29" s="1074"/>
      <c r="T29" s="1074"/>
    </row>
    <row r="30" spans="2:20" ht="15">
      <c r="B30" s="1087"/>
      <c r="C30" s="1087"/>
      <c r="D30" s="1087"/>
      <c r="E30" s="1087"/>
      <c r="F30" s="1087"/>
      <c r="G30" s="1074"/>
      <c r="H30" s="1074"/>
      <c r="I30" s="1074"/>
      <c r="J30" s="1074"/>
      <c r="K30" s="1074"/>
      <c r="L30" s="1074"/>
      <c r="M30" s="1074"/>
      <c r="N30" s="1074"/>
      <c r="O30" s="1074"/>
      <c r="P30" s="1074"/>
      <c r="Q30" s="1074"/>
      <c r="R30" s="1074"/>
      <c r="S30" s="1074"/>
      <c r="T30" s="1074"/>
    </row>
    <row r="31" spans="2:20" ht="15">
      <c r="B31" s="1091" t="s">
        <v>485</v>
      </c>
      <c r="C31" s="1092"/>
      <c r="D31" s="1092"/>
      <c r="E31" s="1092"/>
      <c r="F31" s="1092"/>
      <c r="G31" s="1093"/>
      <c r="H31" s="1093"/>
      <c r="I31" s="1093"/>
      <c r="J31" s="1093"/>
      <c r="K31" s="1093"/>
      <c r="L31" s="1093"/>
      <c r="M31" s="1093"/>
      <c r="N31" s="1093"/>
      <c r="O31" s="1093"/>
      <c r="P31" s="1093"/>
      <c r="Q31" s="1074"/>
      <c r="R31" s="1074"/>
      <c r="S31" s="1074"/>
      <c r="T31" s="1074"/>
    </row>
    <row r="32" spans="2:20" ht="15">
      <c r="B32" s="1094" t="s">
        <v>486</v>
      </c>
      <c r="C32" s="1092"/>
      <c r="D32" s="1092"/>
      <c r="E32" s="1092"/>
      <c r="F32" s="1092"/>
      <c r="G32" s="1093"/>
      <c r="H32" s="1093"/>
      <c r="I32" s="1093"/>
      <c r="J32" s="1093"/>
      <c r="K32" s="1093"/>
      <c r="L32" s="1093"/>
      <c r="M32" s="1093"/>
      <c r="N32" s="1093"/>
      <c r="O32" s="1093"/>
      <c r="P32" s="1093"/>
      <c r="Q32" s="1074"/>
      <c r="R32" s="1074"/>
      <c r="S32" s="1074"/>
      <c r="T32" s="1074"/>
    </row>
    <row r="33" spans="2:20" ht="15.75">
      <c r="B33" s="1094" t="s">
        <v>487</v>
      </c>
      <c r="C33" s="1087"/>
      <c r="D33" s="1087"/>
      <c r="E33" s="1087"/>
      <c r="F33" s="1087"/>
      <c r="G33" s="1074"/>
      <c r="H33" s="1074"/>
      <c r="I33" s="1074"/>
      <c r="J33" s="1074"/>
      <c r="K33" s="1074"/>
      <c r="L33" s="1074"/>
      <c r="M33" s="1074"/>
      <c r="N33" s="1095"/>
      <c r="O33" s="1074"/>
      <c r="P33" s="1074"/>
      <c r="Q33" s="1074"/>
      <c r="R33" s="1074"/>
      <c r="S33" s="1074"/>
      <c r="T33" s="1074"/>
    </row>
    <row r="34" spans="2:20" ht="15.75">
      <c r="B34" s="1087"/>
      <c r="C34" s="1087"/>
      <c r="D34" s="1087"/>
      <c r="E34" s="1087"/>
      <c r="F34" s="1087"/>
      <c r="G34" s="1074"/>
      <c r="H34" s="1074"/>
      <c r="I34" s="1074"/>
      <c r="J34" s="1074"/>
      <c r="K34" s="1074"/>
      <c r="L34" s="1074"/>
      <c r="M34" s="1074"/>
      <c r="N34" s="1095"/>
      <c r="O34" s="1074"/>
      <c r="P34" s="1074"/>
      <c r="Q34" s="1074"/>
      <c r="R34" s="1074"/>
      <c r="S34" s="1074"/>
      <c r="T34" s="1074"/>
    </row>
    <row r="35" spans="2:20" ht="15.75">
      <c r="B35" s="1074"/>
      <c r="C35" s="1074"/>
      <c r="D35" s="1074"/>
      <c r="E35" s="1074"/>
      <c r="F35" s="1074"/>
      <c r="G35" s="1074"/>
      <c r="H35" s="1074"/>
      <c r="I35" s="1074"/>
      <c r="J35" s="1074"/>
      <c r="K35" s="1074"/>
      <c r="L35" s="1074"/>
      <c r="M35" s="1074"/>
      <c r="N35" s="1095"/>
      <c r="O35" s="1074"/>
      <c r="P35" s="1074"/>
      <c r="Q35" s="1074"/>
      <c r="R35" s="1074"/>
      <c r="S35" s="1074"/>
      <c r="T35" s="1074"/>
    </row>
    <row r="36" spans="2:20" ht="15.75">
      <c r="B36" s="1074"/>
      <c r="C36" s="1074"/>
      <c r="D36" s="1074"/>
      <c r="E36" s="1074"/>
      <c r="F36" s="1074"/>
      <c r="G36" s="1074"/>
      <c r="H36" s="1074"/>
      <c r="I36" s="1074"/>
      <c r="J36" s="1074"/>
      <c r="K36" s="1074"/>
      <c r="L36" s="1074"/>
      <c r="M36" s="1074"/>
      <c r="N36" s="1095"/>
      <c r="O36" s="1074"/>
      <c r="P36" s="1074"/>
      <c r="Q36" s="1074"/>
      <c r="R36" s="1074"/>
      <c r="S36" s="1074"/>
      <c r="T36" s="1074"/>
    </row>
    <row r="37" spans="2:20" ht="15.75">
      <c r="B37" s="1096"/>
      <c r="C37" s="1096"/>
      <c r="D37" s="1096"/>
      <c r="E37" s="1096"/>
      <c r="F37" s="1096"/>
      <c r="G37" s="1096"/>
      <c r="H37" s="1096"/>
      <c r="I37" s="1096"/>
      <c r="J37" s="1096"/>
      <c r="K37" s="1096"/>
      <c r="N37" s="1097"/>
    </row>
    <row r="38" spans="2:20" ht="15.75">
      <c r="B38" s="1096"/>
      <c r="C38" s="1096"/>
      <c r="D38" s="1096"/>
      <c r="E38" s="1096"/>
      <c r="F38" s="1096"/>
      <c r="G38" s="1096"/>
      <c r="H38" s="1096"/>
      <c r="I38" s="1096"/>
      <c r="J38" s="1096"/>
      <c r="K38" s="1096"/>
      <c r="N38" s="1097"/>
    </row>
    <row r="39" spans="2:20">
      <c r="B39" s="1096"/>
      <c r="C39" s="1096"/>
      <c r="D39" s="1096"/>
      <c r="E39" s="1096"/>
      <c r="F39" s="1096"/>
      <c r="G39" s="1096"/>
      <c r="H39" s="1096"/>
      <c r="I39" s="1096"/>
      <c r="J39" s="1096"/>
      <c r="K39" s="1096"/>
    </row>
    <row r="40" spans="2:20">
      <c r="B40" s="1096"/>
      <c r="C40" s="1096"/>
      <c r="D40" s="1096"/>
      <c r="E40" s="1096"/>
      <c r="F40" s="1096"/>
      <c r="G40" s="1096"/>
      <c r="H40" s="1096"/>
      <c r="I40" s="1096"/>
      <c r="J40" s="1096"/>
      <c r="K40" s="1096"/>
    </row>
    <row r="41" spans="2:20">
      <c r="B41" s="1096"/>
      <c r="C41" s="1096"/>
      <c r="D41" s="1096"/>
      <c r="E41" s="1096"/>
      <c r="F41" s="1096"/>
      <c r="G41" s="1096"/>
      <c r="H41" s="1096"/>
      <c r="I41" s="1096"/>
      <c r="J41" s="1096"/>
      <c r="K41" s="1096"/>
    </row>
    <row r="42" spans="2:20">
      <c r="B42" s="1096"/>
      <c r="C42" s="1096"/>
      <c r="D42" s="1096"/>
      <c r="E42" s="1096"/>
      <c r="F42" s="1096"/>
      <c r="G42" s="1096"/>
      <c r="H42" s="1096"/>
      <c r="I42" s="1096"/>
      <c r="J42" s="1096"/>
      <c r="K42" s="1096"/>
    </row>
    <row r="43" spans="2:20">
      <c r="B43" s="1096"/>
      <c r="C43" s="1096"/>
      <c r="D43" s="1096"/>
      <c r="E43" s="1096"/>
      <c r="F43" s="1096"/>
      <c r="G43" s="1096"/>
      <c r="H43" s="1096"/>
      <c r="I43" s="1096"/>
      <c r="J43" s="1096"/>
      <c r="K43" s="1096"/>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Q33" sqref="Q33"/>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492" t="s">
        <v>434</v>
      </c>
      <c r="B1" s="1492"/>
      <c r="C1" s="1492"/>
      <c r="D1" s="1492"/>
      <c r="E1" s="1492"/>
      <c r="F1" s="1492"/>
      <c r="G1" s="471"/>
      <c r="H1" s="471"/>
    </row>
    <row r="2" spans="1:8" ht="18.75" customHeight="1" thickBot="1">
      <c r="A2" s="1132"/>
      <c r="B2" s="1131"/>
      <c r="C2" s="1131"/>
      <c r="D2" s="1131"/>
      <c r="E2" s="1131"/>
      <c r="F2" s="1131"/>
    </row>
    <row r="3" spans="1:8" ht="27" customHeight="1">
      <c r="A3" s="1488" t="s">
        <v>53</v>
      </c>
      <c r="B3" s="1488" t="s">
        <v>90</v>
      </c>
      <c r="C3" s="1493" t="s">
        <v>59</v>
      </c>
      <c r="D3" s="1494"/>
      <c r="E3" s="1495"/>
      <c r="F3" s="1490" t="s">
        <v>91</v>
      </c>
      <c r="G3" s="1491"/>
      <c r="H3" s="3"/>
    </row>
    <row r="4" spans="1:8" ht="32.25" customHeight="1" thickBot="1">
      <c r="A4" s="1489"/>
      <c r="B4" s="1489"/>
      <c r="C4" s="909">
        <v>44990</v>
      </c>
      <c r="D4" s="910">
        <v>44983</v>
      </c>
      <c r="E4" s="911">
        <v>44626</v>
      </c>
      <c r="F4" s="912" t="s">
        <v>277</v>
      </c>
      <c r="G4" s="913" t="s">
        <v>92</v>
      </c>
      <c r="H4" s="3"/>
    </row>
    <row r="5" spans="1:8" ht="29.25" customHeight="1">
      <c r="A5" s="914" t="s">
        <v>96</v>
      </c>
      <c r="B5" s="915" t="s">
        <v>261</v>
      </c>
      <c r="C5" s="916">
        <v>843.53</v>
      </c>
      <c r="D5" s="917">
        <v>856.67</v>
      </c>
      <c r="E5" s="918">
        <v>728.68</v>
      </c>
      <c r="F5" s="1100">
        <v>-1.5338461718047776</v>
      </c>
      <c r="G5" s="1222">
        <v>15.761376736015814</v>
      </c>
      <c r="H5" s="3"/>
    </row>
    <row r="6" spans="1:8" ht="28.5" customHeight="1" thickBot="1">
      <c r="A6" s="919" t="s">
        <v>97</v>
      </c>
      <c r="B6" s="920" t="s">
        <v>261</v>
      </c>
      <c r="C6" s="921">
        <v>1237.92</v>
      </c>
      <c r="D6" s="922" t="s">
        <v>200</v>
      </c>
      <c r="E6" s="923">
        <v>934.24</v>
      </c>
      <c r="F6" s="1101" t="s">
        <v>73</v>
      </c>
      <c r="G6" s="1102">
        <v>32.50556602157905</v>
      </c>
      <c r="H6" s="3"/>
    </row>
    <row r="7" spans="1:8" ht="32.25" customHeight="1" thickBot="1">
      <c r="A7" s="924" t="s">
        <v>93</v>
      </c>
      <c r="B7" s="925" t="s">
        <v>94</v>
      </c>
      <c r="C7" s="921" t="s">
        <v>200</v>
      </c>
      <c r="D7" s="926" t="s">
        <v>200</v>
      </c>
      <c r="E7" s="927" t="s">
        <v>200</v>
      </c>
      <c r="F7" s="1101" t="s">
        <v>73</v>
      </c>
      <c r="G7" s="1102" t="s">
        <v>73</v>
      </c>
      <c r="H7" s="3"/>
    </row>
    <row r="8" spans="1:8" s="3" customFormat="1" ht="15.75">
      <c r="A8" s="601"/>
      <c r="B8" s="602"/>
      <c r="D8" s="580"/>
      <c r="E8" s="581"/>
      <c r="F8" s="582"/>
      <c r="G8" s="582"/>
    </row>
    <row r="9" spans="1:8" ht="19.5" customHeight="1">
      <c r="A9" s="1279" t="s">
        <v>38</v>
      </c>
      <c r="B9" s="1104"/>
      <c r="C9" s="3"/>
      <c r="E9" s="3"/>
      <c r="F9" s="3"/>
      <c r="G9" s="3"/>
      <c r="H9" s="3"/>
    </row>
    <row r="10" spans="1:8">
      <c r="A10" s="1280" t="s">
        <v>494</v>
      </c>
      <c r="B10" s="1104"/>
      <c r="C10" s="3"/>
      <c r="E10" s="3"/>
      <c r="F10" s="3"/>
      <c r="G10" s="3"/>
      <c r="H10" s="3"/>
    </row>
    <row r="11" spans="1:8" ht="15">
      <c r="A11" s="1281"/>
      <c r="B11" s="1104"/>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H30" sqref="H30"/>
    </sheetView>
  </sheetViews>
  <sheetFormatPr defaultColWidth="9.140625" defaultRowHeight="12.75"/>
  <cols>
    <col min="1" max="1" width="19.7109375" style="1104" customWidth="1"/>
    <col min="2" max="2" width="38.85546875" style="1104" bestFit="1" customWidth="1"/>
    <col min="3" max="3" width="16" style="1104" bestFit="1" customWidth="1"/>
    <col min="4" max="4" width="15.7109375" style="1104" customWidth="1"/>
    <col min="5" max="5" width="11.42578125" style="1104" customWidth="1"/>
    <col min="6" max="6" width="26.7109375" style="1104" customWidth="1"/>
    <col min="7" max="8" width="10.28515625" style="1104" bestFit="1" customWidth="1"/>
    <col min="9" max="9" width="11.28515625" style="1104" bestFit="1" customWidth="1"/>
    <col min="10" max="16384" width="9.140625" style="1104"/>
  </cols>
  <sheetData>
    <row r="1" spans="1:14" ht="27.75" customHeight="1">
      <c r="A1" s="1123" t="s">
        <v>522</v>
      </c>
      <c r="B1" s="1124"/>
      <c r="C1" s="1124"/>
      <c r="D1" s="1124"/>
      <c r="E1" s="1124"/>
      <c r="F1" s="1125"/>
      <c r="G1" s="1125"/>
      <c r="H1" s="1125"/>
      <c r="I1" s="1125"/>
      <c r="J1" s="1125"/>
      <c r="K1" s="1125"/>
      <c r="L1" s="1125"/>
      <c r="M1" s="1125"/>
      <c r="N1" s="1125"/>
    </row>
    <row r="2" spans="1:14" ht="21">
      <c r="A2" s="1126" t="s">
        <v>429</v>
      </c>
      <c r="B2" s="1124"/>
      <c r="C2" s="1124"/>
      <c r="D2" s="1124"/>
      <c r="E2" s="1124"/>
      <c r="F2" s="1125"/>
      <c r="G2" s="1125"/>
      <c r="H2" s="1125"/>
      <c r="I2" s="1125"/>
      <c r="J2" s="1125"/>
      <c r="K2" s="1125"/>
      <c r="L2" s="1125"/>
      <c r="M2" s="1125"/>
      <c r="N2" s="1125"/>
    </row>
    <row r="3" spans="1:14" ht="25.5" customHeight="1">
      <c r="A3" s="1248"/>
      <c r="B3" s="1127"/>
      <c r="C3" s="1128"/>
      <c r="D3" s="1128"/>
      <c r="E3" s="1128"/>
      <c r="F3" s="1128"/>
      <c r="G3" s="1128"/>
      <c r="H3" s="1128"/>
    </row>
    <row r="4" spans="1:14" ht="34.5" customHeight="1" thickBot="1">
      <c r="A4" s="1107"/>
      <c r="B4" s="1132"/>
    </row>
    <row r="5" spans="1:14" ht="24.95" customHeight="1">
      <c r="B5" s="1496" t="s">
        <v>95</v>
      </c>
      <c r="C5" s="1498" t="s">
        <v>430</v>
      </c>
      <c r="D5" s="1498"/>
      <c r="E5" s="1499" t="s">
        <v>431</v>
      </c>
      <c r="F5" s="1129"/>
    </row>
    <row r="6" spans="1:14" ht="24.95" customHeight="1" thickBot="1">
      <c r="B6" s="1497"/>
      <c r="C6" s="1386">
        <v>44990</v>
      </c>
      <c r="D6" s="1387">
        <v>44983</v>
      </c>
      <c r="E6" s="1500"/>
    </row>
    <row r="7" spans="1:14" ht="24.95" customHeight="1" thickBot="1">
      <c r="B7" s="1501" t="s">
        <v>447</v>
      </c>
      <c r="C7" s="1502"/>
      <c r="D7" s="1502"/>
      <c r="E7" s="1503"/>
    </row>
    <row r="8" spans="1:14" ht="24.95" customHeight="1">
      <c r="B8" s="1370" t="s">
        <v>477</v>
      </c>
      <c r="C8" s="1371" t="s">
        <v>200</v>
      </c>
      <c r="D8" s="1372" t="s">
        <v>200</v>
      </c>
      <c r="E8" s="1373" t="s">
        <v>73</v>
      </c>
    </row>
    <row r="9" spans="1:14" ht="24.95" customHeight="1">
      <c r="B9" s="1374" t="s">
        <v>448</v>
      </c>
      <c r="C9" s="1375">
        <v>34.340000000000003</v>
      </c>
      <c r="D9" s="1376">
        <v>34.909999999999997</v>
      </c>
      <c r="E9" s="1377">
        <v>-1.6327699799484194</v>
      </c>
    </row>
    <row r="10" spans="1:14" ht="24.95" customHeight="1" thickBot="1">
      <c r="B10" s="1378" t="s">
        <v>449</v>
      </c>
      <c r="C10" s="1379">
        <v>25.7</v>
      </c>
      <c r="D10" s="1380">
        <v>25.45</v>
      </c>
      <c r="E10" s="1381">
        <v>0.98231827111984282</v>
      </c>
    </row>
    <row r="11" spans="1:14" ht="25.5" customHeight="1" thickBot="1">
      <c r="B11" s="1501" t="s">
        <v>450</v>
      </c>
      <c r="C11" s="1502"/>
      <c r="D11" s="1502"/>
      <c r="E11" s="1503"/>
    </row>
    <row r="12" spans="1:14" ht="20.25" customHeight="1" thickBot="1">
      <c r="B12" s="1382" t="s">
        <v>448</v>
      </c>
      <c r="C12" s="1383">
        <v>34.590000000000003</v>
      </c>
      <c r="D12" s="1384">
        <v>34.43</v>
      </c>
      <c r="E12" s="1385">
        <v>0.46471100784200903</v>
      </c>
    </row>
    <row r="13" spans="1:14" ht="15.75">
      <c r="B13" s="1130"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1" customWidth="1"/>
    <col min="2" max="2" width="1" style="751" customWidth="1"/>
    <col min="3" max="7" width="7.42578125" style="751" customWidth="1"/>
    <col min="8" max="8" width="7.7109375" style="751" customWidth="1"/>
    <col min="9" max="9" width="0.5703125" style="751" customWidth="1"/>
    <col min="10" max="15" width="7.42578125" style="751" customWidth="1"/>
    <col min="16" max="16" width="0.5703125" style="751" customWidth="1"/>
    <col min="17" max="22" width="7.42578125" style="751" customWidth="1"/>
    <col min="23" max="23" width="0.5703125" style="751" customWidth="1"/>
    <col min="24" max="24" width="7" style="751" customWidth="1"/>
    <col min="25" max="26" width="7.42578125" style="751" customWidth="1"/>
    <col min="27" max="27" width="9.42578125" style="751" customWidth="1"/>
    <col min="28" max="29" width="2.5703125" style="751" customWidth="1"/>
    <col min="30" max="31" width="9.42578125" style="751" customWidth="1"/>
    <col min="32" max="33" width="9.42578125" style="751"/>
    <col min="34" max="34" width="3.42578125" style="751" customWidth="1"/>
    <col min="35" max="16384" width="9.42578125" style="751"/>
  </cols>
  <sheetData>
    <row r="1" spans="1:35" s="739" customFormat="1" ht="56.1" customHeight="1">
      <c r="A1" s="824" t="s">
        <v>417</v>
      </c>
      <c r="B1" s="825"/>
      <c r="C1" s="825"/>
      <c r="D1" s="826"/>
      <c r="E1" s="826"/>
      <c r="F1" s="825"/>
      <c r="G1" s="825"/>
      <c r="H1" s="825"/>
      <c r="I1" s="825"/>
      <c r="J1" s="825"/>
      <c r="K1" s="825"/>
      <c r="L1" s="825"/>
      <c r="M1" s="825"/>
      <c r="N1" s="825"/>
      <c r="O1" s="825"/>
      <c r="P1" s="825"/>
      <c r="Q1" s="825"/>
      <c r="R1" s="825"/>
      <c r="S1" s="825"/>
      <c r="T1" s="825"/>
      <c r="U1" s="825"/>
      <c r="V1" s="825"/>
      <c r="W1" s="825"/>
      <c r="X1" s="825"/>
      <c r="Y1" s="825"/>
      <c r="Z1" s="827"/>
      <c r="AA1" s="827" t="s">
        <v>422</v>
      </c>
      <c r="AD1" s="740">
        <v>1</v>
      </c>
      <c r="AE1" s="740"/>
      <c r="AF1" s="740"/>
      <c r="AG1" s="740">
        <v>0</v>
      </c>
      <c r="AH1" s="740">
        <v>0</v>
      </c>
      <c r="AI1" s="740">
        <v>0</v>
      </c>
    </row>
    <row r="2" spans="1:35" s="742" customFormat="1" ht="18" customHeight="1">
      <c r="A2" s="828"/>
      <c r="B2" s="829"/>
      <c r="C2" s="829"/>
      <c r="D2" s="830"/>
      <c r="E2" s="830"/>
      <c r="F2" s="829"/>
      <c r="G2" s="829"/>
      <c r="H2" s="829"/>
      <c r="I2" s="829"/>
      <c r="J2" s="829"/>
      <c r="K2" s="829"/>
      <c r="L2" s="829"/>
      <c r="M2" s="829"/>
      <c r="N2" s="829"/>
      <c r="O2" s="829"/>
      <c r="P2" s="829"/>
      <c r="Q2" s="829"/>
      <c r="R2" s="829"/>
      <c r="S2" s="829"/>
      <c r="T2" s="829"/>
      <c r="U2" s="829"/>
      <c r="V2" s="829"/>
      <c r="W2" s="829"/>
      <c r="X2" s="829"/>
      <c r="Y2" s="829"/>
      <c r="Z2" s="741"/>
      <c r="AA2" s="831" t="s">
        <v>516</v>
      </c>
      <c r="AD2" s="743"/>
      <c r="AF2" s="744"/>
    </row>
    <row r="3" spans="1:35" s="739" customFormat="1" ht="15" customHeight="1">
      <c r="A3" s="745"/>
      <c r="B3" s="746"/>
      <c r="C3" s="747"/>
      <c r="D3" s="748"/>
      <c r="E3" s="748"/>
      <c r="F3" s="747"/>
      <c r="G3" s="747"/>
      <c r="H3" s="747"/>
      <c r="I3" s="747"/>
      <c r="J3" s="747"/>
      <c r="K3" s="747"/>
      <c r="L3" s="747"/>
      <c r="M3" s="747"/>
      <c r="N3" s="749"/>
      <c r="Y3" s="750"/>
      <c r="Z3" s="751"/>
      <c r="AA3" s="752"/>
    </row>
    <row r="4" spans="1:35" ht="15">
      <c r="A4" s="745"/>
      <c r="Y4" s="1509">
        <v>8</v>
      </c>
      <c r="Z4" s="1509"/>
      <c r="AA4" s="1509"/>
    </row>
    <row r="5" spans="1:35" s="755" customFormat="1" ht="15.75">
      <c r="A5" s="753" t="s">
        <v>513</v>
      </c>
      <c r="B5" s="754"/>
      <c r="C5" s="754"/>
      <c r="D5" s="754"/>
      <c r="E5" s="754"/>
      <c r="F5" s="754"/>
      <c r="G5" s="754"/>
      <c r="H5" s="754"/>
      <c r="I5" s="754"/>
      <c r="J5" s="754"/>
      <c r="Y5" s="1388"/>
      <c r="Z5" s="1389" t="s">
        <v>423</v>
      </c>
      <c r="AA5" s="1390">
        <v>44977</v>
      </c>
      <c r="AE5" s="1391"/>
      <c r="AF5" s="1391"/>
      <c r="AG5" s="1391"/>
      <c r="AH5" s="1391"/>
      <c r="AI5" s="1391"/>
    </row>
    <row r="6" spans="1:35">
      <c r="Y6" s="1388"/>
      <c r="Z6" s="1392" t="s">
        <v>424</v>
      </c>
      <c r="AA6" s="1393">
        <v>44983</v>
      </c>
      <c r="AE6" s="3"/>
      <c r="AF6" s="3"/>
      <c r="AG6" s="3"/>
      <c r="AH6" s="3"/>
      <c r="AI6" s="3"/>
    </row>
    <row r="7" spans="1:35" s="756" customFormat="1" ht="15.75">
      <c r="A7" s="1510" t="s">
        <v>425</v>
      </c>
      <c r="B7" s="1510"/>
      <c r="C7" s="1510"/>
      <c r="D7" s="1510"/>
      <c r="E7" s="1510"/>
      <c r="F7" s="1510"/>
      <c r="G7" s="1510"/>
      <c r="H7" s="1510"/>
      <c r="I7" s="1510"/>
      <c r="J7" s="1510"/>
      <c r="K7" s="1510"/>
      <c r="L7" s="1510"/>
      <c r="M7" s="1510"/>
      <c r="N7" s="1510"/>
      <c r="O7" s="1510"/>
      <c r="P7" s="1510"/>
      <c r="Q7" s="1510"/>
      <c r="R7" s="1510"/>
      <c r="S7" s="1510"/>
      <c r="T7" s="1510"/>
      <c r="U7" s="1510"/>
      <c r="V7" s="1510"/>
      <c r="W7" s="1510"/>
      <c r="X7" s="1510"/>
      <c r="Y7" s="1510"/>
      <c r="Z7" s="1510"/>
      <c r="AA7" s="1394"/>
      <c r="AB7" s="1395"/>
      <c r="AC7" s="1395"/>
      <c r="AD7" s="1395"/>
      <c r="AE7" s="3"/>
      <c r="AF7" s="3"/>
      <c r="AG7" s="3"/>
      <c r="AH7" s="3"/>
      <c r="AI7" s="3"/>
    </row>
    <row r="8" spans="1:35" s="756" customFormat="1" ht="15.75">
      <c r="A8" s="1510" t="s">
        <v>426</v>
      </c>
      <c r="B8" s="1510"/>
      <c r="C8" s="1510"/>
      <c r="D8" s="1510"/>
      <c r="E8" s="1510"/>
      <c r="F8" s="1510"/>
      <c r="G8" s="1510"/>
      <c r="H8" s="1510"/>
      <c r="I8" s="1510"/>
      <c r="J8" s="1510"/>
      <c r="K8" s="1510"/>
      <c r="L8" s="1510"/>
      <c r="M8" s="1510"/>
      <c r="N8" s="1510"/>
      <c r="O8" s="1510"/>
      <c r="P8" s="1510"/>
      <c r="Q8" s="1510"/>
      <c r="R8" s="1510"/>
      <c r="S8" s="1510"/>
      <c r="T8" s="1510"/>
      <c r="U8" s="1510"/>
      <c r="V8" s="1510"/>
      <c r="W8" s="1510"/>
      <c r="X8" s="1510"/>
      <c r="Y8" s="1510"/>
      <c r="Z8" s="1510"/>
      <c r="AA8" s="1394"/>
      <c r="AB8" s="1395"/>
      <c r="AC8" s="1395"/>
      <c r="AD8" s="1395"/>
      <c r="AE8" s="3"/>
      <c r="AF8" s="3"/>
      <c r="AG8" s="3"/>
      <c r="AH8" s="3"/>
      <c r="AI8" s="3"/>
    </row>
    <row r="9" spans="1:35" s="756" customFormat="1" ht="13.5" thickBot="1">
      <c r="A9" s="1396"/>
      <c r="B9" s="1396"/>
      <c r="C9" s="1397"/>
      <c r="D9" s="1397"/>
      <c r="E9" s="1397"/>
      <c r="F9" s="1397"/>
      <c r="G9" s="1397"/>
      <c r="H9" s="1398"/>
      <c r="I9" s="1397"/>
      <c r="J9" s="1397"/>
      <c r="K9" s="1397"/>
      <c r="L9" s="1397"/>
      <c r="M9" s="1397"/>
      <c r="N9" s="1397"/>
      <c r="O9" s="1397"/>
      <c r="P9" s="1397"/>
      <c r="Q9" s="1397"/>
      <c r="R9" s="1397"/>
      <c r="S9" s="1397"/>
      <c r="T9" s="1397"/>
      <c r="U9" s="1397"/>
      <c r="V9" s="1397"/>
      <c r="W9" s="1397"/>
      <c r="X9" s="1397"/>
      <c r="Y9" s="1397"/>
      <c r="Z9" s="1396"/>
      <c r="AA9" s="1396"/>
      <c r="AB9" s="1395"/>
      <c r="AC9" s="1395"/>
      <c r="AD9" s="1395"/>
      <c r="AE9" s="3"/>
      <c r="AF9" s="3"/>
      <c r="AG9" s="3"/>
      <c r="AH9" s="3"/>
      <c r="AI9" s="3"/>
    </row>
    <row r="10" spans="1:35" s="756" customFormat="1" ht="13.5" thickBot="1">
      <c r="A10" s="1399" t="s">
        <v>310</v>
      </c>
      <c r="B10" s="1396"/>
      <c r="C10" s="1511" t="s">
        <v>362</v>
      </c>
      <c r="D10" s="1512"/>
      <c r="E10" s="1512"/>
      <c r="F10" s="1512"/>
      <c r="G10" s="1512"/>
      <c r="H10" s="1513"/>
      <c r="I10" s="1397"/>
      <c r="J10" s="1511" t="s">
        <v>363</v>
      </c>
      <c r="K10" s="1512"/>
      <c r="L10" s="1512"/>
      <c r="M10" s="1512"/>
      <c r="N10" s="1512"/>
      <c r="O10" s="1513"/>
      <c r="P10" s="1397"/>
      <c r="Q10" s="1511" t="s">
        <v>364</v>
      </c>
      <c r="R10" s="1512"/>
      <c r="S10" s="1512"/>
      <c r="T10" s="1512"/>
      <c r="U10" s="1512"/>
      <c r="V10" s="1513"/>
      <c r="W10" s="1397"/>
      <c r="X10" s="1514" t="s">
        <v>365</v>
      </c>
      <c r="Y10" s="1515"/>
      <c r="Z10" s="1515"/>
      <c r="AA10" s="1516"/>
      <c r="AB10" s="1395"/>
      <c r="AC10" s="1395"/>
      <c r="AD10" s="1395"/>
      <c r="AE10" s="3"/>
      <c r="AF10" s="3"/>
      <c r="AG10" s="3"/>
      <c r="AH10" s="3"/>
      <c r="AI10" s="3"/>
    </row>
    <row r="11" spans="1:35" s="756" customFormat="1" ht="12" customHeight="1">
      <c r="A11" s="1396"/>
      <c r="B11" s="1396"/>
      <c r="C11" s="1504" t="s">
        <v>311</v>
      </c>
      <c r="D11" s="1504" t="s">
        <v>312</v>
      </c>
      <c r="E11" s="1504" t="s">
        <v>313</v>
      </c>
      <c r="F11" s="1504" t="s">
        <v>314</v>
      </c>
      <c r="G11" s="1400" t="s">
        <v>357</v>
      </c>
      <c r="H11" s="1401"/>
      <c r="I11" s="1397"/>
      <c r="J11" s="1508" t="s">
        <v>315</v>
      </c>
      <c r="K11" s="1508" t="s">
        <v>316</v>
      </c>
      <c r="L11" s="1508" t="s">
        <v>317</v>
      </c>
      <c r="M11" s="1508" t="s">
        <v>314</v>
      </c>
      <c r="N11" s="1400" t="s">
        <v>357</v>
      </c>
      <c r="O11" s="1400"/>
      <c r="P11" s="1397"/>
      <c r="Q11" s="1504" t="s">
        <v>311</v>
      </c>
      <c r="R11" s="1504" t="s">
        <v>312</v>
      </c>
      <c r="S11" s="1504" t="s">
        <v>313</v>
      </c>
      <c r="T11" s="1504" t="s">
        <v>314</v>
      </c>
      <c r="U11" s="1400" t="s">
        <v>357</v>
      </c>
      <c r="V11" s="1401"/>
      <c r="W11" s="1397"/>
      <c r="X11" s="1506" t="s">
        <v>318</v>
      </c>
      <c r="Y11" s="1402" t="s">
        <v>319</v>
      </c>
      <c r="Z11" s="1400" t="s">
        <v>357</v>
      </c>
      <c r="AA11" s="1400"/>
      <c r="AB11" s="1395"/>
      <c r="AC11" s="1395"/>
      <c r="AD11" s="1395"/>
      <c r="AE11" s="3"/>
      <c r="AF11" s="3"/>
      <c r="AG11" s="3"/>
      <c r="AH11" s="3"/>
      <c r="AI11" s="3"/>
    </row>
    <row r="12" spans="1:35" s="756" customFormat="1" ht="12" customHeight="1" thickBot="1">
      <c r="A12" s="1403" t="s">
        <v>358</v>
      </c>
      <c r="B12" s="1396"/>
      <c r="C12" s="1505"/>
      <c r="D12" s="1505"/>
      <c r="E12" s="1505"/>
      <c r="F12" s="1505"/>
      <c r="G12" s="1404" t="s">
        <v>359</v>
      </c>
      <c r="H12" s="1405" t="s">
        <v>320</v>
      </c>
      <c r="I12" s="1406"/>
      <c r="J12" s="1505"/>
      <c r="K12" s="1505"/>
      <c r="L12" s="1505"/>
      <c r="M12" s="1505"/>
      <c r="N12" s="1404" t="s">
        <v>359</v>
      </c>
      <c r="O12" s="1405" t="s">
        <v>320</v>
      </c>
      <c r="P12" s="1396"/>
      <c r="Q12" s="1505"/>
      <c r="R12" s="1505"/>
      <c r="S12" s="1505"/>
      <c r="T12" s="1505"/>
      <c r="U12" s="1404" t="s">
        <v>359</v>
      </c>
      <c r="V12" s="1405" t="s">
        <v>320</v>
      </c>
      <c r="W12" s="1396"/>
      <c r="X12" s="1507"/>
      <c r="Y12" s="1407" t="s">
        <v>321</v>
      </c>
      <c r="Z12" s="1404" t="s">
        <v>359</v>
      </c>
      <c r="AA12" s="1404" t="s">
        <v>320</v>
      </c>
      <c r="AB12" s="1395"/>
      <c r="AC12" s="1395"/>
      <c r="AD12" s="1395"/>
      <c r="AE12" s="1395"/>
    </row>
    <row r="13" spans="1:35" s="756" customFormat="1" ht="15.75" thickBot="1">
      <c r="A13" s="1408" t="s">
        <v>360</v>
      </c>
      <c r="B13" s="1396"/>
      <c r="C13" s="1409">
        <v>512.98099999999999</v>
      </c>
      <c r="D13" s="1410">
        <v>509.17899999999997</v>
      </c>
      <c r="E13" s="1411"/>
      <c r="F13" s="1412">
        <v>505.96</v>
      </c>
      <c r="G13" s="757">
        <v>1.5299999999999727</v>
      </c>
      <c r="H13" s="758">
        <v>3.0331264992169427E-3</v>
      </c>
      <c r="I13" s="1406"/>
      <c r="J13" s="1409">
        <v>410.64299999999997</v>
      </c>
      <c r="K13" s="1410">
        <v>532.298</v>
      </c>
      <c r="L13" s="1411">
        <v>549.38900000000001</v>
      </c>
      <c r="M13" s="1412">
        <v>539.04999999999995</v>
      </c>
      <c r="N13" s="757">
        <v>-1.1210000000000946</v>
      </c>
      <c r="O13" s="758">
        <v>-2.0752687574862039E-3</v>
      </c>
      <c r="P13" s="1396"/>
      <c r="Q13" s="1409">
        <v>520.01300000000003</v>
      </c>
      <c r="R13" s="1410">
        <v>522.077</v>
      </c>
      <c r="S13" s="1411"/>
      <c r="T13" s="1412">
        <v>507.54399999999998</v>
      </c>
      <c r="U13" s="757">
        <v>1.0029999999999859</v>
      </c>
      <c r="V13" s="758">
        <v>1.9800963791676285E-3</v>
      </c>
      <c r="W13" s="1396"/>
      <c r="X13" s="1413">
        <v>510.40559999999999</v>
      </c>
      <c r="Y13" s="789">
        <v>229.49892086330937</v>
      </c>
      <c r="Z13" s="757">
        <v>1.0876999999999839</v>
      </c>
      <c r="AA13" s="758">
        <v>2.1356013601721013E-3</v>
      </c>
      <c r="AB13" s="1395"/>
      <c r="AC13" s="1395"/>
      <c r="AD13" s="1395"/>
      <c r="AE13" s="1395"/>
      <c r="AF13" s="759"/>
    </row>
    <row r="14" spans="1:35" s="756" customFormat="1" ht="2.1" customHeight="1">
      <c r="A14" s="1414"/>
      <c r="B14" s="1396"/>
      <c r="C14" s="1414"/>
      <c r="D14" s="1415"/>
      <c r="E14" s="1415"/>
      <c r="F14" s="1415"/>
      <c r="G14" s="1415"/>
      <c r="H14" s="760"/>
      <c r="I14" s="1415"/>
      <c r="J14" s="1415"/>
      <c r="K14" s="1415"/>
      <c r="L14" s="1415"/>
      <c r="M14" s="1415"/>
      <c r="N14" s="1415"/>
      <c r="O14" s="761"/>
      <c r="P14" s="1396"/>
      <c r="Q14" s="1414"/>
      <c r="R14" s="1415"/>
      <c r="S14" s="1415"/>
      <c r="T14" s="1415"/>
      <c r="U14" s="1415"/>
      <c r="V14" s="760"/>
      <c r="W14" s="1396"/>
      <c r="X14" s="1416"/>
      <c r="Y14" s="1417"/>
      <c r="Z14" s="1414"/>
      <c r="AA14" s="1414"/>
      <c r="AB14" s="1395"/>
      <c r="AC14" s="1395"/>
      <c r="AD14" s="1395"/>
      <c r="AE14" s="1395"/>
    </row>
    <row r="15" spans="1:35" s="756" customFormat="1" ht="2.85" customHeight="1">
      <c r="A15" s="1418"/>
      <c r="B15" s="1396"/>
      <c r="C15" s="1418"/>
      <c r="D15" s="1418"/>
      <c r="E15" s="1418"/>
      <c r="F15" s="1418"/>
      <c r="G15" s="762"/>
      <c r="H15" s="763"/>
      <c r="I15" s="1418"/>
      <c r="J15" s="1418"/>
      <c r="K15" s="1418"/>
      <c r="L15" s="1418"/>
      <c r="M15" s="1418"/>
      <c r="N15" s="1418"/>
      <c r="O15" s="764"/>
      <c r="P15" s="1418"/>
      <c r="Q15" s="1418"/>
      <c r="R15" s="1418"/>
      <c r="S15" s="1418"/>
      <c r="T15" s="1418"/>
      <c r="U15" s="762"/>
      <c r="V15" s="763"/>
      <c r="W15" s="1418"/>
      <c r="X15" s="1418"/>
      <c r="Y15" s="1418"/>
      <c r="Z15" s="1419"/>
      <c r="AA15" s="1419"/>
      <c r="AB15" s="1395"/>
      <c r="AC15" s="1395"/>
      <c r="AD15" s="1395"/>
      <c r="AE15" s="1395"/>
    </row>
    <row r="16" spans="1:35" s="756" customFormat="1" ht="13.5" thickBot="1">
      <c r="A16" s="1418"/>
      <c r="B16" s="1396"/>
      <c r="C16" s="1420" t="s">
        <v>322</v>
      </c>
      <c r="D16" s="1420" t="s">
        <v>323</v>
      </c>
      <c r="E16" s="1420" t="s">
        <v>324</v>
      </c>
      <c r="F16" s="1420" t="s">
        <v>325</v>
      </c>
      <c r="G16" s="1420"/>
      <c r="H16" s="765"/>
      <c r="I16" s="1397"/>
      <c r="J16" s="1420" t="s">
        <v>322</v>
      </c>
      <c r="K16" s="1420" t="s">
        <v>323</v>
      </c>
      <c r="L16" s="1420" t="s">
        <v>324</v>
      </c>
      <c r="M16" s="1420" t="s">
        <v>325</v>
      </c>
      <c r="N16" s="1421"/>
      <c r="O16" s="766"/>
      <c r="P16" s="1397"/>
      <c r="Q16" s="1420" t="s">
        <v>322</v>
      </c>
      <c r="R16" s="1420" t="s">
        <v>323</v>
      </c>
      <c r="S16" s="1420" t="s">
        <v>324</v>
      </c>
      <c r="T16" s="1420" t="s">
        <v>325</v>
      </c>
      <c r="U16" s="1420"/>
      <c r="V16" s="765"/>
      <c r="W16" s="1396"/>
      <c r="X16" s="1422" t="s">
        <v>318</v>
      </c>
      <c r="Y16" s="1397"/>
      <c r="Z16" s="1419"/>
      <c r="AA16" s="1419"/>
      <c r="AB16" s="1395"/>
      <c r="AC16" s="1395"/>
      <c r="AD16" s="1395"/>
      <c r="AE16" s="1395"/>
    </row>
    <row r="17" spans="1:31" s="756" customFormat="1">
      <c r="A17" s="1423" t="s">
        <v>326</v>
      </c>
      <c r="B17" s="1396"/>
      <c r="C17" s="1424">
        <v>501.3852</v>
      </c>
      <c r="D17" s="1425">
        <v>464.92</v>
      </c>
      <c r="E17" s="1425" t="s">
        <v>373</v>
      </c>
      <c r="F17" s="1426">
        <v>496.68360000000001</v>
      </c>
      <c r="G17" s="767">
        <v>-4.0543999999999869</v>
      </c>
      <c r="H17" s="768">
        <v>-8.0968490508009916E-3</v>
      </c>
      <c r="I17" s="1427"/>
      <c r="J17" s="1424" t="s">
        <v>373</v>
      </c>
      <c r="K17" s="1425" t="s">
        <v>373</v>
      </c>
      <c r="L17" s="1425" t="s">
        <v>373</v>
      </c>
      <c r="M17" s="1426" t="s">
        <v>373</v>
      </c>
      <c r="N17" s="767"/>
      <c r="O17" s="768"/>
      <c r="P17" s="1396"/>
      <c r="Q17" s="1424" t="s">
        <v>373</v>
      </c>
      <c r="R17" s="1425" t="s">
        <v>373</v>
      </c>
      <c r="S17" s="1425" t="s">
        <v>373</v>
      </c>
      <c r="T17" s="1426" t="s">
        <v>373</v>
      </c>
      <c r="U17" s="767" t="s">
        <v>373</v>
      </c>
      <c r="V17" s="769" t="s">
        <v>373</v>
      </c>
      <c r="W17" s="1396"/>
      <c r="X17" s="1428">
        <v>496.68360000000001</v>
      </c>
      <c r="Y17" s="1429"/>
      <c r="Z17" s="770">
        <v>-4.0543999999999869</v>
      </c>
      <c r="AA17" s="769">
        <v>-8.0968490508009916E-3</v>
      </c>
      <c r="AB17" s="1430"/>
      <c r="AC17" s="1430"/>
      <c r="AD17" s="1430"/>
      <c r="AE17" s="1430"/>
    </row>
    <row r="18" spans="1:31" s="756" customFormat="1">
      <c r="A18" s="1431" t="s">
        <v>327</v>
      </c>
      <c r="B18" s="1396"/>
      <c r="C18" s="1432" t="s">
        <v>373</v>
      </c>
      <c r="D18" s="1433">
        <v>511.29969999999997</v>
      </c>
      <c r="E18" s="1433" t="s">
        <v>373</v>
      </c>
      <c r="F18" s="1434">
        <v>511.29969999999997</v>
      </c>
      <c r="G18" s="771"/>
      <c r="H18" s="772">
        <v>0</v>
      </c>
      <c r="I18" s="1427"/>
      <c r="J18" s="1432" t="s">
        <v>373</v>
      </c>
      <c r="K18" s="1433" t="s">
        <v>373</v>
      </c>
      <c r="L18" s="1433" t="s">
        <v>373</v>
      </c>
      <c r="M18" s="1434" t="s">
        <v>373</v>
      </c>
      <c r="N18" s="771" t="s">
        <v>373</v>
      </c>
      <c r="O18" s="773" t="s">
        <v>373</v>
      </c>
      <c r="P18" s="1396"/>
      <c r="Q18" s="1432" t="s">
        <v>373</v>
      </c>
      <c r="R18" s="1433" t="s">
        <v>373</v>
      </c>
      <c r="S18" s="1433" t="s">
        <v>373</v>
      </c>
      <c r="T18" s="1434" t="s">
        <v>373</v>
      </c>
      <c r="U18" s="771" t="s">
        <v>373</v>
      </c>
      <c r="V18" s="773" t="s">
        <v>373</v>
      </c>
      <c r="W18" s="1396"/>
      <c r="X18" s="1435">
        <v>511.29969999999997</v>
      </c>
      <c r="Y18" s="1415"/>
      <c r="Z18" s="774" t="s">
        <v>373</v>
      </c>
      <c r="AA18" s="773" t="s">
        <v>373</v>
      </c>
      <c r="AB18" s="1430"/>
      <c r="AC18" s="1430"/>
      <c r="AD18" s="1430"/>
      <c r="AE18" s="1430"/>
    </row>
    <row r="19" spans="1:31" s="756" customFormat="1">
      <c r="A19" s="1431" t="s">
        <v>328</v>
      </c>
      <c r="B19" s="1396"/>
      <c r="C19" s="1432">
        <v>458.08819999999997</v>
      </c>
      <c r="D19" s="1433">
        <v>463.45530000000002</v>
      </c>
      <c r="E19" s="1433" t="s">
        <v>514</v>
      </c>
      <c r="F19" s="1434" t="s">
        <v>514</v>
      </c>
      <c r="G19" s="771" t="s">
        <v>373</v>
      </c>
      <c r="H19" s="772" t="s">
        <v>373</v>
      </c>
      <c r="I19" s="1427"/>
      <c r="J19" s="1432" t="s">
        <v>373</v>
      </c>
      <c r="K19" s="1433" t="s">
        <v>373</v>
      </c>
      <c r="L19" s="1433" t="s">
        <v>373</v>
      </c>
      <c r="M19" s="1434" t="s">
        <v>373</v>
      </c>
      <c r="N19" s="771" t="s">
        <v>373</v>
      </c>
      <c r="O19" s="773" t="s">
        <v>373</v>
      </c>
      <c r="P19" s="1396"/>
      <c r="Q19" s="1432" t="s">
        <v>373</v>
      </c>
      <c r="R19" s="1433" t="s">
        <v>514</v>
      </c>
      <c r="S19" s="1433" t="s">
        <v>514</v>
      </c>
      <c r="T19" s="1434" t="s">
        <v>514</v>
      </c>
      <c r="U19" s="771" t="s">
        <v>373</v>
      </c>
      <c r="V19" s="773" t="s">
        <v>373</v>
      </c>
      <c r="W19" s="1396"/>
      <c r="X19" s="1435" t="s">
        <v>514</v>
      </c>
      <c r="Y19" s="1415"/>
      <c r="Z19" s="774" t="s">
        <v>373</v>
      </c>
      <c r="AA19" s="773" t="s">
        <v>373</v>
      </c>
      <c r="AB19" s="1430"/>
      <c r="AC19" s="1430"/>
      <c r="AD19" s="1430"/>
      <c r="AE19" s="1430"/>
    </row>
    <row r="20" spans="1:31" s="756" customFormat="1">
      <c r="A20" s="1431" t="s">
        <v>329</v>
      </c>
      <c r="B20" s="1396"/>
      <c r="C20" s="1432" t="s">
        <v>373</v>
      </c>
      <c r="D20" s="1433">
        <v>431.46140000000003</v>
      </c>
      <c r="E20" s="1433">
        <v>414.48599999999999</v>
      </c>
      <c r="F20" s="1434">
        <v>420.77499999999998</v>
      </c>
      <c r="G20" s="771">
        <v>-1.762800000000027</v>
      </c>
      <c r="H20" s="772">
        <v>-4.1719344399483438E-3</v>
      </c>
      <c r="I20" s="1427"/>
      <c r="J20" s="1432" t="s">
        <v>373</v>
      </c>
      <c r="K20" s="1433" t="s">
        <v>373</v>
      </c>
      <c r="L20" s="1433" t="s">
        <v>373</v>
      </c>
      <c r="M20" s="1434" t="s">
        <v>373</v>
      </c>
      <c r="N20" s="771" t="s">
        <v>373</v>
      </c>
      <c r="O20" s="773" t="s">
        <v>373</v>
      </c>
      <c r="P20" s="1396"/>
      <c r="Q20" s="1432" t="s">
        <v>373</v>
      </c>
      <c r="R20" s="1433">
        <v>458.1909</v>
      </c>
      <c r="S20" s="1433">
        <v>475.60550000000001</v>
      </c>
      <c r="T20" s="1434">
        <v>471.3383</v>
      </c>
      <c r="U20" s="771">
        <v>1.5803000000000225</v>
      </c>
      <c r="V20" s="773">
        <v>3.3640725650228021E-3</v>
      </c>
      <c r="W20" s="1396"/>
      <c r="X20" s="1436">
        <v>455.62759999999997</v>
      </c>
      <c r="Y20" s="1396"/>
      <c r="Z20" s="774">
        <v>0.54159999999995989</v>
      </c>
      <c r="AA20" s="773">
        <v>1.1901047274580634E-3</v>
      </c>
      <c r="AB20" s="1430"/>
      <c r="AC20" s="1430"/>
      <c r="AD20" s="1430"/>
      <c r="AE20" s="1430"/>
    </row>
    <row r="21" spans="1:31" s="756" customFormat="1">
      <c r="A21" s="1431" t="s">
        <v>330</v>
      </c>
      <c r="B21" s="1396"/>
      <c r="C21" s="1432">
        <v>502.94619999999998</v>
      </c>
      <c r="D21" s="1433">
        <v>519.51080000000002</v>
      </c>
      <c r="E21" s="1433" t="s">
        <v>373</v>
      </c>
      <c r="F21" s="1434">
        <v>510.9178</v>
      </c>
      <c r="G21" s="771">
        <v>4.7868000000000279</v>
      </c>
      <c r="H21" s="772">
        <v>9.4576305343874179E-3</v>
      </c>
      <c r="I21" s="1427"/>
      <c r="J21" s="1432" t="s">
        <v>373</v>
      </c>
      <c r="K21" s="1433" t="s">
        <v>373</v>
      </c>
      <c r="L21" s="1433" t="s">
        <v>373</v>
      </c>
      <c r="M21" s="1434" t="s">
        <v>373</v>
      </c>
      <c r="N21" s="771" t="s">
        <v>373</v>
      </c>
      <c r="O21" s="773" t="s">
        <v>373</v>
      </c>
      <c r="P21" s="1396"/>
      <c r="Q21" s="1432" t="s">
        <v>373</v>
      </c>
      <c r="R21" s="1433">
        <v>256.90640000000002</v>
      </c>
      <c r="S21" s="1433" t="s">
        <v>373</v>
      </c>
      <c r="T21" s="1434">
        <v>256.90640000000002</v>
      </c>
      <c r="U21" s="771" t="s">
        <v>373</v>
      </c>
      <c r="V21" s="773" t="s">
        <v>373</v>
      </c>
      <c r="W21" s="1396"/>
      <c r="X21" s="1436">
        <v>507.36700000000002</v>
      </c>
      <c r="Y21" s="1415"/>
      <c r="Z21" s="774">
        <v>4.7198999999999955</v>
      </c>
      <c r="AA21" s="773">
        <v>9.3900870013972071E-3</v>
      </c>
      <c r="AB21" s="1430"/>
      <c r="AC21" s="1430"/>
      <c r="AD21" s="1430"/>
      <c r="AE21" s="1430"/>
    </row>
    <row r="22" spans="1:31" s="756" customFormat="1">
      <c r="A22" s="1431" t="s">
        <v>331</v>
      </c>
      <c r="B22" s="1396"/>
      <c r="C22" s="1432" t="s">
        <v>373</v>
      </c>
      <c r="D22" s="1433" t="s">
        <v>514</v>
      </c>
      <c r="E22" s="1433" t="s">
        <v>373</v>
      </c>
      <c r="F22" s="1434" t="s">
        <v>514</v>
      </c>
      <c r="G22" s="785" t="s">
        <v>373</v>
      </c>
      <c r="H22" s="786" t="s">
        <v>373</v>
      </c>
      <c r="I22" s="1427"/>
      <c r="J22" s="1432" t="s">
        <v>373</v>
      </c>
      <c r="K22" s="1433" t="s">
        <v>373</v>
      </c>
      <c r="L22" s="1433" t="s">
        <v>373</v>
      </c>
      <c r="M22" s="1434" t="s">
        <v>373</v>
      </c>
      <c r="N22" s="771" t="s">
        <v>373</v>
      </c>
      <c r="O22" s="773" t="s">
        <v>373</v>
      </c>
      <c r="P22" s="1396"/>
      <c r="Q22" s="1432" t="s">
        <v>373</v>
      </c>
      <c r="R22" s="1433" t="s">
        <v>373</v>
      </c>
      <c r="S22" s="1433" t="s">
        <v>373</v>
      </c>
      <c r="T22" s="1434" t="s">
        <v>373</v>
      </c>
      <c r="U22" s="771" t="s">
        <v>373</v>
      </c>
      <c r="V22" s="773" t="s">
        <v>373</v>
      </c>
      <c r="W22" s="1396"/>
      <c r="X22" s="1436" t="s">
        <v>514</v>
      </c>
      <c r="Y22" s="1415"/>
      <c r="Z22" s="774"/>
      <c r="AA22" s="773"/>
      <c r="AB22" s="1430"/>
      <c r="AC22" s="1430"/>
      <c r="AD22" s="1430"/>
      <c r="AE22" s="1430"/>
    </row>
    <row r="23" spans="1:31" s="756" customFormat="1">
      <c r="A23" s="1431" t="s">
        <v>332</v>
      </c>
      <c r="B23" s="1396"/>
      <c r="C23" s="1437" t="s">
        <v>373</v>
      </c>
      <c r="D23" s="1438" t="s">
        <v>373</v>
      </c>
      <c r="E23" s="1438" t="s">
        <v>373</v>
      </c>
      <c r="F23" s="1439" t="s">
        <v>373</v>
      </c>
      <c r="G23" s="771"/>
      <c r="H23" s="772"/>
      <c r="I23" s="1440"/>
      <c r="J23" s="1437">
        <v>512.38959999999997</v>
      </c>
      <c r="K23" s="1438">
        <v>531.65620000000001</v>
      </c>
      <c r="L23" s="1438">
        <v>555.08460000000002</v>
      </c>
      <c r="M23" s="1439">
        <v>541.89739999999995</v>
      </c>
      <c r="N23" s="771">
        <v>-1.3621000000000549</v>
      </c>
      <c r="O23" s="773">
        <v>-2.5072732276196774E-3</v>
      </c>
      <c r="P23" s="1396"/>
      <c r="Q23" s="1437" t="s">
        <v>373</v>
      </c>
      <c r="R23" s="1438" t="s">
        <v>373</v>
      </c>
      <c r="S23" s="1438" t="s">
        <v>373</v>
      </c>
      <c r="T23" s="1439" t="s">
        <v>373</v>
      </c>
      <c r="U23" s="771" t="s">
        <v>373</v>
      </c>
      <c r="V23" s="773" t="s">
        <v>373</v>
      </c>
      <c r="W23" s="1396"/>
      <c r="X23" s="1436">
        <v>541.89739999999995</v>
      </c>
      <c r="Y23" s="1429"/>
      <c r="Z23" s="774">
        <v>-1.3621000000000549</v>
      </c>
      <c r="AA23" s="773">
        <v>-2.5072732276196774E-3</v>
      </c>
      <c r="AB23" s="1430"/>
      <c r="AC23" s="1430"/>
      <c r="AD23" s="1430"/>
      <c r="AE23" s="1430"/>
    </row>
    <row r="24" spans="1:31" s="756" customFormat="1">
      <c r="A24" s="1431" t="s">
        <v>333</v>
      </c>
      <c r="B24" s="1396"/>
      <c r="C24" s="1432" t="s">
        <v>373</v>
      </c>
      <c r="D24" s="1433">
        <v>425.65179999999998</v>
      </c>
      <c r="E24" s="1433">
        <v>453.14429999999999</v>
      </c>
      <c r="F24" s="1434">
        <v>443.99110000000002</v>
      </c>
      <c r="G24" s="771">
        <v>0</v>
      </c>
      <c r="H24" s="772">
        <v>0</v>
      </c>
      <c r="I24" s="1427"/>
      <c r="J24" s="1432" t="s">
        <v>373</v>
      </c>
      <c r="K24" s="1433" t="s">
        <v>373</v>
      </c>
      <c r="L24" s="1433" t="s">
        <v>373</v>
      </c>
      <c r="M24" s="1434" t="s">
        <v>373</v>
      </c>
      <c r="N24" s="771" t="s">
        <v>373</v>
      </c>
      <c r="O24" s="773" t="s">
        <v>373</v>
      </c>
      <c r="P24" s="1396"/>
      <c r="Q24" s="1432" t="s">
        <v>373</v>
      </c>
      <c r="R24" s="1433" t="s">
        <v>373</v>
      </c>
      <c r="S24" s="1433">
        <v>474.8954</v>
      </c>
      <c r="T24" s="1434">
        <v>474.8954</v>
      </c>
      <c r="U24" s="771">
        <v>6.7386999999999944</v>
      </c>
      <c r="V24" s="773">
        <v>1.4394112056924424E-2</v>
      </c>
      <c r="W24" s="1396"/>
      <c r="X24" s="1436">
        <v>460.15640000000002</v>
      </c>
      <c r="Y24" s="1429"/>
      <c r="Z24" s="774">
        <v>3.5249000000000024</v>
      </c>
      <c r="AA24" s="773">
        <v>7.7193535706581162E-3</v>
      </c>
      <c r="AB24" s="1430"/>
      <c r="AC24" s="1430"/>
      <c r="AD24" s="1430"/>
      <c r="AE24" s="1430"/>
    </row>
    <row r="25" spans="1:31" s="756" customFormat="1">
      <c r="A25" s="1431" t="s">
        <v>334</v>
      </c>
      <c r="B25" s="1396"/>
      <c r="C25" s="1432">
        <v>520.43230000000005</v>
      </c>
      <c r="D25" s="1433">
        <v>532.41570000000002</v>
      </c>
      <c r="E25" s="1433" t="s">
        <v>373</v>
      </c>
      <c r="F25" s="1434">
        <v>524.91459999999995</v>
      </c>
      <c r="G25" s="771">
        <v>4.3857999999999038</v>
      </c>
      <c r="H25" s="772">
        <v>8.4256625185770151E-3</v>
      </c>
      <c r="I25" s="1427"/>
      <c r="J25" s="1432" t="s">
        <v>373</v>
      </c>
      <c r="K25" s="1433" t="s">
        <v>373</v>
      </c>
      <c r="L25" s="1433" t="s">
        <v>373</v>
      </c>
      <c r="M25" s="1434" t="s">
        <v>373</v>
      </c>
      <c r="N25" s="771" t="s">
        <v>373</v>
      </c>
      <c r="O25" s="773" t="s">
        <v>373</v>
      </c>
      <c r="P25" s="1396"/>
      <c r="Q25" s="1432">
        <v>522.22529999999995</v>
      </c>
      <c r="R25" s="1433">
        <v>536.68110000000001</v>
      </c>
      <c r="S25" s="1433">
        <v>474.8954</v>
      </c>
      <c r="T25" s="1434">
        <v>531.10550000000001</v>
      </c>
      <c r="U25" s="771">
        <v>0.29660000000001219</v>
      </c>
      <c r="V25" s="773">
        <v>5.5876983223157595E-4</v>
      </c>
      <c r="W25" s="1396"/>
      <c r="X25" s="1436">
        <v>528.31889999999999</v>
      </c>
      <c r="Y25" s="1429"/>
      <c r="Z25" s="774">
        <v>2.137299999999982</v>
      </c>
      <c r="AA25" s="773">
        <v>4.0619056234576512E-3</v>
      </c>
      <c r="AB25" s="1430"/>
      <c r="AC25" s="1430"/>
      <c r="AD25" s="1430"/>
      <c r="AE25" s="1430"/>
    </row>
    <row r="26" spans="1:31" s="756" customFormat="1">
      <c r="A26" s="1431" t="s">
        <v>335</v>
      </c>
      <c r="B26" s="1396"/>
      <c r="C26" s="1437">
        <v>526.92409999999995</v>
      </c>
      <c r="D26" s="1438">
        <v>534.29240000000004</v>
      </c>
      <c r="E26" s="1438">
        <v>528.74760000000003</v>
      </c>
      <c r="F26" s="1439">
        <v>529.2133</v>
      </c>
      <c r="G26" s="771">
        <v>0</v>
      </c>
      <c r="H26" s="772">
        <v>0</v>
      </c>
      <c r="I26" s="1427"/>
      <c r="J26" s="1437" t="s">
        <v>373</v>
      </c>
      <c r="K26" s="1438">
        <v>538</v>
      </c>
      <c r="L26" s="1438" t="s">
        <v>95</v>
      </c>
      <c r="M26" s="1439">
        <v>525.81079999999997</v>
      </c>
      <c r="N26" s="771" t="s">
        <v>373</v>
      </c>
      <c r="O26" s="773" t="s">
        <v>373</v>
      </c>
      <c r="P26" s="1396"/>
      <c r="Q26" s="1437" t="s">
        <v>373</v>
      </c>
      <c r="R26" s="1438" t="s">
        <v>373</v>
      </c>
      <c r="S26" s="1438" t="s">
        <v>373</v>
      </c>
      <c r="T26" s="1439" t="s">
        <v>373</v>
      </c>
      <c r="U26" s="771" t="s">
        <v>373</v>
      </c>
      <c r="V26" s="773" t="s">
        <v>373</v>
      </c>
      <c r="W26" s="1396"/>
      <c r="X26" s="1436">
        <v>528.68349999999998</v>
      </c>
      <c r="Y26" s="1415"/>
      <c r="Z26" s="774" t="s">
        <v>373</v>
      </c>
      <c r="AA26" s="773" t="s">
        <v>373</v>
      </c>
      <c r="AB26" s="1430"/>
      <c r="AC26" s="1430"/>
      <c r="AD26" s="1430"/>
      <c r="AE26" s="1430"/>
    </row>
    <row r="27" spans="1:31" s="756" customFormat="1">
      <c r="A27" s="1431" t="s">
        <v>336</v>
      </c>
      <c r="B27" s="1396"/>
      <c r="C27" s="1437">
        <v>475.892</v>
      </c>
      <c r="D27" s="1438">
        <v>490.916</v>
      </c>
      <c r="E27" s="1438" t="s">
        <v>373</v>
      </c>
      <c r="F27" s="1439">
        <v>487.18310000000002</v>
      </c>
      <c r="G27" s="771">
        <v>-6.870399999999961</v>
      </c>
      <c r="H27" s="772">
        <v>-1.3906186273348831E-2</v>
      </c>
      <c r="I27" s="1427"/>
      <c r="J27" s="1437" t="s">
        <v>373</v>
      </c>
      <c r="K27" s="1438" t="s">
        <v>373</v>
      </c>
      <c r="L27" s="1438" t="s">
        <v>373</v>
      </c>
      <c r="M27" s="1439" t="s">
        <v>373</v>
      </c>
      <c r="N27" s="771" t="s">
        <v>373</v>
      </c>
      <c r="O27" s="773" t="s">
        <v>373</v>
      </c>
      <c r="P27" s="1396"/>
      <c r="Q27" s="1437" t="s">
        <v>373</v>
      </c>
      <c r="R27" s="1438">
        <v>504.34550000000002</v>
      </c>
      <c r="S27" s="1438">
        <v>504.34550000000002</v>
      </c>
      <c r="T27" s="1439">
        <v>550.96469999999999</v>
      </c>
      <c r="U27" s="771" t="s">
        <v>373</v>
      </c>
      <c r="V27" s="773" t="s">
        <v>373</v>
      </c>
      <c r="W27" s="1396"/>
      <c r="X27" s="1436">
        <v>489.72269999999997</v>
      </c>
      <c r="Y27" s="1415"/>
      <c r="Z27" s="774">
        <v>-6.5969000000000051</v>
      </c>
      <c r="AA27" s="773">
        <v>-1.3291637082234908E-2</v>
      </c>
      <c r="AB27" s="1430"/>
      <c r="AC27" s="1430"/>
      <c r="AD27" s="1430"/>
      <c r="AE27" s="1430"/>
    </row>
    <row r="28" spans="1:31" s="756" customFormat="1">
      <c r="A28" s="1431" t="s">
        <v>337</v>
      </c>
      <c r="B28" s="1396"/>
      <c r="C28" s="1432">
        <v>528.70460000000003</v>
      </c>
      <c r="D28" s="1433">
        <v>488.27620000000002</v>
      </c>
      <c r="E28" s="1433">
        <v>462.37079999999997</v>
      </c>
      <c r="F28" s="1434">
        <v>522.51049999999998</v>
      </c>
      <c r="G28" s="775">
        <v>-6.740099999999984</v>
      </c>
      <c r="H28" s="772">
        <v>-1.2735176870843357E-2</v>
      </c>
      <c r="I28" s="1427"/>
      <c r="J28" s="1432" t="s">
        <v>373</v>
      </c>
      <c r="K28" s="1433" t="s">
        <v>373</v>
      </c>
      <c r="L28" s="1433" t="s">
        <v>373</v>
      </c>
      <c r="M28" s="1434" t="s">
        <v>373</v>
      </c>
      <c r="N28" s="771" t="s">
        <v>373</v>
      </c>
      <c r="O28" s="773" t="s">
        <v>373</v>
      </c>
      <c r="P28" s="1396"/>
      <c r="Q28" s="1432">
        <v>490.63799999999998</v>
      </c>
      <c r="R28" s="1433">
        <v>569.7373</v>
      </c>
      <c r="S28" s="1433">
        <v>593.51469999999995</v>
      </c>
      <c r="T28" s="1434">
        <v>539.53930000000003</v>
      </c>
      <c r="U28" s="771">
        <v>-2.4010999999999285</v>
      </c>
      <c r="V28" s="773">
        <v>-4.4305609989584438E-3</v>
      </c>
      <c r="W28" s="1396"/>
      <c r="X28" s="1436">
        <v>523.36369999999999</v>
      </c>
      <c r="Y28" s="1415"/>
      <c r="Z28" s="774">
        <v>-6.5226999999999862</v>
      </c>
      <c r="AA28" s="773">
        <v>-1.2309619571289176E-2</v>
      </c>
      <c r="AB28" s="1430"/>
      <c r="AC28" s="1430"/>
      <c r="AD28" s="1430"/>
      <c r="AE28" s="1430"/>
    </row>
    <row r="29" spans="1:31" s="756" customFormat="1">
      <c r="A29" s="1431" t="s">
        <v>338</v>
      </c>
      <c r="B29" s="1396"/>
      <c r="C29" s="1432" t="s">
        <v>373</v>
      </c>
      <c r="D29" s="1433" t="s">
        <v>373</v>
      </c>
      <c r="E29" s="1433" t="s">
        <v>373</v>
      </c>
      <c r="F29" s="1434" t="s">
        <v>373</v>
      </c>
      <c r="G29" s="771">
        <v>0</v>
      </c>
      <c r="H29" s="772">
        <v>0</v>
      </c>
      <c r="I29" s="1427"/>
      <c r="J29" s="1432" t="s">
        <v>373</v>
      </c>
      <c r="K29" s="1433" t="s">
        <v>373</v>
      </c>
      <c r="L29" s="1433" t="s">
        <v>373</v>
      </c>
      <c r="M29" s="1434" t="s">
        <v>373</v>
      </c>
      <c r="N29" s="771" t="s">
        <v>373</v>
      </c>
      <c r="O29" s="773" t="s">
        <v>373</v>
      </c>
      <c r="P29" s="1396"/>
      <c r="Q29" s="1432" t="s">
        <v>373</v>
      </c>
      <c r="R29" s="1433" t="s">
        <v>373</v>
      </c>
      <c r="S29" s="1433" t="s">
        <v>373</v>
      </c>
      <c r="T29" s="1434" t="s">
        <v>373</v>
      </c>
      <c r="U29" s="771" t="s">
        <v>373</v>
      </c>
      <c r="V29" s="773" t="s">
        <v>373</v>
      </c>
      <c r="W29" s="1396"/>
      <c r="X29" s="1436" t="s">
        <v>373</v>
      </c>
      <c r="Y29" s="1429"/>
      <c r="Z29" s="774" t="s">
        <v>373</v>
      </c>
      <c r="AA29" s="773" t="s">
        <v>373</v>
      </c>
      <c r="AB29" s="1430"/>
      <c r="AC29" s="1430"/>
      <c r="AD29" s="1430"/>
      <c r="AE29" s="1430"/>
    </row>
    <row r="30" spans="1:31" s="756" customFormat="1">
      <c r="A30" s="1431" t="s">
        <v>339</v>
      </c>
      <c r="B30" s="1396"/>
      <c r="C30" s="1432" t="s">
        <v>373</v>
      </c>
      <c r="D30" s="1433">
        <v>391.90140000000002</v>
      </c>
      <c r="E30" s="1433" t="s">
        <v>373</v>
      </c>
      <c r="F30" s="1434">
        <v>391.90140000000002</v>
      </c>
      <c r="G30" s="771">
        <v>-13.263599999999997</v>
      </c>
      <c r="H30" s="772">
        <v>-3.2736292621524554E-2</v>
      </c>
      <c r="I30" s="1427"/>
      <c r="J30" s="1432" t="s">
        <v>373</v>
      </c>
      <c r="K30" s="1433" t="s">
        <v>373</v>
      </c>
      <c r="L30" s="1433" t="s">
        <v>373</v>
      </c>
      <c r="M30" s="1434" t="s">
        <v>373</v>
      </c>
      <c r="N30" s="771" t="s">
        <v>373</v>
      </c>
      <c r="O30" s="773" t="s">
        <v>373</v>
      </c>
      <c r="P30" s="1396"/>
      <c r="Q30" s="1432" t="s">
        <v>373</v>
      </c>
      <c r="R30" s="1433">
        <v>332.17520000000002</v>
      </c>
      <c r="S30" s="1433" t="s">
        <v>373</v>
      </c>
      <c r="T30" s="1434">
        <v>332.17520000000002</v>
      </c>
      <c r="U30" s="771">
        <v>-65.319399999999973</v>
      </c>
      <c r="V30" s="773">
        <v>-0.16432776696840656</v>
      </c>
      <c r="W30" s="1396"/>
      <c r="X30" s="1436">
        <v>379.2928</v>
      </c>
      <c r="Y30" s="1429"/>
      <c r="Z30" s="774">
        <v>-24.252900000000011</v>
      </c>
      <c r="AA30" s="773">
        <v>-6.0099512892839657E-2</v>
      </c>
      <c r="AB30" s="1430"/>
      <c r="AC30" s="1430"/>
      <c r="AD30" s="1430"/>
      <c r="AE30" s="1430"/>
    </row>
    <row r="31" spans="1:31" s="756" customFormat="1">
      <c r="A31" s="1431" t="s">
        <v>340</v>
      </c>
      <c r="B31" s="1396"/>
      <c r="C31" s="1432" t="s">
        <v>373</v>
      </c>
      <c r="D31" s="1433">
        <v>413.35270000000003</v>
      </c>
      <c r="E31" s="1433">
        <v>411.65469999999999</v>
      </c>
      <c r="F31" s="1434">
        <v>412.13819999999998</v>
      </c>
      <c r="G31" s="771">
        <v>-2.4582000000000335</v>
      </c>
      <c r="H31" s="772">
        <v>-5.9291397609820828E-3</v>
      </c>
      <c r="I31" s="1427"/>
      <c r="J31" s="1432" t="s">
        <v>373</v>
      </c>
      <c r="K31" s="1433" t="s">
        <v>373</v>
      </c>
      <c r="L31" s="1433" t="s">
        <v>373</v>
      </c>
      <c r="M31" s="1434" t="s">
        <v>373</v>
      </c>
      <c r="N31" s="771" t="s">
        <v>373</v>
      </c>
      <c r="O31" s="773" t="s">
        <v>373</v>
      </c>
      <c r="P31" s="1396"/>
      <c r="Q31" s="1432" t="s">
        <v>373</v>
      </c>
      <c r="R31" s="1433" t="s">
        <v>514</v>
      </c>
      <c r="S31" s="1433" t="s">
        <v>373</v>
      </c>
      <c r="T31" s="1434" t="s">
        <v>514</v>
      </c>
      <c r="U31" s="771" t="s">
        <v>373</v>
      </c>
      <c r="V31" s="773" t="s">
        <v>373</v>
      </c>
      <c r="W31" s="1396"/>
      <c r="X31" s="1436" t="s">
        <v>514</v>
      </c>
      <c r="Y31" s="1429"/>
      <c r="Z31" s="774" t="s">
        <v>373</v>
      </c>
      <c r="AA31" s="773" t="s">
        <v>373</v>
      </c>
      <c r="AB31" s="1430"/>
      <c r="AC31" s="1430"/>
      <c r="AD31" s="1430"/>
      <c r="AE31" s="1430"/>
    </row>
    <row r="32" spans="1:31" s="756" customFormat="1">
      <c r="A32" s="1431" t="s">
        <v>341</v>
      </c>
      <c r="B32" s="1396"/>
      <c r="C32" s="1432" t="s">
        <v>514</v>
      </c>
      <c r="D32" s="1438">
        <v>534.60469999999998</v>
      </c>
      <c r="E32" s="1438" t="s">
        <v>373</v>
      </c>
      <c r="F32" s="1439" t="s">
        <v>514</v>
      </c>
      <c r="G32" s="771" t="s">
        <v>373</v>
      </c>
      <c r="H32" s="772" t="s">
        <v>373</v>
      </c>
      <c r="I32" s="1427"/>
      <c r="J32" s="1432" t="s">
        <v>373</v>
      </c>
      <c r="K32" s="1438" t="s">
        <v>373</v>
      </c>
      <c r="L32" s="1438" t="s">
        <v>373</v>
      </c>
      <c r="M32" s="1439" t="s">
        <v>373</v>
      </c>
      <c r="N32" s="771" t="s">
        <v>373</v>
      </c>
      <c r="O32" s="773" t="s">
        <v>373</v>
      </c>
      <c r="P32" s="1396"/>
      <c r="Q32" s="1432" t="s">
        <v>373</v>
      </c>
      <c r="R32" s="1438" t="s">
        <v>373</v>
      </c>
      <c r="S32" s="1438" t="s">
        <v>373</v>
      </c>
      <c r="T32" s="1439" t="s">
        <v>373</v>
      </c>
      <c r="U32" s="771" t="s">
        <v>373</v>
      </c>
      <c r="V32" s="773" t="s">
        <v>373</v>
      </c>
      <c r="W32" s="1396"/>
      <c r="X32" s="1436" t="s">
        <v>514</v>
      </c>
      <c r="Y32" s="1429"/>
      <c r="Z32" s="774" t="s">
        <v>373</v>
      </c>
      <c r="AA32" s="773" t="s">
        <v>373</v>
      </c>
      <c r="AB32" s="1430"/>
      <c r="AC32" s="1430"/>
      <c r="AD32" s="1430"/>
      <c r="AE32" s="1430"/>
    </row>
    <row r="33" spans="1:31" s="756" customFormat="1">
      <c r="A33" s="1431" t="s">
        <v>342</v>
      </c>
      <c r="B33" s="1396"/>
      <c r="C33" s="1432" t="s">
        <v>373</v>
      </c>
      <c r="D33" s="1438">
        <v>173.53630000000001</v>
      </c>
      <c r="E33" s="1438" t="s">
        <v>373</v>
      </c>
      <c r="F33" s="1439">
        <v>173.53630000000001</v>
      </c>
      <c r="G33" s="771">
        <v>-34.743899999999996</v>
      </c>
      <c r="H33" s="772">
        <v>-0.16681326405486452</v>
      </c>
      <c r="I33" s="1427"/>
      <c r="J33" s="1432" t="s">
        <v>373</v>
      </c>
      <c r="K33" s="1438" t="s">
        <v>373</v>
      </c>
      <c r="L33" s="1438" t="s">
        <v>373</v>
      </c>
      <c r="M33" s="1439" t="s">
        <v>373</v>
      </c>
      <c r="N33" s="771" t="s">
        <v>373</v>
      </c>
      <c r="O33" s="773" t="s">
        <v>373</v>
      </c>
      <c r="P33" s="1396"/>
      <c r="Q33" s="1432" t="s">
        <v>373</v>
      </c>
      <c r="R33" s="1438" t="s">
        <v>373</v>
      </c>
      <c r="S33" s="1438" t="s">
        <v>373</v>
      </c>
      <c r="T33" s="1439" t="s">
        <v>373</v>
      </c>
      <c r="U33" s="771" t="s">
        <v>373</v>
      </c>
      <c r="V33" s="773" t="s">
        <v>373</v>
      </c>
      <c r="W33" s="1396"/>
      <c r="X33" s="1436">
        <v>173.53630000000001</v>
      </c>
      <c r="Y33" s="1429"/>
      <c r="Z33" s="774">
        <v>-34.743899999999996</v>
      </c>
      <c r="AA33" s="773">
        <v>-0.16681326405486452</v>
      </c>
      <c r="AB33" s="1430"/>
      <c r="AC33" s="1430"/>
      <c r="AD33" s="1430"/>
      <c r="AE33" s="1430"/>
    </row>
    <row r="34" spans="1:31" s="756" customFormat="1">
      <c r="A34" s="1431" t="s">
        <v>343</v>
      </c>
      <c r="B34" s="1396"/>
      <c r="C34" s="1432" t="s">
        <v>373</v>
      </c>
      <c r="D34" s="1438" t="s">
        <v>373</v>
      </c>
      <c r="E34" s="1438" t="s">
        <v>373</v>
      </c>
      <c r="F34" s="1439" t="s">
        <v>373</v>
      </c>
      <c r="G34" s="771"/>
      <c r="H34" s="772" t="s">
        <v>373</v>
      </c>
      <c r="I34" s="1427"/>
      <c r="J34" s="1432" t="s">
        <v>373</v>
      </c>
      <c r="K34" s="1438" t="s">
        <v>373</v>
      </c>
      <c r="L34" s="1438" t="s">
        <v>373</v>
      </c>
      <c r="M34" s="1439" t="s">
        <v>373</v>
      </c>
      <c r="N34" s="771" t="s">
        <v>373</v>
      </c>
      <c r="O34" s="773" t="s">
        <v>373</v>
      </c>
      <c r="P34" s="1396"/>
      <c r="Q34" s="1432" t="s">
        <v>373</v>
      </c>
      <c r="R34" s="1438" t="s">
        <v>373</v>
      </c>
      <c r="S34" s="1438" t="s">
        <v>373</v>
      </c>
      <c r="T34" s="1439" t="s">
        <v>373</v>
      </c>
      <c r="U34" s="771" t="s">
        <v>373</v>
      </c>
      <c r="V34" s="773" t="s">
        <v>373</v>
      </c>
      <c r="W34" s="1396"/>
      <c r="X34" s="1436" t="s">
        <v>373</v>
      </c>
      <c r="Y34" s="1429"/>
      <c r="Z34" s="774" t="s">
        <v>373</v>
      </c>
      <c r="AA34" s="773" t="s">
        <v>373</v>
      </c>
      <c r="AB34" s="1430"/>
      <c r="AC34" s="1430"/>
      <c r="AD34" s="1430"/>
      <c r="AE34" s="1430"/>
    </row>
    <row r="35" spans="1:31" s="756" customFormat="1">
      <c r="A35" s="1431" t="s">
        <v>344</v>
      </c>
      <c r="B35" s="1396"/>
      <c r="C35" s="1432" t="s">
        <v>373</v>
      </c>
      <c r="D35" s="1433">
        <v>429.42950000000002</v>
      </c>
      <c r="E35" s="1433">
        <v>402.34609999999998</v>
      </c>
      <c r="F35" s="1434">
        <v>415.52120000000002</v>
      </c>
      <c r="G35" s="771">
        <v>84.862000000000023</v>
      </c>
      <c r="H35" s="772">
        <v>0.25664490811082841</v>
      </c>
      <c r="I35" s="1427"/>
      <c r="J35" s="1432" t="s">
        <v>373</v>
      </c>
      <c r="K35" s="1433" t="s">
        <v>373</v>
      </c>
      <c r="L35" s="1433" t="s">
        <v>373</v>
      </c>
      <c r="M35" s="1434" t="s">
        <v>373</v>
      </c>
      <c r="N35" s="771" t="s">
        <v>373</v>
      </c>
      <c r="O35" s="773" t="s">
        <v>373</v>
      </c>
      <c r="P35" s="1396"/>
      <c r="Q35" s="1432" t="s">
        <v>373</v>
      </c>
      <c r="R35" s="1433">
        <v>494.61509999999998</v>
      </c>
      <c r="S35" s="1433">
        <v>484.19009999999997</v>
      </c>
      <c r="T35" s="1434">
        <v>485.7749</v>
      </c>
      <c r="U35" s="771">
        <v>2.8987000000000194</v>
      </c>
      <c r="V35" s="773">
        <v>6.0029879294114519E-3</v>
      </c>
      <c r="W35" s="1396"/>
      <c r="X35" s="1436">
        <v>471.37</v>
      </c>
      <c r="Y35" s="1415"/>
      <c r="Z35" s="774">
        <v>19.704499999999996</v>
      </c>
      <c r="AA35" s="773">
        <v>4.3626311949883201E-2</v>
      </c>
      <c r="AB35" s="1430"/>
      <c r="AC35" s="1430"/>
      <c r="AD35" s="1430"/>
      <c r="AE35" s="1430"/>
    </row>
    <row r="36" spans="1:31" s="756" customFormat="1">
      <c r="A36" s="1431" t="s">
        <v>345</v>
      </c>
      <c r="B36" s="1396"/>
      <c r="C36" s="1432">
        <v>480.34570000000002</v>
      </c>
      <c r="D36" s="1433">
        <v>488.4556</v>
      </c>
      <c r="E36" s="1433" t="s">
        <v>373</v>
      </c>
      <c r="F36" s="1434">
        <v>483.01639999999998</v>
      </c>
      <c r="G36" s="771">
        <v>2.4590999999999781</v>
      </c>
      <c r="H36" s="772">
        <v>5.1171837364658579E-3</v>
      </c>
      <c r="I36" s="1427"/>
      <c r="J36" s="1432" t="s">
        <v>373</v>
      </c>
      <c r="K36" s="1433" t="s">
        <v>373</v>
      </c>
      <c r="L36" s="1433" t="s">
        <v>373</v>
      </c>
      <c r="M36" s="1434" t="s">
        <v>373</v>
      </c>
      <c r="N36" s="771" t="s">
        <v>373</v>
      </c>
      <c r="O36" s="773" t="s">
        <v>373</v>
      </c>
      <c r="P36" s="1396"/>
      <c r="Q36" s="1432">
        <v>527.86739999999998</v>
      </c>
      <c r="R36" s="1433">
        <v>511.15469999999999</v>
      </c>
      <c r="S36" s="1433" t="s">
        <v>373</v>
      </c>
      <c r="T36" s="1434">
        <v>521.14919999999995</v>
      </c>
      <c r="U36" s="771">
        <v>-7.1073000000000093</v>
      </c>
      <c r="V36" s="773">
        <v>-1.3454259436466942E-2</v>
      </c>
      <c r="W36" s="1396"/>
      <c r="X36" s="1436">
        <v>484.96100000000001</v>
      </c>
      <c r="Y36" s="1415"/>
      <c r="Z36" s="774">
        <v>1.9712999999999852</v>
      </c>
      <c r="AA36" s="773">
        <v>4.0814534968343086E-3</v>
      </c>
      <c r="AB36" s="1430"/>
      <c r="AC36" s="1430"/>
      <c r="AD36" s="1430"/>
      <c r="AE36" s="1430"/>
    </row>
    <row r="37" spans="1:31" s="756" customFormat="1">
      <c r="A37" s="1431" t="s">
        <v>346</v>
      </c>
      <c r="B37" s="1396"/>
      <c r="C37" s="1432" t="s">
        <v>373</v>
      </c>
      <c r="D37" s="1433">
        <v>473.53719999999998</v>
      </c>
      <c r="E37" s="1433">
        <v>482.04430000000002</v>
      </c>
      <c r="F37" s="1434">
        <v>479.23439999999999</v>
      </c>
      <c r="G37" s="771">
        <v>3.3822000000000116</v>
      </c>
      <c r="H37" s="772">
        <v>7.1076691460079111E-3</v>
      </c>
      <c r="I37" s="1427"/>
      <c r="J37" s="1432" t="s">
        <v>373</v>
      </c>
      <c r="K37" s="1433" t="s">
        <v>373</v>
      </c>
      <c r="L37" s="1433" t="s">
        <v>373</v>
      </c>
      <c r="M37" s="1434" t="s">
        <v>373</v>
      </c>
      <c r="N37" s="771" t="s">
        <v>373</v>
      </c>
      <c r="O37" s="773" t="s">
        <v>373</v>
      </c>
      <c r="P37" s="1396"/>
      <c r="Q37" s="1432" t="s">
        <v>373</v>
      </c>
      <c r="R37" s="1433">
        <v>469.56259999999997</v>
      </c>
      <c r="S37" s="1433">
        <v>478.70569999999998</v>
      </c>
      <c r="T37" s="1434">
        <v>476.5213</v>
      </c>
      <c r="U37" s="771">
        <v>47.549399999999991</v>
      </c>
      <c r="V37" s="773">
        <v>0.1108450227159401</v>
      </c>
      <c r="W37" s="1396"/>
      <c r="X37" s="1436">
        <v>479.21339999999998</v>
      </c>
      <c r="Y37" s="1415"/>
      <c r="Z37" s="774">
        <v>3.7242999999999711</v>
      </c>
      <c r="AA37" s="773">
        <v>7.832566508885197E-3</v>
      </c>
      <c r="AB37" s="1430"/>
      <c r="AC37" s="1430"/>
      <c r="AD37" s="1430"/>
      <c r="AE37" s="1430"/>
    </row>
    <row r="38" spans="1:31" s="756" customFormat="1">
      <c r="A38" s="1431" t="s">
        <v>347</v>
      </c>
      <c r="B38" s="1396"/>
      <c r="C38" s="1432">
        <v>496.11250000000001</v>
      </c>
      <c r="D38" s="1433">
        <v>500.31490000000002</v>
      </c>
      <c r="E38" s="1433" t="s">
        <v>373</v>
      </c>
      <c r="F38" s="1434">
        <v>498.04880000000003</v>
      </c>
      <c r="G38" s="771">
        <v>0.86690000000004375</v>
      </c>
      <c r="H38" s="772">
        <v>1.7436274329376555E-3</v>
      </c>
      <c r="I38" s="1427"/>
      <c r="J38" s="1432" t="s">
        <v>373</v>
      </c>
      <c r="K38" s="1433" t="s">
        <v>373</v>
      </c>
      <c r="L38" s="1433" t="s">
        <v>373</v>
      </c>
      <c r="M38" s="1434" t="s">
        <v>373</v>
      </c>
      <c r="N38" s="771" t="s">
        <v>373</v>
      </c>
      <c r="O38" s="773" t="s">
        <v>373</v>
      </c>
      <c r="P38" s="1396"/>
      <c r="Q38" s="1432">
        <v>482.39449999999999</v>
      </c>
      <c r="R38" s="1433">
        <v>465.03109999999998</v>
      </c>
      <c r="S38" s="1433" t="s">
        <v>373</v>
      </c>
      <c r="T38" s="1434">
        <v>467.63159999999999</v>
      </c>
      <c r="U38" s="771">
        <v>-0.13360000000000127</v>
      </c>
      <c r="V38" s="773">
        <v>-2.856133803882388E-4</v>
      </c>
      <c r="W38" s="1396"/>
      <c r="X38" s="1436">
        <v>483.79450000000003</v>
      </c>
      <c r="Y38" s="1415"/>
      <c r="Z38" s="774">
        <v>0.39800000000002456</v>
      </c>
      <c r="AA38" s="773">
        <v>8.2334067375344766E-4</v>
      </c>
      <c r="AB38" s="1395"/>
      <c r="AC38" s="1395"/>
      <c r="AD38" s="1395"/>
      <c r="AE38" s="1395"/>
    </row>
    <row r="39" spans="1:31" s="756" customFormat="1">
      <c r="A39" s="1431" t="s">
        <v>348</v>
      </c>
      <c r="B39" s="1396"/>
      <c r="C39" s="1432">
        <v>431.2106</v>
      </c>
      <c r="D39" s="1433">
        <v>425.0915</v>
      </c>
      <c r="E39" s="1433">
        <v>442.47559999999999</v>
      </c>
      <c r="F39" s="1434">
        <v>437.59039999999999</v>
      </c>
      <c r="G39" s="771">
        <v>-7.5858000000000061</v>
      </c>
      <c r="H39" s="772">
        <v>-1.7039994501053757E-2</v>
      </c>
      <c r="I39" s="1427"/>
      <c r="J39" s="1432" t="s">
        <v>373</v>
      </c>
      <c r="K39" s="1433" t="s">
        <v>373</v>
      </c>
      <c r="L39" s="1433" t="s">
        <v>373</v>
      </c>
      <c r="M39" s="1434" t="s">
        <v>373</v>
      </c>
      <c r="N39" s="771" t="s">
        <v>373</v>
      </c>
      <c r="O39" s="773" t="s">
        <v>373</v>
      </c>
      <c r="P39" s="1396"/>
      <c r="Q39" s="1432" t="s">
        <v>373</v>
      </c>
      <c r="R39" s="1433">
        <v>388.58659999999998</v>
      </c>
      <c r="S39" s="1433">
        <v>439.02769999999998</v>
      </c>
      <c r="T39" s="1434">
        <v>433.87740000000002</v>
      </c>
      <c r="U39" s="771">
        <v>14.860299999999995</v>
      </c>
      <c r="V39" s="773">
        <v>3.5464662420698234E-2</v>
      </c>
      <c r="W39" s="1396"/>
      <c r="X39" s="1436">
        <v>434.96519999999998</v>
      </c>
      <c r="Y39" s="1415"/>
      <c r="Z39" s="774">
        <v>8.2844000000000051</v>
      </c>
      <c r="AA39" s="773">
        <v>1.9415919347671728E-2</v>
      </c>
      <c r="AB39" s="1430"/>
      <c r="AC39" s="1430"/>
      <c r="AD39" s="1430"/>
      <c r="AE39" s="1430"/>
    </row>
    <row r="40" spans="1:31" s="756" customFormat="1">
      <c r="A40" s="1431" t="s">
        <v>349</v>
      </c>
      <c r="B40" s="1396"/>
      <c r="C40" s="1432">
        <v>459.3623</v>
      </c>
      <c r="D40" s="1433">
        <v>470.27859999999998</v>
      </c>
      <c r="E40" s="1433">
        <v>474.49790000000002</v>
      </c>
      <c r="F40" s="1434">
        <v>467.06869999999998</v>
      </c>
      <c r="G40" s="771">
        <v>-7.9286000000000172</v>
      </c>
      <c r="H40" s="772">
        <v>-1.6691884353869035E-2</v>
      </c>
      <c r="I40" s="1427"/>
      <c r="J40" s="1432" t="s">
        <v>373</v>
      </c>
      <c r="K40" s="1433" t="s">
        <v>373</v>
      </c>
      <c r="L40" s="1433" t="s">
        <v>373</v>
      </c>
      <c r="M40" s="1434" t="s">
        <v>373</v>
      </c>
      <c r="N40" s="771" t="s">
        <v>373</v>
      </c>
      <c r="O40" s="773" t="s">
        <v>373</v>
      </c>
      <c r="P40" s="1396"/>
      <c r="Q40" s="1432">
        <v>415.57659999999998</v>
      </c>
      <c r="R40" s="1433">
        <v>390.44</v>
      </c>
      <c r="S40" s="1433">
        <v>467.17570000000001</v>
      </c>
      <c r="T40" s="1434">
        <v>411.5326</v>
      </c>
      <c r="U40" s="771">
        <v>-3.2855999999999881</v>
      </c>
      <c r="V40" s="773">
        <v>-7.9205782195670427E-3</v>
      </c>
      <c r="W40" s="1396"/>
      <c r="X40" s="1436">
        <v>462.93729999999999</v>
      </c>
      <c r="Y40" s="1415"/>
      <c r="Z40" s="774">
        <v>-7.5832000000000335</v>
      </c>
      <c r="AA40" s="773">
        <v>-1.6116619785960462E-2</v>
      </c>
      <c r="AB40" s="1430"/>
      <c r="AC40" s="1430"/>
      <c r="AD40" s="1430"/>
      <c r="AE40" s="1430"/>
    </row>
    <row r="41" spans="1:31" s="756" customFormat="1">
      <c r="A41" s="1431" t="s">
        <v>350</v>
      </c>
      <c r="B41" s="1396"/>
      <c r="C41" s="1432" t="s">
        <v>373</v>
      </c>
      <c r="D41" s="1433">
        <v>450.54390000000001</v>
      </c>
      <c r="E41" s="1433" t="s">
        <v>514</v>
      </c>
      <c r="F41" s="1434" t="s">
        <v>514</v>
      </c>
      <c r="G41" s="771" t="s">
        <v>373</v>
      </c>
      <c r="H41" s="772" t="s">
        <v>373</v>
      </c>
      <c r="I41" s="1427"/>
      <c r="J41" s="1432" t="s">
        <v>373</v>
      </c>
      <c r="K41" s="1433" t="s">
        <v>373</v>
      </c>
      <c r="L41" s="1433" t="s">
        <v>373</v>
      </c>
      <c r="M41" s="1434" t="s">
        <v>373</v>
      </c>
      <c r="N41" s="771" t="s">
        <v>373</v>
      </c>
      <c r="O41" s="773" t="s">
        <v>373</v>
      </c>
      <c r="P41" s="1396"/>
      <c r="Q41" s="1432" t="s">
        <v>373</v>
      </c>
      <c r="R41" s="1433" t="s">
        <v>514</v>
      </c>
      <c r="S41" s="1433" t="s">
        <v>514</v>
      </c>
      <c r="T41" s="1434" t="s">
        <v>514</v>
      </c>
      <c r="U41" s="771" t="s">
        <v>373</v>
      </c>
      <c r="V41" s="773" t="s">
        <v>373</v>
      </c>
      <c r="W41" s="1396"/>
      <c r="X41" s="1436" t="s">
        <v>514</v>
      </c>
      <c r="Y41" s="1415"/>
      <c r="Z41" s="774" t="s">
        <v>373</v>
      </c>
      <c r="AA41" s="773" t="s">
        <v>373</v>
      </c>
      <c r="AB41" s="1430"/>
      <c r="AC41" s="1430"/>
      <c r="AD41" s="1430"/>
      <c r="AE41" s="1430"/>
    </row>
    <row r="42" spans="1:31" s="756" customFormat="1">
      <c r="A42" s="1431" t="s">
        <v>351</v>
      </c>
      <c r="B42" s="1396"/>
      <c r="C42" s="1432" t="s">
        <v>373</v>
      </c>
      <c r="D42" s="1433">
        <v>492.68380000000002</v>
      </c>
      <c r="E42" s="1433">
        <v>487.99829999999997</v>
      </c>
      <c r="F42" s="1434">
        <v>488.95409999999998</v>
      </c>
      <c r="G42" s="771">
        <v>2.2615999999999872</v>
      </c>
      <c r="H42" s="772">
        <v>4.6468766212752755E-3</v>
      </c>
      <c r="I42" s="1427"/>
      <c r="J42" s="1432" t="s">
        <v>373</v>
      </c>
      <c r="K42" s="1433" t="s">
        <v>373</v>
      </c>
      <c r="L42" s="1433" t="s">
        <v>373</v>
      </c>
      <c r="M42" s="1434" t="s">
        <v>373</v>
      </c>
      <c r="N42" s="771" t="s">
        <v>373</v>
      </c>
      <c r="O42" s="773" t="s">
        <v>373</v>
      </c>
      <c r="P42" s="1396"/>
      <c r="Q42" s="1432" t="s">
        <v>373</v>
      </c>
      <c r="R42" s="1433" t="s">
        <v>373</v>
      </c>
      <c r="S42" s="1433" t="s">
        <v>373</v>
      </c>
      <c r="T42" s="1434" t="s">
        <v>373</v>
      </c>
      <c r="U42" s="771" t="s">
        <v>373</v>
      </c>
      <c r="V42" s="773" t="s">
        <v>373</v>
      </c>
      <c r="W42" s="1396"/>
      <c r="X42" s="1436">
        <v>488.95409999999998</v>
      </c>
      <c r="Y42" s="1415"/>
      <c r="Z42" s="774">
        <v>2.2615999999999872</v>
      </c>
      <c r="AA42" s="773">
        <v>4.6468766212752755E-3</v>
      </c>
      <c r="AB42" s="1430"/>
      <c r="AC42" s="1430"/>
      <c r="AD42" s="1430"/>
      <c r="AE42" s="1430"/>
    </row>
    <row r="43" spans="1:31" s="756" customFormat="1" ht="13.5" thickBot="1">
      <c r="A43" s="1441" t="s">
        <v>352</v>
      </c>
      <c r="B43" s="1396"/>
      <c r="C43" s="1442" t="s">
        <v>373</v>
      </c>
      <c r="D43" s="1443">
        <v>518.91690000000006</v>
      </c>
      <c r="E43" s="1443">
        <v>542.1327</v>
      </c>
      <c r="F43" s="1444">
        <v>532.45219999999995</v>
      </c>
      <c r="G43" s="776">
        <v>5.4072999999999638</v>
      </c>
      <c r="H43" s="777">
        <v>1.0259657194292116E-2</v>
      </c>
      <c r="I43" s="1427"/>
      <c r="J43" s="1442" t="s">
        <v>373</v>
      </c>
      <c r="K43" s="1443" t="s">
        <v>373</v>
      </c>
      <c r="L43" s="1443" t="s">
        <v>373</v>
      </c>
      <c r="M43" s="1444" t="s">
        <v>373</v>
      </c>
      <c r="N43" s="776" t="s">
        <v>373</v>
      </c>
      <c r="O43" s="778" t="s">
        <v>373</v>
      </c>
      <c r="P43" s="1396"/>
      <c r="Q43" s="1442" t="s">
        <v>373</v>
      </c>
      <c r="R43" s="1443">
        <v>543.11829999999998</v>
      </c>
      <c r="S43" s="1443" t="s">
        <v>373</v>
      </c>
      <c r="T43" s="1444">
        <v>543.11829999999998</v>
      </c>
      <c r="U43" s="776">
        <v>13.035599999999931</v>
      </c>
      <c r="V43" s="778">
        <v>2.4591634475148672E-2</v>
      </c>
      <c r="W43" s="1396"/>
      <c r="X43" s="1445">
        <v>533.13760000000002</v>
      </c>
      <c r="Y43" s="1415"/>
      <c r="Z43" s="779">
        <v>5.8975000000000364</v>
      </c>
      <c r="AA43" s="778">
        <v>1.1185605950685629E-2</v>
      </c>
      <c r="AB43" s="1395"/>
      <c r="AC43" s="1395"/>
      <c r="AD43" s="1395"/>
      <c r="AE43" s="1395"/>
    </row>
    <row r="44" spans="1:31">
      <c r="A44" s="1446" t="s">
        <v>402</v>
      </c>
    </row>
    <row r="55" spans="3:5" ht="15">
      <c r="D55" s="1395"/>
      <c r="E55" s="759"/>
    </row>
    <row r="59" spans="3:5" ht="20.85" customHeight="1">
      <c r="C59" s="739"/>
      <c r="D59" s="780" t="s">
        <v>427</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20" sqref="U20"/>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24" t="s">
        <v>417</v>
      </c>
      <c r="D1" s="825"/>
      <c r="E1" s="825"/>
      <c r="F1" s="826"/>
      <c r="G1" s="826"/>
      <c r="H1" s="825"/>
      <c r="I1" s="825"/>
      <c r="J1" s="825"/>
      <c r="K1" s="825"/>
      <c r="L1" s="825"/>
      <c r="M1" s="825"/>
      <c r="N1" s="825"/>
      <c r="O1" s="825"/>
      <c r="P1" s="825"/>
      <c r="Q1" s="825"/>
      <c r="R1" s="825"/>
      <c r="S1" s="827" t="s">
        <v>418</v>
      </c>
      <c r="U1" s="710">
        <v>0</v>
      </c>
      <c r="AE1" s="3">
        <v>0</v>
      </c>
    </row>
    <row r="2" spans="1:31" s="659" customFormat="1" ht="20.85" customHeight="1">
      <c r="A2" s="885"/>
      <c r="B2" s="885"/>
      <c r="C2" s="828"/>
      <c r="D2" s="829"/>
      <c r="E2" s="829"/>
      <c r="F2" s="830"/>
      <c r="G2" s="830"/>
      <c r="H2" s="829"/>
      <c r="I2" s="829"/>
      <c r="J2" s="829"/>
      <c r="K2" s="829"/>
      <c r="L2" s="829"/>
      <c r="M2" s="829"/>
      <c r="N2" s="829"/>
      <c r="O2" s="829"/>
      <c r="P2" s="829"/>
      <c r="Q2" s="829"/>
      <c r="R2" s="829"/>
      <c r="S2" s="831" t="s">
        <v>516</v>
      </c>
      <c r="U2" s="885"/>
    </row>
    <row r="3" spans="1:31" s="711" customFormat="1">
      <c r="C3" s="886"/>
      <c r="Q3" s="887" t="s">
        <v>517</v>
      </c>
      <c r="R3" s="888" t="s">
        <v>419</v>
      </c>
      <c r="S3" s="889">
        <v>44977</v>
      </c>
    </row>
    <row r="4" spans="1:31" s="711" customFormat="1">
      <c r="C4" s="886"/>
      <c r="D4" s="890"/>
      <c r="E4" s="890"/>
      <c r="F4" s="890"/>
      <c r="R4" s="888" t="s">
        <v>420</v>
      </c>
      <c r="S4" s="889">
        <v>44983</v>
      </c>
    </row>
    <row r="5" spans="1:31" ht="6.6" customHeight="1">
      <c r="C5" s="832"/>
    </row>
    <row r="6" spans="1:31" ht="28.35" customHeight="1">
      <c r="C6" s="1517" t="s">
        <v>421</v>
      </c>
      <c r="D6" s="1517"/>
      <c r="E6" s="1517"/>
      <c r="F6" s="1517"/>
      <c r="G6" s="1517"/>
      <c r="H6" s="1517"/>
      <c r="I6" s="1517"/>
      <c r="J6" s="1517"/>
      <c r="K6" s="1517"/>
      <c r="L6" s="1517"/>
      <c r="M6" s="1517"/>
      <c r="N6" s="1517"/>
      <c r="O6" s="1517"/>
      <c r="P6" s="1517"/>
      <c r="Q6" s="1517"/>
      <c r="R6" s="1517"/>
      <c r="S6" s="1517"/>
    </row>
    <row r="7" spans="1:31" ht="5.85" customHeight="1">
      <c r="C7" s="833"/>
      <c r="D7" s="833"/>
      <c r="E7" s="833"/>
      <c r="F7" s="833"/>
      <c r="G7" s="833"/>
      <c r="H7" s="833"/>
      <c r="I7" s="833"/>
      <c r="J7" s="833"/>
      <c r="K7" s="833"/>
      <c r="L7" s="833"/>
      <c r="M7" s="833"/>
      <c r="N7" s="833"/>
      <c r="O7" s="833"/>
      <c r="P7" s="833"/>
      <c r="Q7" s="834"/>
      <c r="R7" s="833"/>
      <c r="S7" s="833"/>
    </row>
    <row r="8" spans="1:31" ht="13.5" thickBot="1">
      <c r="A8" s="891"/>
      <c r="B8" s="891"/>
      <c r="C8" s="833"/>
      <c r="D8" s="833"/>
      <c r="E8" s="833"/>
      <c r="F8" s="833"/>
      <c r="G8" s="833"/>
      <c r="H8" s="833"/>
      <c r="I8" s="833"/>
      <c r="J8" s="833"/>
      <c r="K8" s="833"/>
      <c r="L8" s="833"/>
      <c r="M8" s="833"/>
      <c r="N8" s="833"/>
      <c r="O8" s="833"/>
      <c r="P8" s="833"/>
      <c r="Q8" s="833"/>
      <c r="R8" s="833"/>
      <c r="S8" s="833"/>
    </row>
    <row r="9" spans="1:31" ht="18.75" thickBot="1">
      <c r="A9" s="891"/>
      <c r="B9" s="891"/>
      <c r="C9" s="835" t="s">
        <v>377</v>
      </c>
      <c r="D9" s="836"/>
      <c r="E9" s="836"/>
      <c r="F9" s="836"/>
      <c r="G9" s="836"/>
      <c r="H9" s="836"/>
      <c r="I9" s="836"/>
      <c r="J9" s="836"/>
      <c r="K9" s="836"/>
      <c r="L9" s="836"/>
      <c r="M9" s="836"/>
      <c r="N9" s="836"/>
      <c r="O9" s="836"/>
      <c r="P9" s="836"/>
      <c r="Q9" s="836"/>
      <c r="R9" s="837"/>
      <c r="S9" s="833"/>
    </row>
    <row r="10" spans="1:31" ht="13.5" thickBot="1">
      <c r="A10" s="710" t="s">
        <v>379</v>
      </c>
      <c r="B10" s="710" t="s">
        <v>380</v>
      </c>
      <c r="C10" s="838"/>
      <c r="D10" s="839" t="s">
        <v>326</v>
      </c>
      <c r="E10" s="840" t="s">
        <v>329</v>
      </c>
      <c r="F10" s="840" t="s">
        <v>330</v>
      </c>
      <c r="G10" s="840" t="s">
        <v>332</v>
      </c>
      <c r="H10" s="840" t="s">
        <v>334</v>
      </c>
      <c r="I10" s="840" t="s">
        <v>335</v>
      </c>
      <c r="J10" s="840" t="s">
        <v>337</v>
      </c>
      <c r="K10" s="840" t="s">
        <v>344</v>
      </c>
      <c r="L10" s="840" t="s">
        <v>345</v>
      </c>
      <c r="M10" s="840" t="s">
        <v>346</v>
      </c>
      <c r="N10" s="840" t="s">
        <v>347</v>
      </c>
      <c r="O10" s="840" t="s">
        <v>348</v>
      </c>
      <c r="P10" s="841" t="s">
        <v>349</v>
      </c>
      <c r="Q10" s="841" t="s">
        <v>352</v>
      </c>
      <c r="R10" s="842" t="s">
        <v>378</v>
      </c>
      <c r="S10" s="833"/>
    </row>
    <row r="11" spans="1:31" ht="14.25">
      <c r="C11" s="843" t="s">
        <v>381</v>
      </c>
      <c r="D11" s="844"/>
      <c r="E11" s="845"/>
      <c r="F11" s="845"/>
      <c r="G11" s="845"/>
      <c r="H11" s="845"/>
      <c r="I11" s="845"/>
      <c r="J11" s="845"/>
      <c r="K11" s="845"/>
      <c r="L11" s="845"/>
      <c r="M11" s="845"/>
      <c r="N11" s="845"/>
      <c r="O11" s="845"/>
      <c r="P11" s="845"/>
      <c r="Q11" s="845"/>
      <c r="R11" s="846"/>
      <c r="S11" s="833"/>
    </row>
    <row r="12" spans="1:31">
      <c r="C12" s="847" t="s">
        <v>382</v>
      </c>
      <c r="D12" s="892">
        <v>75.08</v>
      </c>
      <c r="E12" s="893">
        <v>87.3078</v>
      </c>
      <c r="F12" s="893">
        <v>113.91</v>
      </c>
      <c r="G12" s="893">
        <v>74.64</v>
      </c>
      <c r="H12" s="893">
        <v>139.35</v>
      </c>
      <c r="I12" s="893">
        <v>86</v>
      </c>
      <c r="J12" s="893">
        <v>125.65</v>
      </c>
      <c r="K12" s="893">
        <v>108</v>
      </c>
      <c r="L12" s="893">
        <v>114.77</v>
      </c>
      <c r="M12" s="893">
        <v>182.0042</v>
      </c>
      <c r="N12" s="893" t="e">
        <v>#N/A</v>
      </c>
      <c r="O12" s="893">
        <v>51.436700000000002</v>
      </c>
      <c r="P12" s="894" t="e">
        <v>#N/A</v>
      </c>
      <c r="Q12" s="894" t="e">
        <v>#N/A</v>
      </c>
      <c r="R12" s="895">
        <v>109.19589999999999</v>
      </c>
      <c r="S12" s="833"/>
    </row>
    <row r="13" spans="1:31">
      <c r="A13" s="896"/>
      <c r="B13" s="896"/>
      <c r="C13" s="848" t="s">
        <v>383</v>
      </c>
      <c r="D13" s="897">
        <v>70.25</v>
      </c>
      <c r="E13" s="898">
        <v>87.268900000000002</v>
      </c>
      <c r="F13" s="898">
        <v>112.07</v>
      </c>
      <c r="G13" s="898">
        <v>68.61</v>
      </c>
      <c r="H13" s="898">
        <v>135.97999999999999</v>
      </c>
      <c r="I13" s="898">
        <v>86</v>
      </c>
      <c r="J13" s="898">
        <v>125.53</v>
      </c>
      <c r="K13" s="898">
        <v>103</v>
      </c>
      <c r="L13" s="898">
        <v>167.16</v>
      </c>
      <c r="M13" s="898">
        <v>180.7833</v>
      </c>
      <c r="N13" s="898" t="e">
        <v>#N/A</v>
      </c>
      <c r="O13" s="898">
        <v>47.8003</v>
      </c>
      <c r="P13" s="899" t="e">
        <v>#N/A</v>
      </c>
      <c r="Q13" s="899" t="e">
        <v>#N/A</v>
      </c>
      <c r="R13" s="900">
        <v>108.72450000000001</v>
      </c>
      <c r="S13" s="833"/>
    </row>
    <row r="14" spans="1:31">
      <c r="A14" s="896"/>
      <c r="B14" s="896"/>
      <c r="C14" s="849" t="s">
        <v>384</v>
      </c>
      <c r="D14" s="901">
        <v>-4.8299999999999983</v>
      </c>
      <c r="E14" s="902">
        <v>3.8899999999998158E-2</v>
      </c>
      <c r="F14" s="902">
        <v>1.8400000000000034</v>
      </c>
      <c r="G14" s="902">
        <v>6.0300000000000011</v>
      </c>
      <c r="H14" s="902">
        <v>3.3700000000000045</v>
      </c>
      <c r="I14" s="902">
        <v>0</v>
      </c>
      <c r="J14" s="902">
        <v>0.12000000000000455</v>
      </c>
      <c r="K14" s="902">
        <v>5</v>
      </c>
      <c r="L14" s="902">
        <v>-52.39</v>
      </c>
      <c r="M14" s="902">
        <v>1.2209000000000003</v>
      </c>
      <c r="N14" s="903" t="e">
        <v>#N/A</v>
      </c>
      <c r="O14" s="902">
        <v>3.6364000000000019</v>
      </c>
      <c r="P14" s="904"/>
      <c r="Q14" s="905"/>
      <c r="R14" s="906">
        <v>0.47139999999998849</v>
      </c>
      <c r="S14" s="833"/>
    </row>
    <row r="15" spans="1:31">
      <c r="A15" s="907"/>
      <c r="B15" s="907"/>
      <c r="C15" s="849" t="s">
        <v>385</v>
      </c>
      <c r="D15" s="850">
        <v>68.757160296311497</v>
      </c>
      <c r="E15" s="851">
        <v>79.955199783142049</v>
      </c>
      <c r="F15" s="851">
        <v>104.31710348099151</v>
      </c>
      <c r="G15" s="851">
        <v>68.354214764473767</v>
      </c>
      <c r="H15" s="851">
        <v>127.61468150360957</v>
      </c>
      <c r="I15" s="851">
        <v>78.757535768284342</v>
      </c>
      <c r="J15" s="851">
        <v>115.06842289866195</v>
      </c>
      <c r="K15" s="851">
        <v>98.904812360171036</v>
      </c>
      <c r="L15" s="851">
        <v>105.10467883867433</v>
      </c>
      <c r="M15" s="851">
        <v>166.67677083113927</v>
      </c>
      <c r="N15" s="851"/>
      <c r="O15" s="851">
        <v>47.10497372154083</v>
      </c>
      <c r="P15" s="852"/>
      <c r="Q15" s="852"/>
      <c r="R15" s="853"/>
      <c r="S15" s="833"/>
    </row>
    <row r="16" spans="1:31">
      <c r="A16" s="710" t="s">
        <v>379</v>
      </c>
      <c r="B16" s="710" t="s">
        <v>387</v>
      </c>
      <c r="C16" s="854" t="s">
        <v>386</v>
      </c>
      <c r="D16" s="855">
        <v>3.05</v>
      </c>
      <c r="E16" s="856">
        <v>3.17</v>
      </c>
      <c r="F16" s="856">
        <v>21.77</v>
      </c>
      <c r="G16" s="856">
        <v>8.5500000000000007</v>
      </c>
      <c r="H16" s="856">
        <v>4.59</v>
      </c>
      <c r="I16" s="856">
        <v>18.87</v>
      </c>
      <c r="J16" s="856">
        <v>10.48</v>
      </c>
      <c r="K16" s="856">
        <v>8.83</v>
      </c>
      <c r="L16" s="856">
        <v>2.99</v>
      </c>
      <c r="M16" s="856">
        <v>11.56</v>
      </c>
      <c r="N16" s="856">
        <v>0</v>
      </c>
      <c r="O16" s="856">
        <v>6.14</v>
      </c>
      <c r="P16" s="857"/>
      <c r="Q16" s="858"/>
      <c r="R16" s="859">
        <v>100</v>
      </c>
      <c r="S16" s="833"/>
    </row>
    <row r="17" spans="1:19" ht="14.25">
      <c r="C17" s="843" t="s">
        <v>388</v>
      </c>
      <c r="D17" s="860"/>
      <c r="E17" s="861"/>
      <c r="F17" s="861"/>
      <c r="G17" s="861"/>
      <c r="H17" s="861"/>
      <c r="I17" s="861"/>
      <c r="J17" s="861"/>
      <c r="K17" s="861"/>
      <c r="L17" s="861"/>
      <c r="M17" s="861"/>
      <c r="N17" s="861"/>
      <c r="O17" s="861"/>
      <c r="P17" s="861"/>
      <c r="Q17" s="861"/>
      <c r="R17" s="862"/>
      <c r="S17" s="833"/>
    </row>
    <row r="18" spans="1:19">
      <c r="C18" s="847" t="s">
        <v>382</v>
      </c>
      <c r="D18" s="892">
        <v>329.44</v>
      </c>
      <c r="E18" s="893">
        <v>164.60220000000001</v>
      </c>
      <c r="F18" s="893">
        <v>237.4</v>
      </c>
      <c r="G18" s="893">
        <v>194.64</v>
      </c>
      <c r="H18" s="893">
        <v>255.49</v>
      </c>
      <c r="I18" s="893">
        <v>225</v>
      </c>
      <c r="J18" s="893">
        <v>256.69</v>
      </c>
      <c r="K18" s="893">
        <v>226</v>
      </c>
      <c r="L18" s="893">
        <v>325.43</v>
      </c>
      <c r="M18" s="893">
        <v>253.5926</v>
      </c>
      <c r="N18" s="893" t="e">
        <v>#N/A</v>
      </c>
      <c r="O18" s="893">
        <v>320.4117</v>
      </c>
      <c r="P18" s="894"/>
      <c r="Q18" s="894"/>
      <c r="R18" s="895">
        <v>243.6679</v>
      </c>
      <c r="S18" s="833"/>
    </row>
    <row r="19" spans="1:19">
      <c r="A19" s="896"/>
      <c r="B19" s="896"/>
      <c r="C19" s="848" t="s">
        <v>383</v>
      </c>
      <c r="D19" s="897">
        <v>328.89</v>
      </c>
      <c r="E19" s="898">
        <v>164.60220000000001</v>
      </c>
      <c r="F19" s="898">
        <v>245.5</v>
      </c>
      <c r="G19" s="898">
        <v>214.99</v>
      </c>
      <c r="H19" s="898">
        <v>259.48</v>
      </c>
      <c r="I19" s="898">
        <v>221</v>
      </c>
      <c r="J19" s="898">
        <v>256.45999999999998</v>
      </c>
      <c r="K19" s="898">
        <v>222</v>
      </c>
      <c r="L19" s="898">
        <v>288.67</v>
      </c>
      <c r="M19" s="898">
        <v>251.8914</v>
      </c>
      <c r="N19" s="898" t="e">
        <v>#N/A</v>
      </c>
      <c r="O19" s="898">
        <v>308.40870000000001</v>
      </c>
      <c r="P19" s="899"/>
      <c r="Q19" s="899"/>
      <c r="R19" s="900">
        <v>244.31319999999999</v>
      </c>
      <c r="S19" s="833"/>
    </row>
    <row r="20" spans="1:19">
      <c r="A20" s="896"/>
      <c r="B20" s="896"/>
      <c r="C20" s="849" t="s">
        <v>384</v>
      </c>
      <c r="D20" s="901">
        <v>-0.55000000000001137</v>
      </c>
      <c r="E20" s="903">
        <v>0</v>
      </c>
      <c r="F20" s="902">
        <v>-8.0999999999999943</v>
      </c>
      <c r="G20" s="902">
        <v>-20.350000000000023</v>
      </c>
      <c r="H20" s="902">
        <v>-3.9900000000000091</v>
      </c>
      <c r="I20" s="902">
        <v>4</v>
      </c>
      <c r="J20" s="902">
        <v>0.23000000000001819</v>
      </c>
      <c r="K20" s="902">
        <v>4</v>
      </c>
      <c r="L20" s="902">
        <v>36.759999999999991</v>
      </c>
      <c r="M20" s="902">
        <v>1.7012</v>
      </c>
      <c r="N20" s="903">
        <v>0</v>
      </c>
      <c r="O20" s="902">
        <v>12.002999999999986</v>
      </c>
      <c r="P20" s="904"/>
      <c r="Q20" s="905"/>
      <c r="R20" s="906">
        <v>-0.64529999999999177</v>
      </c>
      <c r="S20" s="833"/>
    </row>
    <row r="21" spans="1:19">
      <c r="A21" s="907"/>
      <c r="B21" s="907"/>
      <c r="C21" s="849" t="s">
        <v>385</v>
      </c>
      <c r="D21" s="850">
        <v>135.20041006632388</v>
      </c>
      <c r="E21" s="863">
        <v>67.551860544618307</v>
      </c>
      <c r="F21" s="851">
        <v>97.427687438517751</v>
      </c>
      <c r="G21" s="851">
        <v>79.879212649676049</v>
      </c>
      <c r="H21" s="851">
        <v>104.85172646868956</v>
      </c>
      <c r="I21" s="851">
        <v>92.338793907609499</v>
      </c>
      <c r="J21" s="851">
        <v>105.3442000361968</v>
      </c>
      <c r="K21" s="851">
        <v>92.74918854719887</v>
      </c>
      <c r="L21" s="851">
        <v>133.55472756157047</v>
      </c>
      <c r="M21" s="851">
        <v>104.07304367953267</v>
      </c>
      <c r="N21" s="851"/>
      <c r="O21" s="851">
        <v>131.49524414171913</v>
      </c>
      <c r="P21" s="852"/>
      <c r="Q21" s="852"/>
      <c r="R21" s="853"/>
      <c r="S21" s="833"/>
    </row>
    <row r="22" spans="1:19" ht="13.5" thickBot="1">
      <c r="C22" s="864" t="s">
        <v>386</v>
      </c>
      <c r="D22" s="865">
        <v>3.56</v>
      </c>
      <c r="E22" s="866">
        <v>2.4</v>
      </c>
      <c r="F22" s="866">
        <v>17.25</v>
      </c>
      <c r="G22" s="866">
        <v>9.2899999999999991</v>
      </c>
      <c r="H22" s="866">
        <v>11.25</v>
      </c>
      <c r="I22" s="866">
        <v>27.96</v>
      </c>
      <c r="J22" s="866">
        <v>8.51</v>
      </c>
      <c r="K22" s="866">
        <v>6.21</v>
      </c>
      <c r="L22" s="866">
        <v>2.76</v>
      </c>
      <c r="M22" s="866">
        <v>8.8800000000000008</v>
      </c>
      <c r="N22" s="866">
        <v>0</v>
      </c>
      <c r="O22" s="866">
        <v>4.33</v>
      </c>
      <c r="P22" s="867"/>
      <c r="Q22" s="868"/>
      <c r="R22" s="869">
        <v>102.4</v>
      </c>
      <c r="S22" s="833"/>
    </row>
    <row r="23" spans="1:19" ht="13.5" thickBot="1">
      <c r="A23" s="891"/>
      <c r="B23" s="891"/>
      <c r="C23" s="833"/>
      <c r="D23" s="833"/>
      <c r="E23" s="833"/>
      <c r="F23" s="833"/>
      <c r="G23" s="833"/>
      <c r="H23" s="833"/>
      <c r="I23" s="833"/>
      <c r="J23" s="833"/>
      <c r="K23" s="833"/>
      <c r="L23" s="833"/>
      <c r="M23" s="833"/>
      <c r="N23" s="833"/>
      <c r="O23" s="833"/>
      <c r="P23" s="833"/>
      <c r="Q23" s="833"/>
      <c r="R23" s="833"/>
      <c r="S23" s="833"/>
    </row>
    <row r="24" spans="1:19" ht="18.75" thickBot="1">
      <c r="A24" s="891"/>
      <c r="B24" s="891"/>
      <c r="C24" s="870" t="s">
        <v>389</v>
      </c>
      <c r="D24" s="836"/>
      <c r="E24" s="836"/>
      <c r="F24" s="836"/>
      <c r="G24" s="836"/>
      <c r="H24" s="836"/>
      <c r="I24" s="836"/>
      <c r="J24" s="836"/>
      <c r="K24" s="836"/>
      <c r="L24" s="836"/>
      <c r="M24" s="836"/>
      <c r="N24" s="836"/>
      <c r="O24" s="836"/>
      <c r="P24" s="836"/>
      <c r="Q24" s="836"/>
      <c r="R24" s="837"/>
      <c r="S24" s="833"/>
    </row>
    <row r="25" spans="1:19" ht="13.5" thickBot="1">
      <c r="A25" s="710" t="s">
        <v>390</v>
      </c>
      <c r="B25" s="710" t="s">
        <v>391</v>
      </c>
      <c r="C25" s="838"/>
      <c r="D25" s="839" t="s">
        <v>326</v>
      </c>
      <c r="E25" s="840" t="s">
        <v>329</v>
      </c>
      <c r="F25" s="840" t="s">
        <v>330</v>
      </c>
      <c r="G25" s="840" t="s">
        <v>332</v>
      </c>
      <c r="H25" s="840" t="s">
        <v>334</v>
      </c>
      <c r="I25" s="840" t="s">
        <v>335</v>
      </c>
      <c r="J25" s="840" t="s">
        <v>337</v>
      </c>
      <c r="K25" s="840" t="s">
        <v>344</v>
      </c>
      <c r="L25" s="840" t="s">
        <v>345</v>
      </c>
      <c r="M25" s="840" t="s">
        <v>346</v>
      </c>
      <c r="N25" s="840" t="s">
        <v>347</v>
      </c>
      <c r="O25" s="840" t="s">
        <v>348</v>
      </c>
      <c r="P25" s="841" t="s">
        <v>349</v>
      </c>
      <c r="Q25" s="841" t="s">
        <v>352</v>
      </c>
      <c r="R25" s="842" t="s">
        <v>378</v>
      </c>
      <c r="S25" s="833"/>
    </row>
    <row r="26" spans="1:19" ht="14.25">
      <c r="C26" s="843" t="s">
        <v>392</v>
      </c>
      <c r="D26" s="844"/>
      <c r="E26" s="845"/>
      <c r="F26" s="845"/>
      <c r="G26" s="845"/>
      <c r="H26" s="845"/>
      <c r="I26" s="845"/>
      <c r="J26" s="845"/>
      <c r="K26" s="845"/>
      <c r="L26" s="845"/>
      <c r="M26" s="845"/>
      <c r="N26" s="845"/>
      <c r="O26" s="845"/>
      <c r="P26" s="845"/>
      <c r="Q26" s="845"/>
      <c r="R26" s="846"/>
      <c r="S26" s="833"/>
    </row>
    <row r="27" spans="1:19">
      <c r="C27" s="847" t="s">
        <v>393</v>
      </c>
      <c r="D27" s="892">
        <v>4.6500000000000004</v>
      </c>
      <c r="E27" s="893"/>
      <c r="F27" s="893"/>
      <c r="G27" s="893">
        <v>2.79</v>
      </c>
      <c r="H27" s="893">
        <v>3.25</v>
      </c>
      <c r="I27" s="893">
        <v>3.43</v>
      </c>
      <c r="J27" s="893">
        <v>3.34</v>
      </c>
      <c r="K27" s="893"/>
      <c r="L27" s="893">
        <v>2.69</v>
      </c>
      <c r="M27" s="893"/>
      <c r="N27" s="893"/>
      <c r="O27" s="893"/>
      <c r="P27" s="894"/>
      <c r="Q27" s="894">
        <v>2.448</v>
      </c>
      <c r="R27" s="895">
        <v>3.2622</v>
      </c>
      <c r="S27" s="833"/>
    </row>
    <row r="28" spans="1:19">
      <c r="A28" s="896"/>
      <c r="B28" s="896"/>
      <c r="C28" s="848" t="s">
        <v>383</v>
      </c>
      <c r="D28" s="897">
        <v>4.6500000000000004</v>
      </c>
      <c r="E28" s="871"/>
      <c r="F28" s="872"/>
      <c r="G28" s="872">
        <v>2.75</v>
      </c>
      <c r="H28" s="872">
        <v>3.22</v>
      </c>
      <c r="I28" s="872">
        <v>3.41</v>
      </c>
      <c r="J28" s="872">
        <v>3.34</v>
      </c>
      <c r="K28" s="872"/>
      <c r="L28" s="872">
        <v>2.4900000000000002</v>
      </c>
      <c r="M28" s="872"/>
      <c r="N28" s="872"/>
      <c r="O28" s="872"/>
      <c r="P28" s="873"/>
      <c r="Q28" s="873">
        <v>2.5436999999999999</v>
      </c>
      <c r="R28" s="900">
        <v>3.2370999999999999</v>
      </c>
      <c r="S28" s="833"/>
    </row>
    <row r="29" spans="1:19">
      <c r="A29" s="896"/>
      <c r="B29" s="896"/>
      <c r="C29" s="849" t="s">
        <v>384</v>
      </c>
      <c r="D29" s="901">
        <v>0</v>
      </c>
      <c r="E29" s="903"/>
      <c r="F29" s="902"/>
      <c r="G29" s="902">
        <v>4.0000000000000036E-2</v>
      </c>
      <c r="H29" s="902">
        <v>2.9999999999999805E-2</v>
      </c>
      <c r="I29" s="902">
        <v>2.0000000000000018E-2</v>
      </c>
      <c r="J29" s="902">
        <v>0</v>
      </c>
      <c r="K29" s="902"/>
      <c r="L29" s="902">
        <v>0.19999999999999973</v>
      </c>
      <c r="M29" s="902"/>
      <c r="N29" s="903"/>
      <c r="O29" s="903"/>
      <c r="P29" s="905"/>
      <c r="Q29" s="904">
        <v>-9.5699999999999896E-2</v>
      </c>
      <c r="R29" s="906">
        <v>2.5100000000000122E-2</v>
      </c>
      <c r="S29" s="833"/>
    </row>
    <row r="30" spans="1:19">
      <c r="A30" s="907"/>
      <c r="B30" s="907"/>
      <c r="C30" s="849" t="s">
        <v>385</v>
      </c>
      <c r="D30" s="850">
        <v>142.54184292808537</v>
      </c>
      <c r="E30" s="863"/>
      <c r="F30" s="851"/>
      <c r="G30" s="851">
        <v>85.525105756851204</v>
      </c>
      <c r="H30" s="851">
        <v>99.626019250812334</v>
      </c>
      <c r="I30" s="851">
        <v>105.14376800931886</v>
      </c>
      <c r="J30" s="851">
        <v>102.3848936300656</v>
      </c>
      <c r="K30" s="851"/>
      <c r="L30" s="851">
        <v>82.45968977990313</v>
      </c>
      <c r="M30" s="851"/>
      <c r="N30" s="851"/>
      <c r="O30" s="851"/>
      <c r="P30" s="852"/>
      <c r="Q30" s="852">
        <v>75.041383115688802</v>
      </c>
      <c r="R30" s="874"/>
      <c r="S30" s="833"/>
    </row>
    <row r="31" spans="1:19">
      <c r="A31" s="710" t="s">
        <v>390</v>
      </c>
      <c r="B31" s="710" t="s">
        <v>394</v>
      </c>
      <c r="C31" s="854" t="s">
        <v>386</v>
      </c>
      <c r="D31" s="855">
        <v>5.46</v>
      </c>
      <c r="E31" s="856"/>
      <c r="F31" s="856"/>
      <c r="G31" s="856">
        <v>21.03</v>
      </c>
      <c r="H31" s="856">
        <v>8</v>
      </c>
      <c r="I31" s="856">
        <v>44.32</v>
      </c>
      <c r="J31" s="856">
        <v>7.76</v>
      </c>
      <c r="K31" s="856"/>
      <c r="L31" s="856">
        <v>4.62</v>
      </c>
      <c r="M31" s="856"/>
      <c r="N31" s="856"/>
      <c r="O31" s="856"/>
      <c r="P31" s="857"/>
      <c r="Q31" s="858">
        <v>4.46</v>
      </c>
      <c r="R31" s="859">
        <v>100</v>
      </c>
      <c r="S31" s="833"/>
    </row>
    <row r="32" spans="1:19" ht="14.25">
      <c r="C32" s="843" t="s">
        <v>395</v>
      </c>
      <c r="D32" s="860"/>
      <c r="E32" s="861"/>
      <c r="F32" s="861"/>
      <c r="G32" s="861"/>
      <c r="H32" s="861"/>
      <c r="I32" s="861"/>
      <c r="J32" s="861"/>
      <c r="K32" s="861"/>
      <c r="L32" s="861"/>
      <c r="M32" s="861"/>
      <c r="N32" s="861"/>
      <c r="O32" s="861"/>
      <c r="P32" s="861"/>
      <c r="Q32" s="861"/>
      <c r="R32" s="862"/>
      <c r="S32" s="833"/>
    </row>
    <row r="33" spans="1:19">
      <c r="C33" s="847" t="s">
        <v>393</v>
      </c>
      <c r="D33" s="892">
        <v>4.4400000000000004</v>
      </c>
      <c r="E33" s="893"/>
      <c r="F33" s="893">
        <v>4.47</v>
      </c>
      <c r="G33" s="893">
        <v>2.5499999999999998</v>
      </c>
      <c r="H33" s="893" t="e">
        <v>#N/A</v>
      </c>
      <c r="I33" s="893">
        <v>3.33</v>
      </c>
      <c r="J33" s="893">
        <v>3.66</v>
      </c>
      <c r="K33" s="893"/>
      <c r="L33" s="893">
        <v>2.54</v>
      </c>
      <c r="M33" s="893"/>
      <c r="N33" s="893"/>
      <c r="O33" s="893"/>
      <c r="P33" s="894"/>
      <c r="Q33" s="894">
        <v>1.3574999999999999</v>
      </c>
      <c r="R33" s="895">
        <v>3.3961999999999999</v>
      </c>
      <c r="S33" s="833"/>
    </row>
    <row r="34" spans="1:19">
      <c r="A34" s="896"/>
      <c r="B34" s="896"/>
      <c r="C34" s="848" t="s">
        <v>383</v>
      </c>
      <c r="D34" s="897">
        <v>4.4400000000000004</v>
      </c>
      <c r="E34" s="898"/>
      <c r="F34" s="898">
        <v>4.71</v>
      </c>
      <c r="G34" s="898">
        <v>2.64</v>
      </c>
      <c r="H34" s="898" t="e">
        <v>#N/A</v>
      </c>
      <c r="I34" s="898">
        <v>3.33</v>
      </c>
      <c r="J34" s="898">
        <v>3.66</v>
      </c>
      <c r="K34" s="898"/>
      <c r="L34" s="898">
        <v>2.65</v>
      </c>
      <c r="M34" s="898"/>
      <c r="N34" s="898"/>
      <c r="O34" s="898"/>
      <c r="P34" s="899"/>
      <c r="Q34" s="899">
        <v>2.4226999999999999</v>
      </c>
      <c r="R34" s="900">
        <v>3.5224000000000002</v>
      </c>
      <c r="S34" s="833"/>
    </row>
    <row r="35" spans="1:19">
      <c r="A35" s="896"/>
      <c r="B35" s="896"/>
      <c r="C35" s="849" t="s">
        <v>384</v>
      </c>
      <c r="D35" s="901">
        <v>0</v>
      </c>
      <c r="E35" s="903"/>
      <c r="F35" s="902">
        <v>-0.24000000000000021</v>
      </c>
      <c r="G35" s="902">
        <v>-9.0000000000000302E-2</v>
      </c>
      <c r="H35" s="902" t="e">
        <v>#N/A</v>
      </c>
      <c r="I35" s="902">
        <v>0</v>
      </c>
      <c r="J35" s="902">
        <v>0</v>
      </c>
      <c r="K35" s="902"/>
      <c r="L35" s="902">
        <v>-0.10999999999999988</v>
      </c>
      <c r="M35" s="903"/>
      <c r="N35" s="903"/>
      <c r="O35" s="903"/>
      <c r="P35" s="905"/>
      <c r="Q35" s="904">
        <v>-1.0651999999999999</v>
      </c>
      <c r="R35" s="906">
        <v>-0.12620000000000031</v>
      </c>
      <c r="S35" s="833"/>
    </row>
    <row r="36" spans="1:19">
      <c r="A36" s="907"/>
      <c r="B36" s="907"/>
      <c r="C36" s="849" t="s">
        <v>385</v>
      </c>
      <c r="D36" s="850">
        <v>130.73435015605679</v>
      </c>
      <c r="E36" s="863"/>
      <c r="F36" s="851">
        <v>131.61769035981391</v>
      </c>
      <c r="G36" s="851">
        <v>75.083917319356928</v>
      </c>
      <c r="H36" s="851" t="e">
        <v>#N/A</v>
      </c>
      <c r="I36" s="851">
        <v>98.050762617042579</v>
      </c>
      <c r="J36" s="851">
        <v>107.76750485837113</v>
      </c>
      <c r="K36" s="851"/>
      <c r="L36" s="851">
        <v>74.789470584771223</v>
      </c>
      <c r="M36" s="851"/>
      <c r="N36" s="851"/>
      <c r="O36" s="851"/>
      <c r="P36" s="852"/>
      <c r="Q36" s="852">
        <v>39.971144220010601</v>
      </c>
      <c r="R36" s="853"/>
      <c r="S36" s="833"/>
    </row>
    <row r="37" spans="1:19">
      <c r="A37" s="710" t="s">
        <v>390</v>
      </c>
      <c r="B37" s="710" t="s">
        <v>396</v>
      </c>
      <c r="C37" s="854" t="s">
        <v>386</v>
      </c>
      <c r="D37" s="855">
        <v>2.91</v>
      </c>
      <c r="E37" s="856"/>
      <c r="F37" s="856">
        <v>24.6</v>
      </c>
      <c r="G37" s="856">
        <v>24.33</v>
      </c>
      <c r="H37" s="856">
        <v>0</v>
      </c>
      <c r="I37" s="856">
        <v>21.81</v>
      </c>
      <c r="J37" s="856">
        <v>16.37</v>
      </c>
      <c r="K37" s="856"/>
      <c r="L37" s="856">
        <v>4.87</v>
      </c>
      <c r="M37" s="856"/>
      <c r="N37" s="856"/>
      <c r="O37" s="856"/>
      <c r="P37" s="857"/>
      <c r="Q37" s="858">
        <v>3.54</v>
      </c>
      <c r="R37" s="859">
        <v>100.01000000000002</v>
      </c>
      <c r="S37" s="833"/>
    </row>
    <row r="38" spans="1:19" ht="14.25">
      <c r="C38" s="843" t="s">
        <v>397</v>
      </c>
      <c r="D38" s="860"/>
      <c r="E38" s="861"/>
      <c r="F38" s="861"/>
      <c r="G38" s="861"/>
      <c r="H38" s="861"/>
      <c r="I38" s="861"/>
      <c r="J38" s="861"/>
      <c r="K38" s="861"/>
      <c r="L38" s="861"/>
      <c r="M38" s="861"/>
      <c r="N38" s="861"/>
      <c r="O38" s="861"/>
      <c r="P38" s="861"/>
      <c r="Q38" s="861"/>
      <c r="R38" s="862"/>
      <c r="S38" s="833"/>
    </row>
    <row r="39" spans="1:19">
      <c r="C39" s="847" t="s">
        <v>393</v>
      </c>
      <c r="D39" s="892">
        <v>3.2</v>
      </c>
      <c r="E39" s="893"/>
      <c r="F39" s="893">
        <v>2.4</v>
      </c>
      <c r="G39" s="893">
        <v>2.65</v>
      </c>
      <c r="H39" s="893" t="e">
        <v>#N/A</v>
      </c>
      <c r="I39" s="893">
        <v>3.15</v>
      </c>
      <c r="J39" s="893">
        <v>2.98</v>
      </c>
      <c r="K39" s="893"/>
      <c r="L39" s="893">
        <v>2.25</v>
      </c>
      <c r="M39" s="893"/>
      <c r="N39" s="893"/>
      <c r="O39" s="893"/>
      <c r="P39" s="894"/>
      <c r="Q39" s="894">
        <v>2.2905000000000002</v>
      </c>
      <c r="R39" s="895">
        <v>2.8106</v>
      </c>
      <c r="S39" s="833"/>
    </row>
    <row r="40" spans="1:19">
      <c r="A40" s="896"/>
      <c r="B40" s="896"/>
      <c r="C40" s="848" t="s">
        <v>383</v>
      </c>
      <c r="D40" s="897">
        <v>3.2</v>
      </c>
      <c r="E40" s="898"/>
      <c r="F40" s="898">
        <v>2.41</v>
      </c>
      <c r="G40" s="898">
        <v>2.64</v>
      </c>
      <c r="H40" s="898" t="e">
        <v>#N/A</v>
      </c>
      <c r="I40" s="898">
        <v>3.18</v>
      </c>
      <c r="J40" s="898">
        <v>2.98</v>
      </c>
      <c r="K40" s="898"/>
      <c r="L40" s="898">
        <v>1.92</v>
      </c>
      <c r="M40" s="898"/>
      <c r="N40" s="898"/>
      <c r="O40" s="898"/>
      <c r="P40" s="899"/>
      <c r="Q40" s="899">
        <v>2.3805999999999998</v>
      </c>
      <c r="R40" s="900">
        <v>2.8113999999999999</v>
      </c>
      <c r="S40" s="833"/>
    </row>
    <row r="41" spans="1:19">
      <c r="A41" s="896"/>
      <c r="B41" s="896"/>
      <c r="C41" s="849" t="s">
        <v>384</v>
      </c>
      <c r="D41" s="901">
        <v>0</v>
      </c>
      <c r="E41" s="903"/>
      <c r="F41" s="902">
        <v>-1.0000000000000231E-2</v>
      </c>
      <c r="G41" s="902">
        <v>9.9999999999997868E-3</v>
      </c>
      <c r="H41" s="902" t="e">
        <v>#N/A</v>
      </c>
      <c r="I41" s="902">
        <v>-3.0000000000000249E-2</v>
      </c>
      <c r="J41" s="902">
        <v>0</v>
      </c>
      <c r="K41" s="902"/>
      <c r="L41" s="902">
        <v>0.33000000000000007</v>
      </c>
      <c r="M41" s="903"/>
      <c r="N41" s="903"/>
      <c r="O41" s="903"/>
      <c r="P41" s="905"/>
      <c r="Q41" s="904">
        <v>-9.0099999999999625E-2</v>
      </c>
      <c r="R41" s="906">
        <v>-7.9999999999991189E-4</v>
      </c>
      <c r="S41" s="833"/>
    </row>
    <row r="42" spans="1:19">
      <c r="A42" s="907"/>
      <c r="B42" s="907"/>
      <c r="C42" s="849" t="s">
        <v>385</v>
      </c>
      <c r="D42" s="850">
        <v>113.85469294812496</v>
      </c>
      <c r="E42" s="863"/>
      <c r="F42" s="851">
        <v>85.391019711093719</v>
      </c>
      <c r="G42" s="851">
        <v>94.285917597665986</v>
      </c>
      <c r="H42" s="851" t="e">
        <v>#N/A</v>
      </c>
      <c r="I42" s="851">
        <v>112.0757133708105</v>
      </c>
      <c r="J42" s="851">
        <v>106.02718280794137</v>
      </c>
      <c r="K42" s="851"/>
      <c r="L42" s="851">
        <v>80.054080979150356</v>
      </c>
      <c r="M42" s="851"/>
      <c r="N42" s="851"/>
      <c r="O42" s="851"/>
      <c r="P42" s="852"/>
      <c r="Q42" s="852">
        <v>81.495054436775078</v>
      </c>
      <c r="R42" s="853"/>
      <c r="S42" s="833"/>
    </row>
    <row r="43" spans="1:19" ht="13.5" thickBot="1">
      <c r="C43" s="864" t="s">
        <v>386</v>
      </c>
      <c r="D43" s="865">
        <v>5.08</v>
      </c>
      <c r="E43" s="866"/>
      <c r="F43" s="866">
        <v>24.92</v>
      </c>
      <c r="G43" s="866">
        <v>13.78</v>
      </c>
      <c r="H43" s="866">
        <v>0</v>
      </c>
      <c r="I43" s="866">
        <v>32.659999999999997</v>
      </c>
      <c r="J43" s="866">
        <v>14.49</v>
      </c>
      <c r="K43" s="866"/>
      <c r="L43" s="866">
        <v>3.69</v>
      </c>
      <c r="M43" s="866"/>
      <c r="N43" s="866"/>
      <c r="O43" s="866"/>
      <c r="P43" s="867"/>
      <c r="Q43" s="868">
        <v>3.08</v>
      </c>
      <c r="R43" s="869">
        <v>99.999999999999986</v>
      </c>
      <c r="S43" s="833"/>
    </row>
    <row r="44" spans="1:19" ht="13.5" thickBot="1">
      <c r="A44" s="891" t="s">
        <v>398</v>
      </c>
      <c r="B44" s="891" t="s">
        <v>399</v>
      </c>
      <c r="C44" s="833"/>
      <c r="D44" s="833"/>
      <c r="E44" s="833"/>
      <c r="F44" s="833"/>
      <c r="G44" s="833"/>
      <c r="H44" s="833"/>
      <c r="I44" s="833"/>
      <c r="J44" s="833"/>
      <c r="K44" s="833"/>
      <c r="L44" s="833"/>
      <c r="M44" s="833"/>
      <c r="N44" s="833"/>
      <c r="O44" s="833"/>
      <c r="P44" s="833"/>
      <c r="Q44" s="833"/>
      <c r="R44" s="833"/>
      <c r="S44" s="833"/>
    </row>
    <row r="45" spans="1:19" ht="18.75" thickBot="1">
      <c r="A45" s="891"/>
      <c r="B45" s="891"/>
      <c r="C45" s="835" t="s">
        <v>400</v>
      </c>
      <c r="D45" s="836"/>
      <c r="E45" s="836"/>
      <c r="F45" s="836"/>
      <c r="G45" s="836"/>
      <c r="H45" s="836"/>
      <c r="I45" s="836"/>
      <c r="J45" s="836"/>
      <c r="K45" s="836"/>
      <c r="L45" s="836"/>
      <c r="M45" s="836"/>
      <c r="N45" s="836"/>
      <c r="O45" s="836"/>
      <c r="P45" s="836"/>
      <c r="Q45" s="836"/>
      <c r="R45" s="837"/>
      <c r="S45" s="833"/>
    </row>
    <row r="46" spans="1:19" ht="13.5" thickBot="1">
      <c r="C46" s="838"/>
      <c r="D46" s="839" t="s">
        <v>326</v>
      </c>
      <c r="E46" s="840" t="s">
        <v>329</v>
      </c>
      <c r="F46" s="840" t="s">
        <v>330</v>
      </c>
      <c r="G46" s="840" t="s">
        <v>332</v>
      </c>
      <c r="H46" s="840" t="s">
        <v>334</v>
      </c>
      <c r="I46" s="840" t="s">
        <v>335</v>
      </c>
      <c r="J46" s="840" t="s">
        <v>337</v>
      </c>
      <c r="K46" s="840" t="s">
        <v>344</v>
      </c>
      <c r="L46" s="840" t="s">
        <v>345</v>
      </c>
      <c r="M46" s="840" t="s">
        <v>346</v>
      </c>
      <c r="N46" s="840" t="s">
        <v>347</v>
      </c>
      <c r="O46" s="840" t="s">
        <v>348</v>
      </c>
      <c r="P46" s="841" t="s">
        <v>349</v>
      </c>
      <c r="Q46" s="841" t="s">
        <v>352</v>
      </c>
      <c r="R46" s="842" t="s">
        <v>378</v>
      </c>
      <c r="S46" s="833"/>
    </row>
    <row r="47" spans="1:19">
      <c r="C47" s="875" t="s">
        <v>401</v>
      </c>
      <c r="D47" s="876">
        <v>718.25</v>
      </c>
      <c r="E47" s="877"/>
      <c r="F47" s="878">
        <v>608</v>
      </c>
      <c r="G47" s="878"/>
      <c r="H47" s="878"/>
      <c r="I47" s="878">
        <v>733</v>
      </c>
      <c r="J47" s="878">
        <v>608.25</v>
      </c>
      <c r="K47" s="877">
        <v>601.29999999999995</v>
      </c>
      <c r="L47" s="877"/>
      <c r="M47" s="877"/>
      <c r="N47" s="877">
        <v>480.58</v>
      </c>
      <c r="O47" s="877"/>
      <c r="P47" s="877">
        <v>440.18</v>
      </c>
      <c r="Q47" s="877"/>
      <c r="R47" s="879">
        <v>649.64980000000003</v>
      </c>
      <c r="S47" s="833"/>
    </row>
    <row r="48" spans="1:19">
      <c r="A48" s="896"/>
      <c r="B48" s="896"/>
      <c r="C48" s="880" t="s">
        <v>383</v>
      </c>
      <c r="D48" s="881">
        <v>717.5</v>
      </c>
      <c r="E48" s="882"/>
      <c r="F48" s="882">
        <v>597</v>
      </c>
      <c r="G48" s="882"/>
      <c r="H48" s="882"/>
      <c r="I48" s="882">
        <v>737</v>
      </c>
      <c r="J48" s="882">
        <v>625</v>
      </c>
      <c r="K48" s="882">
        <v>601.29999999999995</v>
      </c>
      <c r="L48" s="882"/>
      <c r="M48" s="882"/>
      <c r="N48" s="882">
        <v>478.53</v>
      </c>
      <c r="O48" s="882"/>
      <c r="P48" s="882">
        <v>445.06</v>
      </c>
      <c r="Q48" s="883"/>
      <c r="R48" s="884">
        <v>652.58640000000003</v>
      </c>
      <c r="S48" s="833"/>
    </row>
    <row r="49" spans="1:19">
      <c r="A49" s="896"/>
      <c r="B49" s="896"/>
      <c r="C49" s="849" t="s">
        <v>384</v>
      </c>
      <c r="D49" s="901">
        <v>0.75</v>
      </c>
      <c r="E49" s="903"/>
      <c r="F49" s="902">
        <v>11</v>
      </c>
      <c r="G49" s="902"/>
      <c r="H49" s="902"/>
      <c r="I49" s="902">
        <v>-4</v>
      </c>
      <c r="J49" s="902">
        <v>-16.75</v>
      </c>
      <c r="K49" s="902">
        <v>0</v>
      </c>
      <c r="L49" s="902"/>
      <c r="M49" s="902"/>
      <c r="N49" s="902">
        <v>2.0500000000000114</v>
      </c>
      <c r="O49" s="902"/>
      <c r="P49" s="902">
        <v>-4.8799999999999955</v>
      </c>
      <c r="Q49" s="905"/>
      <c r="R49" s="906">
        <v>-2.9365999999999985</v>
      </c>
      <c r="S49" s="833"/>
    </row>
    <row r="50" spans="1:19">
      <c r="A50" s="907"/>
      <c r="B50" s="907"/>
      <c r="C50" s="849" t="s">
        <v>385</v>
      </c>
      <c r="D50" s="850">
        <v>110.55956609237776</v>
      </c>
      <c r="E50" s="851"/>
      <c r="F50" s="851">
        <v>93.58888434969117</v>
      </c>
      <c r="G50" s="851"/>
      <c r="H50" s="851"/>
      <c r="I50" s="851">
        <v>112.8300201123744</v>
      </c>
      <c r="J50" s="851">
        <v>93.627366621216538</v>
      </c>
      <c r="K50" s="851">
        <v>92.557559472811349</v>
      </c>
      <c r="L50" s="851"/>
      <c r="M50" s="851"/>
      <c r="N50" s="851">
        <v>73.975240198642396</v>
      </c>
      <c r="O50" s="851"/>
      <c r="P50" s="851">
        <v>67.756505120143188</v>
      </c>
      <c r="Q50" s="852"/>
      <c r="R50" s="874"/>
      <c r="S50" s="833"/>
    </row>
    <row r="51" spans="1:19" ht="13.5" thickBot="1">
      <c r="C51" s="864" t="s">
        <v>386</v>
      </c>
      <c r="D51" s="865">
        <v>7.56</v>
      </c>
      <c r="E51" s="866"/>
      <c r="F51" s="866">
        <v>8.02</v>
      </c>
      <c r="G51" s="866"/>
      <c r="H51" s="866"/>
      <c r="I51" s="866">
        <v>30.45</v>
      </c>
      <c r="J51" s="866">
        <v>15.93</v>
      </c>
      <c r="K51" s="866">
        <v>36.32</v>
      </c>
      <c r="L51" s="866"/>
      <c r="M51" s="866"/>
      <c r="N51" s="866">
        <v>1.37</v>
      </c>
      <c r="O51" s="866"/>
      <c r="P51" s="867">
        <v>0.36</v>
      </c>
      <c r="Q51" s="868"/>
      <c r="R51" s="869">
        <v>100.01</v>
      </c>
      <c r="S51" s="83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N36" sqref="N35:N36"/>
    </sheetView>
  </sheetViews>
  <sheetFormatPr defaultRowHeight="12.75"/>
  <cols>
    <col min="1" max="1" width="18.85546875" style="1134" customWidth="1"/>
    <col min="2" max="2" width="14.28515625" style="1134" customWidth="1"/>
    <col min="3" max="3" width="13.7109375" style="1134" customWidth="1"/>
    <col min="4" max="4" width="15" style="1134" customWidth="1"/>
    <col min="5" max="5" width="14.28515625" style="1134" customWidth="1"/>
    <col min="6" max="6" width="18.42578125" style="1134" customWidth="1"/>
    <col min="7" max="7" width="9.140625" style="1134"/>
    <col min="8" max="8" width="18.85546875" style="1134" bestFit="1" customWidth="1"/>
    <col min="9" max="9" width="12.5703125" style="1134" customWidth="1"/>
    <col min="10" max="251" width="9.140625" style="1134"/>
    <col min="252" max="252" width="4.42578125" style="1134" customWidth="1"/>
    <col min="253" max="253" width="20.85546875" style="1134" customWidth="1"/>
    <col min="254" max="255" width="12" style="1134" customWidth="1"/>
    <col min="256" max="256" width="14.5703125" style="1134" customWidth="1"/>
    <col min="257" max="257" width="12.42578125" style="1134" customWidth="1"/>
    <col min="258" max="258" width="19.7109375" style="1134" customWidth="1"/>
    <col min="259" max="259" width="9.140625" style="1134"/>
    <col min="260" max="260" width="16.85546875" style="1134" customWidth="1"/>
    <col min="261" max="261" width="12.5703125" style="1134" customWidth="1"/>
    <col min="262" max="262" width="11.7109375" style="1134" customWidth="1"/>
    <col min="263" max="263" width="12.28515625" style="1134" customWidth="1"/>
    <col min="264" max="507" width="9.140625" style="1134"/>
    <col min="508" max="508" width="4.42578125" style="1134" customWidth="1"/>
    <col min="509" max="509" width="20.85546875" style="1134" customWidth="1"/>
    <col min="510" max="511" width="12" style="1134" customWidth="1"/>
    <col min="512" max="512" width="14.5703125" style="1134" customWidth="1"/>
    <col min="513" max="513" width="12.42578125" style="1134" customWidth="1"/>
    <col min="514" max="514" width="19.7109375" style="1134" customWidth="1"/>
    <col min="515" max="515" width="9.140625" style="1134"/>
    <col min="516" max="516" width="16.85546875" style="1134" customWidth="1"/>
    <col min="517" max="517" width="12.5703125" style="1134" customWidth="1"/>
    <col min="518" max="518" width="11.7109375" style="1134" customWidth="1"/>
    <col min="519" max="519" width="12.28515625" style="1134" customWidth="1"/>
    <col min="520" max="763" width="9.140625" style="1134"/>
    <col min="764" max="764" width="4.42578125" style="1134" customWidth="1"/>
    <col min="765" max="765" width="20.85546875" style="1134" customWidth="1"/>
    <col min="766" max="767" width="12" style="1134" customWidth="1"/>
    <col min="768" max="768" width="14.5703125" style="1134" customWidth="1"/>
    <col min="769" max="769" width="12.42578125" style="1134" customWidth="1"/>
    <col min="770" max="770" width="19.7109375" style="1134" customWidth="1"/>
    <col min="771" max="771" width="9.140625" style="1134"/>
    <col min="772" max="772" width="16.85546875" style="1134" customWidth="1"/>
    <col min="773" max="773" width="12.5703125" style="1134" customWidth="1"/>
    <col min="774" max="774" width="11.7109375" style="1134" customWidth="1"/>
    <col min="775" max="775" width="12.28515625" style="1134" customWidth="1"/>
    <col min="776" max="1019" width="9.140625" style="1134"/>
    <col min="1020" max="1020" width="4.42578125" style="1134" customWidth="1"/>
    <col min="1021" max="1021" width="20.85546875" style="1134" customWidth="1"/>
    <col min="1022" max="1023" width="12" style="1134" customWidth="1"/>
    <col min="1024" max="1024" width="14.5703125" style="1134" customWidth="1"/>
    <col min="1025" max="1025" width="12.42578125" style="1134" customWidth="1"/>
    <col min="1026" max="1026" width="19.7109375" style="1134" customWidth="1"/>
    <col min="1027" max="1027" width="9.140625" style="1134"/>
    <col min="1028" max="1028" width="16.85546875" style="1134" customWidth="1"/>
    <col min="1029" max="1029" width="12.5703125" style="1134" customWidth="1"/>
    <col min="1030" max="1030" width="11.7109375" style="1134" customWidth="1"/>
    <col min="1031" max="1031" width="12.28515625" style="1134" customWidth="1"/>
    <col min="1032" max="1275" width="9.140625" style="1134"/>
    <col min="1276" max="1276" width="4.42578125" style="1134" customWidth="1"/>
    <col min="1277" max="1277" width="20.85546875" style="1134" customWidth="1"/>
    <col min="1278" max="1279" width="12" style="1134" customWidth="1"/>
    <col min="1280" max="1280" width="14.5703125" style="1134" customWidth="1"/>
    <col min="1281" max="1281" width="12.42578125" style="1134" customWidth="1"/>
    <col min="1282" max="1282" width="19.7109375" style="1134" customWidth="1"/>
    <col min="1283" max="1283" width="9.140625" style="1134"/>
    <col min="1284" max="1284" width="16.85546875" style="1134" customWidth="1"/>
    <col min="1285" max="1285" width="12.5703125" style="1134" customWidth="1"/>
    <col min="1286" max="1286" width="11.7109375" style="1134" customWidth="1"/>
    <col min="1287" max="1287" width="12.28515625" style="1134" customWidth="1"/>
    <col min="1288" max="1531" width="9.140625" style="1134"/>
    <col min="1532" max="1532" width="4.42578125" style="1134" customWidth="1"/>
    <col min="1533" max="1533" width="20.85546875" style="1134" customWidth="1"/>
    <col min="1534" max="1535" width="12" style="1134" customWidth="1"/>
    <col min="1536" max="1536" width="14.5703125" style="1134" customWidth="1"/>
    <col min="1537" max="1537" width="12.42578125" style="1134" customWidth="1"/>
    <col min="1538" max="1538" width="19.7109375" style="1134" customWidth="1"/>
    <col min="1539" max="1539" width="9.140625" style="1134"/>
    <col min="1540" max="1540" width="16.85546875" style="1134" customWidth="1"/>
    <col min="1541" max="1541" width="12.5703125" style="1134" customWidth="1"/>
    <col min="1542" max="1542" width="11.7109375" style="1134" customWidth="1"/>
    <col min="1543" max="1543" width="12.28515625" style="1134" customWidth="1"/>
    <col min="1544" max="1787" width="9.140625" style="1134"/>
    <col min="1788" max="1788" width="4.42578125" style="1134" customWidth="1"/>
    <col min="1789" max="1789" width="20.85546875" style="1134" customWidth="1"/>
    <col min="1790" max="1791" width="12" style="1134" customWidth="1"/>
    <col min="1792" max="1792" width="14.5703125" style="1134" customWidth="1"/>
    <col min="1793" max="1793" width="12.42578125" style="1134" customWidth="1"/>
    <col min="1794" max="1794" width="19.7109375" style="1134" customWidth="1"/>
    <col min="1795" max="1795" width="9.140625" style="1134"/>
    <col min="1796" max="1796" width="16.85546875" style="1134" customWidth="1"/>
    <col min="1797" max="1797" width="12.5703125" style="1134" customWidth="1"/>
    <col min="1798" max="1798" width="11.7109375" style="1134" customWidth="1"/>
    <col min="1799" max="1799" width="12.28515625" style="1134" customWidth="1"/>
    <col min="1800" max="2043" width="9.140625" style="1134"/>
    <col min="2044" max="2044" width="4.42578125" style="1134" customWidth="1"/>
    <col min="2045" max="2045" width="20.85546875" style="1134" customWidth="1"/>
    <col min="2046" max="2047" width="12" style="1134" customWidth="1"/>
    <col min="2048" max="2048" width="14.5703125" style="1134" customWidth="1"/>
    <col min="2049" max="2049" width="12.42578125" style="1134" customWidth="1"/>
    <col min="2050" max="2050" width="19.7109375" style="1134" customWidth="1"/>
    <col min="2051" max="2051" width="9.140625" style="1134"/>
    <col min="2052" max="2052" width="16.85546875" style="1134" customWidth="1"/>
    <col min="2053" max="2053" width="12.5703125" style="1134" customWidth="1"/>
    <col min="2054" max="2054" width="11.7109375" style="1134" customWidth="1"/>
    <col min="2055" max="2055" width="12.28515625" style="1134" customWidth="1"/>
    <col min="2056" max="2299" width="9.140625" style="1134"/>
    <col min="2300" max="2300" width="4.42578125" style="1134" customWidth="1"/>
    <col min="2301" max="2301" width="20.85546875" style="1134" customWidth="1"/>
    <col min="2302" max="2303" width="12" style="1134" customWidth="1"/>
    <col min="2304" max="2304" width="14.5703125" style="1134" customWidth="1"/>
    <col min="2305" max="2305" width="12.42578125" style="1134" customWidth="1"/>
    <col min="2306" max="2306" width="19.7109375" style="1134" customWidth="1"/>
    <col min="2307" max="2307" width="9.140625" style="1134"/>
    <col min="2308" max="2308" width="16.85546875" style="1134" customWidth="1"/>
    <col min="2309" max="2309" width="12.5703125" style="1134" customWidth="1"/>
    <col min="2310" max="2310" width="11.7109375" style="1134" customWidth="1"/>
    <col min="2311" max="2311" width="12.28515625" style="1134" customWidth="1"/>
    <col min="2312" max="2555" width="9.140625" style="1134"/>
    <col min="2556" max="2556" width="4.42578125" style="1134" customWidth="1"/>
    <col min="2557" max="2557" width="20.85546875" style="1134" customWidth="1"/>
    <col min="2558" max="2559" width="12" style="1134" customWidth="1"/>
    <col min="2560" max="2560" width="14.5703125" style="1134" customWidth="1"/>
    <col min="2561" max="2561" width="12.42578125" style="1134" customWidth="1"/>
    <col min="2562" max="2562" width="19.7109375" style="1134" customWidth="1"/>
    <col min="2563" max="2563" width="9.140625" style="1134"/>
    <col min="2564" max="2564" width="16.85546875" style="1134" customWidth="1"/>
    <col min="2565" max="2565" width="12.5703125" style="1134" customWidth="1"/>
    <col min="2566" max="2566" width="11.7109375" style="1134" customWidth="1"/>
    <col min="2567" max="2567" width="12.28515625" style="1134" customWidth="1"/>
    <col min="2568" max="2811" width="9.140625" style="1134"/>
    <col min="2812" max="2812" width="4.42578125" style="1134" customWidth="1"/>
    <col min="2813" max="2813" width="20.85546875" style="1134" customWidth="1"/>
    <col min="2814" max="2815" width="12" style="1134" customWidth="1"/>
    <col min="2816" max="2816" width="14.5703125" style="1134" customWidth="1"/>
    <col min="2817" max="2817" width="12.42578125" style="1134" customWidth="1"/>
    <col min="2818" max="2818" width="19.7109375" style="1134" customWidth="1"/>
    <col min="2819" max="2819" width="9.140625" style="1134"/>
    <col min="2820" max="2820" width="16.85546875" style="1134" customWidth="1"/>
    <col min="2821" max="2821" width="12.5703125" style="1134" customWidth="1"/>
    <col min="2822" max="2822" width="11.7109375" style="1134" customWidth="1"/>
    <col min="2823" max="2823" width="12.28515625" style="1134" customWidth="1"/>
    <col min="2824" max="3067" width="9.140625" style="1134"/>
    <col min="3068" max="3068" width="4.42578125" style="1134" customWidth="1"/>
    <col min="3069" max="3069" width="20.85546875" style="1134" customWidth="1"/>
    <col min="3070" max="3071" width="12" style="1134" customWidth="1"/>
    <col min="3072" max="3072" width="14.5703125" style="1134" customWidth="1"/>
    <col min="3073" max="3073" width="12.42578125" style="1134" customWidth="1"/>
    <col min="3074" max="3074" width="19.7109375" style="1134" customWidth="1"/>
    <col min="3075" max="3075" width="9.140625" style="1134"/>
    <col min="3076" max="3076" width="16.85546875" style="1134" customWidth="1"/>
    <col min="3077" max="3077" width="12.5703125" style="1134" customWidth="1"/>
    <col min="3078" max="3078" width="11.7109375" style="1134" customWidth="1"/>
    <col min="3079" max="3079" width="12.28515625" style="1134" customWidth="1"/>
    <col min="3080" max="3323" width="9.140625" style="1134"/>
    <col min="3324" max="3324" width="4.42578125" style="1134" customWidth="1"/>
    <col min="3325" max="3325" width="20.85546875" style="1134" customWidth="1"/>
    <col min="3326" max="3327" width="12" style="1134" customWidth="1"/>
    <col min="3328" max="3328" width="14.5703125" style="1134" customWidth="1"/>
    <col min="3329" max="3329" width="12.42578125" style="1134" customWidth="1"/>
    <col min="3330" max="3330" width="19.7109375" style="1134" customWidth="1"/>
    <col min="3331" max="3331" width="9.140625" style="1134"/>
    <col min="3332" max="3332" width="16.85546875" style="1134" customWidth="1"/>
    <col min="3333" max="3333" width="12.5703125" style="1134" customWidth="1"/>
    <col min="3334" max="3334" width="11.7109375" style="1134" customWidth="1"/>
    <col min="3335" max="3335" width="12.28515625" style="1134" customWidth="1"/>
    <col min="3336" max="3579" width="9.140625" style="1134"/>
    <col min="3580" max="3580" width="4.42578125" style="1134" customWidth="1"/>
    <col min="3581" max="3581" width="20.85546875" style="1134" customWidth="1"/>
    <col min="3582" max="3583" width="12" style="1134" customWidth="1"/>
    <col min="3584" max="3584" width="14.5703125" style="1134" customWidth="1"/>
    <col min="3585" max="3585" width="12.42578125" style="1134" customWidth="1"/>
    <col min="3586" max="3586" width="19.7109375" style="1134" customWidth="1"/>
    <col min="3587" max="3587" width="9.140625" style="1134"/>
    <col min="3588" max="3588" width="16.85546875" style="1134" customWidth="1"/>
    <col min="3589" max="3589" width="12.5703125" style="1134" customWidth="1"/>
    <col min="3590" max="3590" width="11.7109375" style="1134" customWidth="1"/>
    <col min="3591" max="3591" width="12.28515625" style="1134" customWidth="1"/>
    <col min="3592" max="3835" width="9.140625" style="1134"/>
    <col min="3836" max="3836" width="4.42578125" style="1134" customWidth="1"/>
    <col min="3837" max="3837" width="20.85546875" style="1134" customWidth="1"/>
    <col min="3838" max="3839" width="12" style="1134" customWidth="1"/>
    <col min="3840" max="3840" width="14.5703125" style="1134" customWidth="1"/>
    <col min="3841" max="3841" width="12.42578125" style="1134" customWidth="1"/>
    <col min="3842" max="3842" width="19.7109375" style="1134" customWidth="1"/>
    <col min="3843" max="3843" width="9.140625" style="1134"/>
    <col min="3844" max="3844" width="16.85546875" style="1134" customWidth="1"/>
    <col min="3845" max="3845" width="12.5703125" style="1134" customWidth="1"/>
    <col min="3846" max="3846" width="11.7109375" style="1134" customWidth="1"/>
    <col min="3847" max="3847" width="12.28515625" style="1134" customWidth="1"/>
    <col min="3848" max="4091" width="9.140625" style="1134"/>
    <col min="4092" max="4092" width="4.42578125" style="1134" customWidth="1"/>
    <col min="4093" max="4093" width="20.85546875" style="1134" customWidth="1"/>
    <col min="4094" max="4095" width="12" style="1134" customWidth="1"/>
    <col min="4096" max="4096" width="14.5703125" style="1134" customWidth="1"/>
    <col min="4097" max="4097" width="12.42578125" style="1134" customWidth="1"/>
    <col min="4098" max="4098" width="19.7109375" style="1134" customWidth="1"/>
    <col min="4099" max="4099" width="9.140625" style="1134"/>
    <col min="4100" max="4100" width="16.85546875" style="1134" customWidth="1"/>
    <col min="4101" max="4101" width="12.5703125" style="1134" customWidth="1"/>
    <col min="4102" max="4102" width="11.7109375" style="1134" customWidth="1"/>
    <col min="4103" max="4103" width="12.28515625" style="1134" customWidth="1"/>
    <col min="4104" max="4347" width="9.140625" style="1134"/>
    <col min="4348" max="4348" width="4.42578125" style="1134" customWidth="1"/>
    <col min="4349" max="4349" width="20.85546875" style="1134" customWidth="1"/>
    <col min="4350" max="4351" width="12" style="1134" customWidth="1"/>
    <col min="4352" max="4352" width="14.5703125" style="1134" customWidth="1"/>
    <col min="4353" max="4353" width="12.42578125" style="1134" customWidth="1"/>
    <col min="4354" max="4354" width="19.7109375" style="1134" customWidth="1"/>
    <col min="4355" max="4355" width="9.140625" style="1134"/>
    <col min="4356" max="4356" width="16.85546875" style="1134" customWidth="1"/>
    <col min="4357" max="4357" width="12.5703125" style="1134" customWidth="1"/>
    <col min="4358" max="4358" width="11.7109375" style="1134" customWidth="1"/>
    <col min="4359" max="4359" width="12.28515625" style="1134" customWidth="1"/>
    <col min="4360" max="4603" width="9.140625" style="1134"/>
    <col min="4604" max="4604" width="4.42578125" style="1134" customWidth="1"/>
    <col min="4605" max="4605" width="20.85546875" style="1134" customWidth="1"/>
    <col min="4606" max="4607" width="12" style="1134" customWidth="1"/>
    <col min="4608" max="4608" width="14.5703125" style="1134" customWidth="1"/>
    <col min="4609" max="4609" width="12.42578125" style="1134" customWidth="1"/>
    <col min="4610" max="4610" width="19.7109375" style="1134" customWidth="1"/>
    <col min="4611" max="4611" width="9.140625" style="1134"/>
    <col min="4612" max="4612" width="16.85546875" style="1134" customWidth="1"/>
    <col min="4613" max="4613" width="12.5703125" style="1134" customWidth="1"/>
    <col min="4614" max="4614" width="11.7109375" style="1134" customWidth="1"/>
    <col min="4615" max="4615" width="12.28515625" style="1134" customWidth="1"/>
    <col min="4616" max="4859" width="9.140625" style="1134"/>
    <col min="4860" max="4860" width="4.42578125" style="1134" customWidth="1"/>
    <col min="4861" max="4861" width="20.85546875" style="1134" customWidth="1"/>
    <col min="4862" max="4863" width="12" style="1134" customWidth="1"/>
    <col min="4864" max="4864" width="14.5703125" style="1134" customWidth="1"/>
    <col min="4865" max="4865" width="12.42578125" style="1134" customWidth="1"/>
    <col min="4866" max="4866" width="19.7109375" style="1134" customWidth="1"/>
    <col min="4867" max="4867" width="9.140625" style="1134"/>
    <col min="4868" max="4868" width="16.85546875" style="1134" customWidth="1"/>
    <col min="4869" max="4869" width="12.5703125" style="1134" customWidth="1"/>
    <col min="4870" max="4870" width="11.7109375" style="1134" customWidth="1"/>
    <col min="4871" max="4871" width="12.28515625" style="1134" customWidth="1"/>
    <col min="4872" max="5115" width="9.140625" style="1134"/>
    <col min="5116" max="5116" width="4.42578125" style="1134" customWidth="1"/>
    <col min="5117" max="5117" width="20.85546875" style="1134" customWidth="1"/>
    <col min="5118" max="5119" width="12" style="1134" customWidth="1"/>
    <col min="5120" max="5120" width="14.5703125" style="1134" customWidth="1"/>
    <col min="5121" max="5121" width="12.42578125" style="1134" customWidth="1"/>
    <col min="5122" max="5122" width="19.7109375" style="1134" customWidth="1"/>
    <col min="5123" max="5123" width="9.140625" style="1134"/>
    <col min="5124" max="5124" width="16.85546875" style="1134" customWidth="1"/>
    <col min="5125" max="5125" width="12.5703125" style="1134" customWidth="1"/>
    <col min="5126" max="5126" width="11.7109375" style="1134" customWidth="1"/>
    <col min="5127" max="5127" width="12.28515625" style="1134" customWidth="1"/>
    <col min="5128" max="5371" width="9.140625" style="1134"/>
    <col min="5372" max="5372" width="4.42578125" style="1134" customWidth="1"/>
    <col min="5373" max="5373" width="20.85546875" style="1134" customWidth="1"/>
    <col min="5374" max="5375" width="12" style="1134" customWidth="1"/>
    <col min="5376" max="5376" width="14.5703125" style="1134" customWidth="1"/>
    <col min="5377" max="5377" width="12.42578125" style="1134" customWidth="1"/>
    <col min="5378" max="5378" width="19.7109375" style="1134" customWidth="1"/>
    <col min="5379" max="5379" width="9.140625" style="1134"/>
    <col min="5380" max="5380" width="16.85546875" style="1134" customWidth="1"/>
    <col min="5381" max="5381" width="12.5703125" style="1134" customWidth="1"/>
    <col min="5382" max="5382" width="11.7109375" style="1134" customWidth="1"/>
    <col min="5383" max="5383" width="12.28515625" style="1134" customWidth="1"/>
    <col min="5384" max="5627" width="9.140625" style="1134"/>
    <col min="5628" max="5628" width="4.42578125" style="1134" customWidth="1"/>
    <col min="5629" max="5629" width="20.85546875" style="1134" customWidth="1"/>
    <col min="5630" max="5631" width="12" style="1134" customWidth="1"/>
    <col min="5632" max="5632" width="14.5703125" style="1134" customWidth="1"/>
    <col min="5633" max="5633" width="12.42578125" style="1134" customWidth="1"/>
    <col min="5634" max="5634" width="19.7109375" style="1134" customWidth="1"/>
    <col min="5635" max="5635" width="9.140625" style="1134"/>
    <col min="5636" max="5636" width="16.85546875" style="1134" customWidth="1"/>
    <col min="5637" max="5637" width="12.5703125" style="1134" customWidth="1"/>
    <col min="5638" max="5638" width="11.7109375" style="1134" customWidth="1"/>
    <col min="5639" max="5639" width="12.28515625" style="1134" customWidth="1"/>
    <col min="5640" max="5883" width="9.140625" style="1134"/>
    <col min="5884" max="5884" width="4.42578125" style="1134" customWidth="1"/>
    <col min="5885" max="5885" width="20.85546875" style="1134" customWidth="1"/>
    <col min="5886" max="5887" width="12" style="1134" customWidth="1"/>
    <col min="5888" max="5888" width="14.5703125" style="1134" customWidth="1"/>
    <col min="5889" max="5889" width="12.42578125" style="1134" customWidth="1"/>
    <col min="5890" max="5890" width="19.7109375" style="1134" customWidth="1"/>
    <col min="5891" max="5891" width="9.140625" style="1134"/>
    <col min="5892" max="5892" width="16.85546875" style="1134" customWidth="1"/>
    <col min="5893" max="5893" width="12.5703125" style="1134" customWidth="1"/>
    <col min="5894" max="5894" width="11.7109375" style="1134" customWidth="1"/>
    <col min="5895" max="5895" width="12.28515625" style="1134" customWidth="1"/>
    <col min="5896" max="6139" width="9.140625" style="1134"/>
    <col min="6140" max="6140" width="4.42578125" style="1134" customWidth="1"/>
    <col min="6141" max="6141" width="20.85546875" style="1134" customWidth="1"/>
    <col min="6142" max="6143" width="12" style="1134" customWidth="1"/>
    <col min="6144" max="6144" width="14.5703125" style="1134" customWidth="1"/>
    <col min="6145" max="6145" width="12.42578125" style="1134" customWidth="1"/>
    <col min="6146" max="6146" width="19.7109375" style="1134" customWidth="1"/>
    <col min="6147" max="6147" width="9.140625" style="1134"/>
    <col min="6148" max="6148" width="16.85546875" style="1134" customWidth="1"/>
    <col min="6149" max="6149" width="12.5703125" style="1134" customWidth="1"/>
    <col min="6150" max="6150" width="11.7109375" style="1134" customWidth="1"/>
    <col min="6151" max="6151" width="12.28515625" style="1134" customWidth="1"/>
    <col min="6152" max="6395" width="9.140625" style="1134"/>
    <col min="6396" max="6396" width="4.42578125" style="1134" customWidth="1"/>
    <col min="6397" max="6397" width="20.85546875" style="1134" customWidth="1"/>
    <col min="6398" max="6399" width="12" style="1134" customWidth="1"/>
    <col min="6400" max="6400" width="14.5703125" style="1134" customWidth="1"/>
    <col min="6401" max="6401" width="12.42578125" style="1134" customWidth="1"/>
    <col min="6402" max="6402" width="19.7109375" style="1134" customWidth="1"/>
    <col min="6403" max="6403" width="9.140625" style="1134"/>
    <col min="6404" max="6404" width="16.85546875" style="1134" customWidth="1"/>
    <col min="6405" max="6405" width="12.5703125" style="1134" customWidth="1"/>
    <col min="6406" max="6406" width="11.7109375" style="1134" customWidth="1"/>
    <col min="6407" max="6407" width="12.28515625" style="1134" customWidth="1"/>
    <col min="6408" max="6651" width="9.140625" style="1134"/>
    <col min="6652" max="6652" width="4.42578125" style="1134" customWidth="1"/>
    <col min="6653" max="6653" width="20.85546875" style="1134" customWidth="1"/>
    <col min="6654" max="6655" width="12" style="1134" customWidth="1"/>
    <col min="6656" max="6656" width="14.5703125" style="1134" customWidth="1"/>
    <col min="6657" max="6657" width="12.42578125" style="1134" customWidth="1"/>
    <col min="6658" max="6658" width="19.7109375" style="1134" customWidth="1"/>
    <col min="6659" max="6659" width="9.140625" style="1134"/>
    <col min="6660" max="6660" width="16.85546875" style="1134" customWidth="1"/>
    <col min="6661" max="6661" width="12.5703125" style="1134" customWidth="1"/>
    <col min="6662" max="6662" width="11.7109375" style="1134" customWidth="1"/>
    <col min="6663" max="6663" width="12.28515625" style="1134" customWidth="1"/>
    <col min="6664" max="6907" width="9.140625" style="1134"/>
    <col min="6908" max="6908" width="4.42578125" style="1134" customWidth="1"/>
    <col min="6909" max="6909" width="20.85546875" style="1134" customWidth="1"/>
    <col min="6910" max="6911" width="12" style="1134" customWidth="1"/>
    <col min="6912" max="6912" width="14.5703125" style="1134" customWidth="1"/>
    <col min="6913" max="6913" width="12.42578125" style="1134" customWidth="1"/>
    <col min="6914" max="6914" width="19.7109375" style="1134" customWidth="1"/>
    <col min="6915" max="6915" width="9.140625" style="1134"/>
    <col min="6916" max="6916" width="16.85546875" style="1134" customWidth="1"/>
    <col min="6917" max="6917" width="12.5703125" style="1134" customWidth="1"/>
    <col min="6918" max="6918" width="11.7109375" style="1134" customWidth="1"/>
    <col min="6919" max="6919" width="12.28515625" style="1134" customWidth="1"/>
    <col min="6920" max="7163" width="9.140625" style="1134"/>
    <col min="7164" max="7164" width="4.42578125" style="1134" customWidth="1"/>
    <col min="7165" max="7165" width="20.85546875" style="1134" customWidth="1"/>
    <col min="7166" max="7167" width="12" style="1134" customWidth="1"/>
    <col min="7168" max="7168" width="14.5703125" style="1134" customWidth="1"/>
    <col min="7169" max="7169" width="12.42578125" style="1134" customWidth="1"/>
    <col min="7170" max="7170" width="19.7109375" style="1134" customWidth="1"/>
    <col min="7171" max="7171" width="9.140625" style="1134"/>
    <col min="7172" max="7172" width="16.85546875" style="1134" customWidth="1"/>
    <col min="7173" max="7173" width="12.5703125" style="1134" customWidth="1"/>
    <col min="7174" max="7174" width="11.7109375" style="1134" customWidth="1"/>
    <col min="7175" max="7175" width="12.28515625" style="1134" customWidth="1"/>
    <col min="7176" max="7419" width="9.140625" style="1134"/>
    <col min="7420" max="7420" width="4.42578125" style="1134" customWidth="1"/>
    <col min="7421" max="7421" width="20.85546875" style="1134" customWidth="1"/>
    <col min="7422" max="7423" width="12" style="1134" customWidth="1"/>
    <col min="7424" max="7424" width="14.5703125" style="1134" customWidth="1"/>
    <col min="7425" max="7425" width="12.42578125" style="1134" customWidth="1"/>
    <col min="7426" max="7426" width="19.7109375" style="1134" customWidth="1"/>
    <col min="7427" max="7427" width="9.140625" style="1134"/>
    <col min="7428" max="7428" width="16.85546875" style="1134" customWidth="1"/>
    <col min="7429" max="7429" width="12.5703125" style="1134" customWidth="1"/>
    <col min="7430" max="7430" width="11.7109375" style="1134" customWidth="1"/>
    <col min="7431" max="7431" width="12.28515625" style="1134" customWidth="1"/>
    <col min="7432" max="7675" width="9.140625" style="1134"/>
    <col min="7676" max="7676" width="4.42578125" style="1134" customWidth="1"/>
    <col min="7677" max="7677" width="20.85546875" style="1134" customWidth="1"/>
    <col min="7678" max="7679" width="12" style="1134" customWidth="1"/>
    <col min="7680" max="7680" width="14.5703125" style="1134" customWidth="1"/>
    <col min="7681" max="7681" width="12.42578125" style="1134" customWidth="1"/>
    <col min="7682" max="7682" width="19.7109375" style="1134" customWidth="1"/>
    <col min="7683" max="7683" width="9.140625" style="1134"/>
    <col min="7684" max="7684" width="16.85546875" style="1134" customWidth="1"/>
    <col min="7685" max="7685" width="12.5703125" style="1134" customWidth="1"/>
    <col min="7686" max="7686" width="11.7109375" style="1134" customWidth="1"/>
    <col min="7687" max="7687" width="12.28515625" style="1134" customWidth="1"/>
    <col min="7688" max="7931" width="9.140625" style="1134"/>
    <col min="7932" max="7932" width="4.42578125" style="1134" customWidth="1"/>
    <col min="7933" max="7933" width="20.85546875" style="1134" customWidth="1"/>
    <col min="7934" max="7935" width="12" style="1134" customWidth="1"/>
    <col min="7936" max="7936" width="14.5703125" style="1134" customWidth="1"/>
    <col min="7937" max="7937" width="12.42578125" style="1134" customWidth="1"/>
    <col min="7938" max="7938" width="19.7109375" style="1134" customWidth="1"/>
    <col min="7939" max="7939" width="9.140625" style="1134"/>
    <col min="7940" max="7940" width="16.85546875" style="1134" customWidth="1"/>
    <col min="7941" max="7941" width="12.5703125" style="1134" customWidth="1"/>
    <col min="7942" max="7942" width="11.7109375" style="1134" customWidth="1"/>
    <col min="7943" max="7943" width="12.28515625" style="1134" customWidth="1"/>
    <col min="7944" max="8187" width="9.140625" style="1134"/>
    <col min="8188" max="8188" width="4.42578125" style="1134" customWidth="1"/>
    <col min="8189" max="8189" width="20.85546875" style="1134" customWidth="1"/>
    <col min="8190" max="8191" width="12" style="1134" customWidth="1"/>
    <col min="8192" max="8192" width="14.5703125" style="1134" customWidth="1"/>
    <col min="8193" max="8193" width="12.42578125" style="1134" customWidth="1"/>
    <col min="8194" max="8194" width="19.7109375" style="1134" customWidth="1"/>
    <col min="8195" max="8195" width="9.140625" style="1134"/>
    <col min="8196" max="8196" width="16.85546875" style="1134" customWidth="1"/>
    <col min="8197" max="8197" width="12.5703125" style="1134" customWidth="1"/>
    <col min="8198" max="8198" width="11.7109375" style="1134" customWidth="1"/>
    <col min="8199" max="8199" width="12.28515625" style="1134" customWidth="1"/>
    <col min="8200" max="8443" width="9.140625" style="1134"/>
    <col min="8444" max="8444" width="4.42578125" style="1134" customWidth="1"/>
    <col min="8445" max="8445" width="20.85546875" style="1134" customWidth="1"/>
    <col min="8446" max="8447" width="12" style="1134" customWidth="1"/>
    <col min="8448" max="8448" width="14.5703125" style="1134" customWidth="1"/>
    <col min="8449" max="8449" width="12.42578125" style="1134" customWidth="1"/>
    <col min="8450" max="8450" width="19.7109375" style="1134" customWidth="1"/>
    <col min="8451" max="8451" width="9.140625" style="1134"/>
    <col min="8452" max="8452" width="16.85546875" style="1134" customWidth="1"/>
    <col min="8453" max="8453" width="12.5703125" style="1134" customWidth="1"/>
    <col min="8454" max="8454" width="11.7109375" style="1134" customWidth="1"/>
    <col min="8455" max="8455" width="12.28515625" style="1134" customWidth="1"/>
    <col min="8456" max="8699" width="9.140625" style="1134"/>
    <col min="8700" max="8700" width="4.42578125" style="1134" customWidth="1"/>
    <col min="8701" max="8701" width="20.85546875" style="1134" customWidth="1"/>
    <col min="8702" max="8703" width="12" style="1134" customWidth="1"/>
    <col min="8704" max="8704" width="14.5703125" style="1134" customWidth="1"/>
    <col min="8705" max="8705" width="12.42578125" style="1134" customWidth="1"/>
    <col min="8706" max="8706" width="19.7109375" style="1134" customWidth="1"/>
    <col min="8707" max="8707" width="9.140625" style="1134"/>
    <col min="8708" max="8708" width="16.85546875" style="1134" customWidth="1"/>
    <col min="8709" max="8709" width="12.5703125" style="1134" customWidth="1"/>
    <col min="8710" max="8710" width="11.7109375" style="1134" customWidth="1"/>
    <col min="8711" max="8711" width="12.28515625" style="1134" customWidth="1"/>
    <col min="8712" max="8955" width="9.140625" style="1134"/>
    <col min="8956" max="8956" width="4.42578125" style="1134" customWidth="1"/>
    <col min="8957" max="8957" width="20.85546875" style="1134" customWidth="1"/>
    <col min="8958" max="8959" width="12" style="1134" customWidth="1"/>
    <col min="8960" max="8960" width="14.5703125" style="1134" customWidth="1"/>
    <col min="8961" max="8961" width="12.42578125" style="1134" customWidth="1"/>
    <col min="8962" max="8962" width="19.7109375" style="1134" customWidth="1"/>
    <col min="8963" max="8963" width="9.140625" style="1134"/>
    <col min="8964" max="8964" width="16.85546875" style="1134" customWidth="1"/>
    <col min="8965" max="8965" width="12.5703125" style="1134" customWidth="1"/>
    <col min="8966" max="8966" width="11.7109375" style="1134" customWidth="1"/>
    <col min="8967" max="8967" width="12.28515625" style="1134" customWidth="1"/>
    <col min="8968" max="9211" width="9.140625" style="1134"/>
    <col min="9212" max="9212" width="4.42578125" style="1134" customWidth="1"/>
    <col min="9213" max="9213" width="20.85546875" style="1134" customWidth="1"/>
    <col min="9214" max="9215" width="12" style="1134" customWidth="1"/>
    <col min="9216" max="9216" width="14.5703125" style="1134" customWidth="1"/>
    <col min="9217" max="9217" width="12.42578125" style="1134" customWidth="1"/>
    <col min="9218" max="9218" width="19.7109375" style="1134" customWidth="1"/>
    <col min="9219" max="9219" width="9.140625" style="1134"/>
    <col min="9220" max="9220" width="16.85546875" style="1134" customWidth="1"/>
    <col min="9221" max="9221" width="12.5703125" style="1134" customWidth="1"/>
    <col min="9222" max="9222" width="11.7109375" style="1134" customWidth="1"/>
    <col min="9223" max="9223" width="12.28515625" style="1134" customWidth="1"/>
    <col min="9224" max="9467" width="9.140625" style="1134"/>
    <col min="9468" max="9468" width="4.42578125" style="1134" customWidth="1"/>
    <col min="9469" max="9469" width="20.85546875" style="1134" customWidth="1"/>
    <col min="9470" max="9471" width="12" style="1134" customWidth="1"/>
    <col min="9472" max="9472" width="14.5703125" style="1134" customWidth="1"/>
    <col min="9473" max="9473" width="12.42578125" style="1134" customWidth="1"/>
    <col min="9474" max="9474" width="19.7109375" style="1134" customWidth="1"/>
    <col min="9475" max="9475" width="9.140625" style="1134"/>
    <col min="9476" max="9476" width="16.85546875" style="1134" customWidth="1"/>
    <col min="9477" max="9477" width="12.5703125" style="1134" customWidth="1"/>
    <col min="9478" max="9478" width="11.7109375" style="1134" customWidth="1"/>
    <col min="9479" max="9479" width="12.28515625" style="1134" customWidth="1"/>
    <col min="9480" max="9723" width="9.140625" style="1134"/>
    <col min="9724" max="9724" width="4.42578125" style="1134" customWidth="1"/>
    <col min="9725" max="9725" width="20.85546875" style="1134" customWidth="1"/>
    <col min="9726" max="9727" width="12" style="1134" customWidth="1"/>
    <col min="9728" max="9728" width="14.5703125" style="1134" customWidth="1"/>
    <col min="9729" max="9729" width="12.42578125" style="1134" customWidth="1"/>
    <col min="9730" max="9730" width="19.7109375" style="1134" customWidth="1"/>
    <col min="9731" max="9731" width="9.140625" style="1134"/>
    <col min="9732" max="9732" width="16.85546875" style="1134" customWidth="1"/>
    <col min="9733" max="9733" width="12.5703125" style="1134" customWidth="1"/>
    <col min="9734" max="9734" width="11.7109375" style="1134" customWidth="1"/>
    <col min="9735" max="9735" width="12.28515625" style="1134" customWidth="1"/>
    <col min="9736" max="9979" width="9.140625" style="1134"/>
    <col min="9980" max="9980" width="4.42578125" style="1134" customWidth="1"/>
    <col min="9981" max="9981" width="20.85546875" style="1134" customWidth="1"/>
    <col min="9982" max="9983" width="12" style="1134" customWidth="1"/>
    <col min="9984" max="9984" width="14.5703125" style="1134" customWidth="1"/>
    <col min="9985" max="9985" width="12.42578125" style="1134" customWidth="1"/>
    <col min="9986" max="9986" width="19.7109375" style="1134" customWidth="1"/>
    <col min="9987" max="9987" width="9.140625" style="1134"/>
    <col min="9988" max="9988" width="16.85546875" style="1134" customWidth="1"/>
    <col min="9989" max="9989" width="12.5703125" style="1134" customWidth="1"/>
    <col min="9990" max="9990" width="11.7109375" style="1134" customWidth="1"/>
    <col min="9991" max="9991" width="12.28515625" style="1134" customWidth="1"/>
    <col min="9992" max="10235" width="9.140625" style="1134"/>
    <col min="10236" max="10236" width="4.42578125" style="1134" customWidth="1"/>
    <col min="10237" max="10237" width="20.85546875" style="1134" customWidth="1"/>
    <col min="10238" max="10239" width="12" style="1134" customWidth="1"/>
    <col min="10240" max="10240" width="14.5703125" style="1134" customWidth="1"/>
    <col min="10241" max="10241" width="12.42578125" style="1134" customWidth="1"/>
    <col min="10242" max="10242" width="19.7109375" style="1134" customWidth="1"/>
    <col min="10243" max="10243" width="9.140625" style="1134"/>
    <col min="10244" max="10244" width="16.85546875" style="1134" customWidth="1"/>
    <col min="10245" max="10245" width="12.5703125" style="1134" customWidth="1"/>
    <col min="10246" max="10246" width="11.7109375" style="1134" customWidth="1"/>
    <col min="10247" max="10247" width="12.28515625" style="1134" customWidth="1"/>
    <col min="10248" max="10491" width="9.140625" style="1134"/>
    <col min="10492" max="10492" width="4.42578125" style="1134" customWidth="1"/>
    <col min="10493" max="10493" width="20.85546875" style="1134" customWidth="1"/>
    <col min="10494" max="10495" width="12" style="1134" customWidth="1"/>
    <col min="10496" max="10496" width="14.5703125" style="1134" customWidth="1"/>
    <col min="10497" max="10497" width="12.42578125" style="1134" customWidth="1"/>
    <col min="10498" max="10498" width="19.7109375" style="1134" customWidth="1"/>
    <col min="10499" max="10499" width="9.140625" style="1134"/>
    <col min="10500" max="10500" width="16.85546875" style="1134" customWidth="1"/>
    <col min="10501" max="10501" width="12.5703125" style="1134" customWidth="1"/>
    <col min="10502" max="10502" width="11.7109375" style="1134" customWidth="1"/>
    <col min="10503" max="10503" width="12.28515625" style="1134" customWidth="1"/>
    <col min="10504" max="10747" width="9.140625" style="1134"/>
    <col min="10748" max="10748" width="4.42578125" style="1134" customWidth="1"/>
    <col min="10749" max="10749" width="20.85546875" style="1134" customWidth="1"/>
    <col min="10750" max="10751" width="12" style="1134" customWidth="1"/>
    <col min="10752" max="10752" width="14.5703125" style="1134" customWidth="1"/>
    <col min="10753" max="10753" width="12.42578125" style="1134" customWidth="1"/>
    <col min="10754" max="10754" width="19.7109375" style="1134" customWidth="1"/>
    <col min="10755" max="10755" width="9.140625" style="1134"/>
    <col min="10756" max="10756" width="16.85546875" style="1134" customWidth="1"/>
    <col min="10757" max="10757" width="12.5703125" style="1134" customWidth="1"/>
    <col min="10758" max="10758" width="11.7109375" style="1134" customWidth="1"/>
    <col min="10759" max="10759" width="12.28515625" style="1134" customWidth="1"/>
    <col min="10760" max="11003" width="9.140625" style="1134"/>
    <col min="11004" max="11004" width="4.42578125" style="1134" customWidth="1"/>
    <col min="11005" max="11005" width="20.85546875" style="1134" customWidth="1"/>
    <col min="11006" max="11007" width="12" style="1134" customWidth="1"/>
    <col min="11008" max="11008" width="14.5703125" style="1134" customWidth="1"/>
    <col min="11009" max="11009" width="12.42578125" style="1134" customWidth="1"/>
    <col min="11010" max="11010" width="19.7109375" style="1134" customWidth="1"/>
    <col min="11011" max="11011" width="9.140625" style="1134"/>
    <col min="11012" max="11012" width="16.85546875" style="1134" customWidth="1"/>
    <col min="11013" max="11013" width="12.5703125" style="1134" customWidth="1"/>
    <col min="11014" max="11014" width="11.7109375" style="1134" customWidth="1"/>
    <col min="11015" max="11015" width="12.28515625" style="1134" customWidth="1"/>
    <col min="11016" max="11259" width="9.140625" style="1134"/>
    <col min="11260" max="11260" width="4.42578125" style="1134" customWidth="1"/>
    <col min="11261" max="11261" width="20.85546875" style="1134" customWidth="1"/>
    <col min="11262" max="11263" width="12" style="1134" customWidth="1"/>
    <col min="11264" max="11264" width="14.5703125" style="1134" customWidth="1"/>
    <col min="11265" max="11265" width="12.42578125" style="1134" customWidth="1"/>
    <col min="11266" max="11266" width="19.7109375" style="1134" customWidth="1"/>
    <col min="11267" max="11267" width="9.140625" style="1134"/>
    <col min="11268" max="11268" width="16.85546875" style="1134" customWidth="1"/>
    <col min="11269" max="11269" width="12.5703125" style="1134" customWidth="1"/>
    <col min="11270" max="11270" width="11.7109375" style="1134" customWidth="1"/>
    <col min="11271" max="11271" width="12.28515625" style="1134" customWidth="1"/>
    <col min="11272" max="11515" width="9.140625" style="1134"/>
    <col min="11516" max="11516" width="4.42578125" style="1134" customWidth="1"/>
    <col min="11517" max="11517" width="20.85546875" style="1134" customWidth="1"/>
    <col min="11518" max="11519" width="12" style="1134" customWidth="1"/>
    <col min="11520" max="11520" width="14.5703125" style="1134" customWidth="1"/>
    <col min="11521" max="11521" width="12.42578125" style="1134" customWidth="1"/>
    <col min="11522" max="11522" width="19.7109375" style="1134" customWidth="1"/>
    <col min="11523" max="11523" width="9.140625" style="1134"/>
    <col min="11524" max="11524" width="16.85546875" style="1134" customWidth="1"/>
    <col min="11525" max="11525" width="12.5703125" style="1134" customWidth="1"/>
    <col min="11526" max="11526" width="11.7109375" style="1134" customWidth="1"/>
    <col min="11527" max="11527" width="12.28515625" style="1134" customWidth="1"/>
    <col min="11528" max="11771" width="9.140625" style="1134"/>
    <col min="11772" max="11772" width="4.42578125" style="1134" customWidth="1"/>
    <col min="11773" max="11773" width="20.85546875" style="1134" customWidth="1"/>
    <col min="11774" max="11775" width="12" style="1134" customWidth="1"/>
    <col min="11776" max="11776" width="14.5703125" style="1134" customWidth="1"/>
    <col min="11777" max="11777" width="12.42578125" style="1134" customWidth="1"/>
    <col min="11778" max="11778" width="19.7109375" style="1134" customWidth="1"/>
    <col min="11779" max="11779" width="9.140625" style="1134"/>
    <col min="11780" max="11780" width="16.85546875" style="1134" customWidth="1"/>
    <col min="11781" max="11781" width="12.5703125" style="1134" customWidth="1"/>
    <col min="11782" max="11782" width="11.7109375" style="1134" customWidth="1"/>
    <col min="11783" max="11783" width="12.28515625" style="1134" customWidth="1"/>
    <col min="11784" max="12027" width="9.140625" style="1134"/>
    <col min="12028" max="12028" width="4.42578125" style="1134" customWidth="1"/>
    <col min="12029" max="12029" width="20.85546875" style="1134" customWidth="1"/>
    <col min="12030" max="12031" width="12" style="1134" customWidth="1"/>
    <col min="12032" max="12032" width="14.5703125" style="1134" customWidth="1"/>
    <col min="12033" max="12033" width="12.42578125" style="1134" customWidth="1"/>
    <col min="12034" max="12034" width="19.7109375" style="1134" customWidth="1"/>
    <col min="12035" max="12035" width="9.140625" style="1134"/>
    <col min="12036" max="12036" width="16.85546875" style="1134" customWidth="1"/>
    <col min="12037" max="12037" width="12.5703125" style="1134" customWidth="1"/>
    <col min="12038" max="12038" width="11.7109375" style="1134" customWidth="1"/>
    <col min="12039" max="12039" width="12.28515625" style="1134" customWidth="1"/>
    <col min="12040" max="12283" width="9.140625" style="1134"/>
    <col min="12284" max="12284" width="4.42578125" style="1134" customWidth="1"/>
    <col min="12285" max="12285" width="20.85546875" style="1134" customWidth="1"/>
    <col min="12286" max="12287" width="12" style="1134" customWidth="1"/>
    <col min="12288" max="12288" width="14.5703125" style="1134" customWidth="1"/>
    <col min="12289" max="12289" width="12.42578125" style="1134" customWidth="1"/>
    <col min="12290" max="12290" width="19.7109375" style="1134" customWidth="1"/>
    <col min="12291" max="12291" width="9.140625" style="1134"/>
    <col min="12292" max="12292" width="16.85546875" style="1134" customWidth="1"/>
    <col min="12293" max="12293" width="12.5703125" style="1134" customWidth="1"/>
    <col min="12294" max="12294" width="11.7109375" style="1134" customWidth="1"/>
    <col min="12295" max="12295" width="12.28515625" style="1134" customWidth="1"/>
    <col min="12296" max="12539" width="9.140625" style="1134"/>
    <col min="12540" max="12540" width="4.42578125" style="1134" customWidth="1"/>
    <col min="12541" max="12541" width="20.85546875" style="1134" customWidth="1"/>
    <col min="12542" max="12543" width="12" style="1134" customWidth="1"/>
    <col min="12544" max="12544" width="14.5703125" style="1134" customWidth="1"/>
    <col min="12545" max="12545" width="12.42578125" style="1134" customWidth="1"/>
    <col min="12546" max="12546" width="19.7109375" style="1134" customWidth="1"/>
    <col min="12547" max="12547" width="9.140625" style="1134"/>
    <col min="12548" max="12548" width="16.85546875" style="1134" customWidth="1"/>
    <col min="12549" max="12549" width="12.5703125" style="1134" customWidth="1"/>
    <col min="12550" max="12550" width="11.7109375" style="1134" customWidth="1"/>
    <col min="12551" max="12551" width="12.28515625" style="1134" customWidth="1"/>
    <col min="12552" max="12795" width="9.140625" style="1134"/>
    <col min="12796" max="12796" width="4.42578125" style="1134" customWidth="1"/>
    <col min="12797" max="12797" width="20.85546875" style="1134" customWidth="1"/>
    <col min="12798" max="12799" width="12" style="1134" customWidth="1"/>
    <col min="12800" max="12800" width="14.5703125" style="1134" customWidth="1"/>
    <col min="12801" max="12801" width="12.42578125" style="1134" customWidth="1"/>
    <col min="12802" max="12802" width="19.7109375" style="1134" customWidth="1"/>
    <col min="12803" max="12803" width="9.140625" style="1134"/>
    <col min="12804" max="12804" width="16.85546875" style="1134" customWidth="1"/>
    <col min="12805" max="12805" width="12.5703125" style="1134" customWidth="1"/>
    <col min="12806" max="12806" width="11.7109375" style="1134" customWidth="1"/>
    <col min="12807" max="12807" width="12.28515625" style="1134" customWidth="1"/>
    <col min="12808" max="13051" width="9.140625" style="1134"/>
    <col min="13052" max="13052" width="4.42578125" style="1134" customWidth="1"/>
    <col min="13053" max="13053" width="20.85546875" style="1134" customWidth="1"/>
    <col min="13054" max="13055" width="12" style="1134" customWidth="1"/>
    <col min="13056" max="13056" width="14.5703125" style="1134" customWidth="1"/>
    <col min="13057" max="13057" width="12.42578125" style="1134" customWidth="1"/>
    <col min="13058" max="13058" width="19.7109375" style="1134" customWidth="1"/>
    <col min="13059" max="13059" width="9.140625" style="1134"/>
    <col min="13060" max="13060" width="16.85546875" style="1134" customWidth="1"/>
    <col min="13061" max="13061" width="12.5703125" style="1134" customWidth="1"/>
    <col min="13062" max="13062" width="11.7109375" style="1134" customWidth="1"/>
    <col min="13063" max="13063" width="12.28515625" style="1134" customWidth="1"/>
    <col min="13064" max="13307" width="9.140625" style="1134"/>
    <col min="13308" max="13308" width="4.42578125" style="1134" customWidth="1"/>
    <col min="13309" max="13309" width="20.85546875" style="1134" customWidth="1"/>
    <col min="13310" max="13311" width="12" style="1134" customWidth="1"/>
    <col min="13312" max="13312" width="14.5703125" style="1134" customWidth="1"/>
    <col min="13313" max="13313" width="12.42578125" style="1134" customWidth="1"/>
    <col min="13314" max="13314" width="19.7109375" style="1134" customWidth="1"/>
    <col min="13315" max="13315" width="9.140625" style="1134"/>
    <col min="13316" max="13316" width="16.85546875" style="1134" customWidth="1"/>
    <col min="13317" max="13317" width="12.5703125" style="1134" customWidth="1"/>
    <col min="13318" max="13318" width="11.7109375" style="1134" customWidth="1"/>
    <col min="13319" max="13319" width="12.28515625" style="1134" customWidth="1"/>
    <col min="13320" max="13563" width="9.140625" style="1134"/>
    <col min="13564" max="13564" width="4.42578125" style="1134" customWidth="1"/>
    <col min="13565" max="13565" width="20.85546875" style="1134" customWidth="1"/>
    <col min="13566" max="13567" width="12" style="1134" customWidth="1"/>
    <col min="13568" max="13568" width="14.5703125" style="1134" customWidth="1"/>
    <col min="13569" max="13569" width="12.42578125" style="1134" customWidth="1"/>
    <col min="13570" max="13570" width="19.7109375" style="1134" customWidth="1"/>
    <col min="13571" max="13571" width="9.140625" style="1134"/>
    <col min="13572" max="13572" width="16.85546875" style="1134" customWidth="1"/>
    <col min="13573" max="13573" width="12.5703125" style="1134" customWidth="1"/>
    <col min="13574" max="13574" width="11.7109375" style="1134" customWidth="1"/>
    <col min="13575" max="13575" width="12.28515625" style="1134" customWidth="1"/>
    <col min="13576" max="13819" width="9.140625" style="1134"/>
    <col min="13820" max="13820" width="4.42578125" style="1134" customWidth="1"/>
    <col min="13821" max="13821" width="20.85546875" style="1134" customWidth="1"/>
    <col min="13822" max="13823" width="12" style="1134" customWidth="1"/>
    <col min="13824" max="13824" width="14.5703125" style="1134" customWidth="1"/>
    <col min="13825" max="13825" width="12.42578125" style="1134" customWidth="1"/>
    <col min="13826" max="13826" width="19.7109375" style="1134" customWidth="1"/>
    <col min="13827" max="13827" width="9.140625" style="1134"/>
    <col min="13828" max="13828" width="16.85546875" style="1134" customWidth="1"/>
    <col min="13829" max="13829" width="12.5703125" style="1134" customWidth="1"/>
    <col min="13830" max="13830" width="11.7109375" style="1134" customWidth="1"/>
    <col min="13831" max="13831" width="12.28515625" style="1134" customWidth="1"/>
    <col min="13832" max="14075" width="9.140625" style="1134"/>
    <col min="14076" max="14076" width="4.42578125" style="1134" customWidth="1"/>
    <col min="14077" max="14077" width="20.85546875" style="1134" customWidth="1"/>
    <col min="14078" max="14079" width="12" style="1134" customWidth="1"/>
    <col min="14080" max="14080" width="14.5703125" style="1134" customWidth="1"/>
    <col min="14081" max="14081" width="12.42578125" style="1134" customWidth="1"/>
    <col min="14082" max="14082" width="19.7109375" style="1134" customWidth="1"/>
    <col min="14083" max="14083" width="9.140625" style="1134"/>
    <col min="14084" max="14084" width="16.85546875" style="1134" customWidth="1"/>
    <col min="14085" max="14085" width="12.5703125" style="1134" customWidth="1"/>
    <col min="14086" max="14086" width="11.7109375" style="1134" customWidth="1"/>
    <col min="14087" max="14087" width="12.28515625" style="1134" customWidth="1"/>
    <col min="14088" max="14331" width="9.140625" style="1134"/>
    <col min="14332" max="14332" width="4.42578125" style="1134" customWidth="1"/>
    <col min="14333" max="14333" width="20.85546875" style="1134" customWidth="1"/>
    <col min="14334" max="14335" width="12" style="1134" customWidth="1"/>
    <col min="14336" max="14336" width="14.5703125" style="1134" customWidth="1"/>
    <col min="14337" max="14337" width="12.42578125" style="1134" customWidth="1"/>
    <col min="14338" max="14338" width="19.7109375" style="1134" customWidth="1"/>
    <col min="14339" max="14339" width="9.140625" style="1134"/>
    <col min="14340" max="14340" width="16.85546875" style="1134" customWidth="1"/>
    <col min="14341" max="14341" width="12.5703125" style="1134" customWidth="1"/>
    <col min="14342" max="14342" width="11.7109375" style="1134" customWidth="1"/>
    <col min="14343" max="14343" width="12.28515625" style="1134" customWidth="1"/>
    <col min="14344" max="14587" width="9.140625" style="1134"/>
    <col min="14588" max="14588" width="4.42578125" style="1134" customWidth="1"/>
    <col min="14589" max="14589" width="20.85546875" style="1134" customWidth="1"/>
    <col min="14590" max="14591" width="12" style="1134" customWidth="1"/>
    <col min="14592" max="14592" width="14.5703125" style="1134" customWidth="1"/>
    <col min="14593" max="14593" width="12.42578125" style="1134" customWidth="1"/>
    <col min="14594" max="14594" width="19.7109375" style="1134" customWidth="1"/>
    <col min="14595" max="14595" width="9.140625" style="1134"/>
    <col min="14596" max="14596" width="16.85546875" style="1134" customWidth="1"/>
    <col min="14597" max="14597" width="12.5703125" style="1134" customWidth="1"/>
    <col min="14598" max="14598" width="11.7109375" style="1134" customWidth="1"/>
    <col min="14599" max="14599" width="12.28515625" style="1134" customWidth="1"/>
    <col min="14600" max="14843" width="9.140625" style="1134"/>
    <col min="14844" max="14844" width="4.42578125" style="1134" customWidth="1"/>
    <col min="14845" max="14845" width="20.85546875" style="1134" customWidth="1"/>
    <col min="14846" max="14847" width="12" style="1134" customWidth="1"/>
    <col min="14848" max="14848" width="14.5703125" style="1134" customWidth="1"/>
    <col min="14849" max="14849" width="12.42578125" style="1134" customWidth="1"/>
    <col min="14850" max="14850" width="19.7109375" style="1134" customWidth="1"/>
    <col min="14851" max="14851" width="9.140625" style="1134"/>
    <col min="14852" max="14852" width="16.85546875" style="1134" customWidth="1"/>
    <col min="14853" max="14853" width="12.5703125" style="1134" customWidth="1"/>
    <col min="14854" max="14854" width="11.7109375" style="1134" customWidth="1"/>
    <col min="14855" max="14855" width="12.28515625" style="1134" customWidth="1"/>
    <col min="14856" max="15099" width="9.140625" style="1134"/>
    <col min="15100" max="15100" width="4.42578125" style="1134" customWidth="1"/>
    <col min="15101" max="15101" width="20.85546875" style="1134" customWidth="1"/>
    <col min="15102" max="15103" width="12" style="1134" customWidth="1"/>
    <col min="15104" max="15104" width="14.5703125" style="1134" customWidth="1"/>
    <col min="15105" max="15105" width="12.42578125" style="1134" customWidth="1"/>
    <col min="15106" max="15106" width="19.7109375" style="1134" customWidth="1"/>
    <col min="15107" max="15107" width="9.140625" style="1134"/>
    <col min="15108" max="15108" width="16.85546875" style="1134" customWidth="1"/>
    <col min="15109" max="15109" width="12.5703125" style="1134" customWidth="1"/>
    <col min="15110" max="15110" width="11.7109375" style="1134" customWidth="1"/>
    <col min="15111" max="15111" width="12.28515625" style="1134" customWidth="1"/>
    <col min="15112" max="15355" width="9.140625" style="1134"/>
    <col min="15356" max="15356" width="4.42578125" style="1134" customWidth="1"/>
    <col min="15357" max="15357" width="20.85546875" style="1134" customWidth="1"/>
    <col min="15358" max="15359" width="12" style="1134" customWidth="1"/>
    <col min="15360" max="15360" width="14.5703125" style="1134" customWidth="1"/>
    <col min="15361" max="15361" width="12.42578125" style="1134" customWidth="1"/>
    <col min="15362" max="15362" width="19.7109375" style="1134" customWidth="1"/>
    <col min="15363" max="15363" width="9.140625" style="1134"/>
    <col min="15364" max="15364" width="16.85546875" style="1134" customWidth="1"/>
    <col min="15365" max="15365" width="12.5703125" style="1134" customWidth="1"/>
    <col min="15366" max="15366" width="11.7109375" style="1134" customWidth="1"/>
    <col min="15367" max="15367" width="12.28515625" style="1134" customWidth="1"/>
    <col min="15368" max="15611" width="9.140625" style="1134"/>
    <col min="15612" max="15612" width="4.42578125" style="1134" customWidth="1"/>
    <col min="15613" max="15613" width="20.85546875" style="1134" customWidth="1"/>
    <col min="15614" max="15615" width="12" style="1134" customWidth="1"/>
    <col min="15616" max="15616" width="14.5703125" style="1134" customWidth="1"/>
    <col min="15617" max="15617" width="12.42578125" style="1134" customWidth="1"/>
    <col min="15618" max="15618" width="19.7109375" style="1134" customWidth="1"/>
    <col min="15619" max="15619" width="9.140625" style="1134"/>
    <col min="15620" max="15620" width="16.85546875" style="1134" customWidth="1"/>
    <col min="15621" max="15621" width="12.5703125" style="1134" customWidth="1"/>
    <col min="15622" max="15622" width="11.7109375" style="1134" customWidth="1"/>
    <col min="15623" max="15623" width="12.28515625" style="1134" customWidth="1"/>
    <col min="15624" max="15867" width="9.140625" style="1134"/>
    <col min="15868" max="15868" width="4.42578125" style="1134" customWidth="1"/>
    <col min="15869" max="15869" width="20.85546875" style="1134" customWidth="1"/>
    <col min="15870" max="15871" width="12" style="1134" customWidth="1"/>
    <col min="15872" max="15872" width="14.5703125" style="1134" customWidth="1"/>
    <col min="15873" max="15873" width="12.42578125" style="1134" customWidth="1"/>
    <col min="15874" max="15874" width="19.7109375" style="1134" customWidth="1"/>
    <col min="15875" max="15875" width="9.140625" style="1134"/>
    <col min="15876" max="15876" width="16.85546875" style="1134" customWidth="1"/>
    <col min="15877" max="15877" width="12.5703125" style="1134" customWidth="1"/>
    <col min="15878" max="15878" width="11.7109375" style="1134" customWidth="1"/>
    <col min="15879" max="15879" width="12.28515625" style="1134" customWidth="1"/>
    <col min="15880" max="16123" width="9.140625" style="1134"/>
    <col min="16124" max="16124" width="4.42578125" style="1134" customWidth="1"/>
    <col min="16125" max="16125" width="20.85546875" style="1134" customWidth="1"/>
    <col min="16126" max="16127" width="12" style="1134" customWidth="1"/>
    <col min="16128" max="16128" width="14.5703125" style="1134" customWidth="1"/>
    <col min="16129" max="16129" width="12.42578125" style="1134" customWidth="1"/>
    <col min="16130" max="16130" width="19.7109375" style="1134" customWidth="1"/>
    <col min="16131" max="16131" width="9.140625" style="1134"/>
    <col min="16132" max="16132" width="16.85546875" style="1134" customWidth="1"/>
    <col min="16133" max="16133" width="12.5703125" style="1134" customWidth="1"/>
    <col min="16134" max="16134" width="11.7109375" style="1134" customWidth="1"/>
    <col min="16135" max="16135" width="12.28515625" style="1134" customWidth="1"/>
    <col min="16136" max="16384" width="9.140625" style="1134"/>
  </cols>
  <sheetData>
    <row r="1" spans="1:20" ht="15.75">
      <c r="A1" s="1133" t="s">
        <v>247</v>
      </c>
    </row>
    <row r="2" spans="1:20" ht="26.25" customHeight="1">
      <c r="A2" s="1135" t="s">
        <v>248</v>
      </c>
    </row>
    <row r="5" spans="1:20" ht="38.25" customHeight="1" thickBot="1">
      <c r="A5" s="1519" t="s">
        <v>507</v>
      </c>
      <c r="B5" s="1519"/>
      <c r="C5" s="1519"/>
      <c r="D5" s="1519"/>
      <c r="E5" s="1519"/>
      <c r="F5" s="1519"/>
      <c r="H5" s="1136" t="s">
        <v>267</v>
      </c>
      <c r="K5"/>
      <c r="L5"/>
      <c r="M5"/>
      <c r="N5"/>
      <c r="O5"/>
      <c r="P5"/>
    </row>
    <row r="6" spans="1:20" ht="15.75" customHeight="1" thickBot="1">
      <c r="A6" s="1520" t="s">
        <v>116</v>
      </c>
      <c r="B6" s="1522" t="s">
        <v>506</v>
      </c>
      <c r="C6" s="1523"/>
      <c r="D6" s="1524"/>
      <c r="E6" s="1525" t="s">
        <v>509</v>
      </c>
      <c r="F6" s="1527" t="s">
        <v>511</v>
      </c>
      <c r="K6"/>
      <c r="L6"/>
      <c r="M6"/>
      <c r="N6"/>
      <c r="O6"/>
      <c r="P6"/>
    </row>
    <row r="7" spans="1:20" ht="21" customHeight="1" thickBot="1">
      <c r="A7" s="1521"/>
      <c r="B7" s="1137" t="s">
        <v>254</v>
      </c>
      <c r="C7" s="1137" t="s">
        <v>257</v>
      </c>
      <c r="D7" s="1137" t="s">
        <v>258</v>
      </c>
      <c r="E7" s="1526"/>
      <c r="F7" s="1528"/>
      <c r="K7"/>
      <c r="L7"/>
      <c r="M7"/>
      <c r="N7"/>
      <c r="O7"/>
      <c r="P7"/>
    </row>
    <row r="8" spans="1:20" ht="17.25" customHeight="1" thickBot="1">
      <c r="A8" s="1138" t="s">
        <v>117</v>
      </c>
      <c r="B8" s="1139">
        <v>13318.300999999999</v>
      </c>
      <c r="C8" s="1140">
        <v>8053.9229999999998</v>
      </c>
      <c r="D8" s="1141">
        <f t="shared" ref="D8:D13" si="0">(C8/B8)*100</f>
        <v>60.472600821981729</v>
      </c>
      <c r="E8" s="1140">
        <v>14246.71</v>
      </c>
      <c r="F8" s="1141">
        <f t="shared" ref="F8:F13" si="1">((B8-E8)/E8)*100</f>
        <v>-6.5166554243049779</v>
      </c>
      <c r="H8" s="1142" t="s">
        <v>118</v>
      </c>
      <c r="K8"/>
      <c r="L8"/>
      <c r="M8"/>
      <c r="N8"/>
      <c r="O8"/>
      <c r="P8"/>
    </row>
    <row r="9" spans="1:20" ht="18" customHeight="1" thickBot="1">
      <c r="A9" s="1138" t="s">
        <v>119</v>
      </c>
      <c r="B9" s="1143">
        <v>43838</v>
      </c>
      <c r="C9" s="1140">
        <v>16424</v>
      </c>
      <c r="D9" s="1141">
        <f t="shared" si="0"/>
        <v>37.465212829052419</v>
      </c>
      <c r="E9" s="1144">
        <v>53568</v>
      </c>
      <c r="F9" s="1141">
        <f t="shared" si="1"/>
        <v>-18.163829151732376</v>
      </c>
      <c r="H9" s="1145">
        <f>B9-E9</f>
        <v>-9730</v>
      </c>
      <c r="K9"/>
      <c r="L9"/>
      <c r="M9"/>
      <c r="N9"/>
      <c r="O9"/>
      <c r="P9"/>
      <c r="Q9" s="1104"/>
      <c r="R9" s="1104"/>
      <c r="S9" s="1104"/>
      <c r="T9" s="1104"/>
    </row>
    <row r="10" spans="1:20" ht="15" customHeight="1" thickBot="1">
      <c r="A10" s="1146" t="s">
        <v>249</v>
      </c>
      <c r="B10" s="1143">
        <v>14079</v>
      </c>
      <c r="C10" s="1147">
        <v>0</v>
      </c>
      <c r="D10" s="1148">
        <f t="shared" si="0"/>
        <v>0</v>
      </c>
      <c r="E10" s="1147">
        <v>12047</v>
      </c>
      <c r="F10" s="1148">
        <f t="shared" si="1"/>
        <v>16.86726985971611</v>
      </c>
      <c r="K10"/>
      <c r="L10"/>
      <c r="M10"/>
      <c r="N10"/>
      <c r="O10"/>
      <c r="P10" s="1104"/>
      <c r="Q10" s="1104"/>
      <c r="R10" s="1104"/>
      <c r="S10" s="1104"/>
      <c r="T10" s="1104"/>
    </row>
    <row r="11" spans="1:20" ht="17.25" customHeight="1" thickBot="1">
      <c r="A11" s="1138" t="s">
        <v>120</v>
      </c>
      <c r="B11" s="1143">
        <v>253731.44399999999</v>
      </c>
      <c r="C11" s="1149">
        <v>21590.07</v>
      </c>
      <c r="D11" s="1141">
        <f t="shared" si="0"/>
        <v>8.5090242106532141</v>
      </c>
      <c r="E11" s="1149">
        <v>267391.217</v>
      </c>
      <c r="F11" s="1141">
        <f t="shared" si="1"/>
        <v>-5.1085346606579138</v>
      </c>
      <c r="J11" s="1150"/>
      <c r="K11"/>
      <c r="L11"/>
      <c r="M11"/>
      <c r="N11"/>
      <c r="O11"/>
      <c r="P11" s="1104"/>
      <c r="Q11" s="1104"/>
      <c r="R11" s="1104"/>
      <c r="S11" s="1104"/>
      <c r="T11" s="1104"/>
    </row>
    <row r="12" spans="1:20" ht="15" customHeight="1" thickBot="1">
      <c r="A12" s="1151" t="s">
        <v>121</v>
      </c>
      <c r="B12" s="1143">
        <v>107981.53</v>
      </c>
      <c r="C12" s="1152">
        <v>21967.544000000002</v>
      </c>
      <c r="D12" s="1141">
        <f t="shared" si="0"/>
        <v>20.343797684659592</v>
      </c>
      <c r="E12" s="1152">
        <v>107528.6</v>
      </c>
      <c r="F12" s="1141">
        <f t="shared" si="1"/>
        <v>0.42121816893365388</v>
      </c>
      <c r="K12"/>
      <c r="L12"/>
      <c r="M12"/>
      <c r="N12"/>
      <c r="O12"/>
      <c r="P12" s="1104"/>
      <c r="Q12" s="1104"/>
      <c r="R12" s="1104"/>
      <c r="S12" s="1104"/>
      <c r="T12" s="1104"/>
    </row>
    <row r="13" spans="1:20" ht="15" customHeight="1" thickBot="1">
      <c r="A13" s="1151" t="s">
        <v>122</v>
      </c>
      <c r="B13" s="1143">
        <f>B11+B12</f>
        <v>361712.97399999999</v>
      </c>
      <c r="C13" s="1152">
        <f>C11+C12</f>
        <v>43557.614000000001</v>
      </c>
      <c r="D13" s="1153">
        <f t="shared" si="0"/>
        <v>12.042038060818909</v>
      </c>
      <c r="E13" s="1152">
        <f>E11+E12</f>
        <v>374919.81700000004</v>
      </c>
      <c r="F13" s="1153">
        <f t="shared" si="1"/>
        <v>-3.5225780023252411</v>
      </c>
      <c r="K13"/>
      <c r="L13"/>
      <c r="M13"/>
      <c r="N13"/>
      <c r="O13"/>
      <c r="P13" s="1104"/>
      <c r="Q13" s="1104"/>
      <c r="R13" s="1104"/>
      <c r="S13" s="1104"/>
      <c r="T13" s="1104"/>
    </row>
    <row r="14" spans="1:20">
      <c r="E14" s="1154"/>
      <c r="K14"/>
      <c r="L14"/>
      <c r="M14"/>
      <c r="N14"/>
      <c r="O14"/>
      <c r="P14" s="1104"/>
      <c r="Q14" s="1104"/>
      <c r="R14" s="1104"/>
      <c r="S14" s="1104"/>
      <c r="T14" s="1104"/>
    </row>
    <row r="15" spans="1:20">
      <c r="K15"/>
      <c r="L15"/>
      <c r="M15"/>
      <c r="N15"/>
      <c r="O15"/>
      <c r="P15" s="1104"/>
      <c r="Q15" s="1104"/>
      <c r="R15" s="1104"/>
      <c r="S15" s="1104"/>
      <c r="T15" s="1104"/>
    </row>
    <row r="16" spans="1:20" ht="15.75">
      <c r="A16" s="1155" t="s">
        <v>250</v>
      </c>
      <c r="K16"/>
      <c r="L16"/>
      <c r="M16"/>
      <c r="N16"/>
      <c r="O16"/>
      <c r="P16" s="1104"/>
      <c r="Q16" s="1104"/>
      <c r="R16" s="1104"/>
      <c r="S16" s="1104"/>
      <c r="T16" s="1104"/>
    </row>
    <row r="17" spans="1:20">
      <c r="K17"/>
      <c r="L17"/>
      <c r="M17"/>
      <c r="N17"/>
      <c r="O17" s="1104"/>
      <c r="P17" s="1104"/>
      <c r="Q17" s="1104"/>
      <c r="R17" s="1104"/>
      <c r="S17" s="1104"/>
      <c r="T17" s="1104"/>
    </row>
    <row r="18" spans="1:20" ht="33" customHeight="1" thickBot="1">
      <c r="A18" s="1519" t="s">
        <v>508</v>
      </c>
      <c r="B18" s="1519"/>
      <c r="C18" s="1519"/>
      <c r="D18" s="1519"/>
      <c r="E18" s="1519"/>
      <c r="F18" s="1519"/>
      <c r="K18"/>
      <c r="L18"/>
      <c r="M18"/>
      <c r="N18"/>
      <c r="O18" s="1104"/>
      <c r="P18" s="1104"/>
      <c r="Q18" s="1104"/>
      <c r="R18" s="1104"/>
      <c r="S18" s="1104"/>
      <c r="T18" s="1104"/>
    </row>
    <row r="19" spans="1:20" ht="16.5" customHeight="1" thickBot="1">
      <c r="A19" s="1529" t="s">
        <v>500</v>
      </c>
      <c r="B19" s="1522" t="s">
        <v>506</v>
      </c>
      <c r="C19" s="1523"/>
      <c r="D19" s="1524"/>
      <c r="E19" s="1525" t="s">
        <v>509</v>
      </c>
      <c r="F19" s="1527" t="s">
        <v>510</v>
      </c>
      <c r="K19"/>
      <c r="L19"/>
      <c r="M19"/>
      <c r="N19"/>
      <c r="O19" s="1104"/>
      <c r="P19" s="1104"/>
      <c r="Q19" s="1104"/>
      <c r="R19" s="1104"/>
      <c r="S19" s="1104"/>
      <c r="T19" s="1104"/>
    </row>
    <row r="20" spans="1:20" ht="21" customHeight="1" thickBot="1">
      <c r="A20" s="1530"/>
      <c r="B20" s="1156" t="s">
        <v>254</v>
      </c>
      <c r="C20" s="1156" t="s">
        <v>366</v>
      </c>
      <c r="D20" s="1156" t="s">
        <v>367</v>
      </c>
      <c r="E20" s="1531"/>
      <c r="F20" s="1532"/>
      <c r="K20"/>
      <c r="L20"/>
      <c r="M20"/>
      <c r="N20"/>
      <c r="O20" s="1104"/>
      <c r="P20" s="1104"/>
      <c r="Q20" s="1104"/>
      <c r="R20" s="1104"/>
      <c r="S20" s="1104"/>
      <c r="T20" s="1104"/>
    </row>
    <row r="21" spans="1:20" ht="15.75" thickBot="1">
      <c r="A21" s="1157" t="s">
        <v>117</v>
      </c>
      <c r="B21" s="1143">
        <v>69043.524000000005</v>
      </c>
      <c r="C21" s="1158">
        <v>0</v>
      </c>
      <c r="D21" s="1159">
        <f t="shared" ref="D21:D26" si="2">(C21/B21)*100</f>
        <v>0</v>
      </c>
      <c r="E21" s="1152">
        <v>51405.213000000003</v>
      </c>
      <c r="F21" s="1159">
        <f t="shared" ref="F21:F26" si="3">((B21-E21)/E21)*100</f>
        <v>34.312300194145678</v>
      </c>
      <c r="H21" s="1142" t="s">
        <v>124</v>
      </c>
      <c r="K21"/>
      <c r="L21"/>
      <c r="M21"/>
      <c r="N21"/>
      <c r="O21" s="1104"/>
      <c r="P21" s="1104"/>
      <c r="Q21" s="1104"/>
      <c r="R21" s="1104"/>
      <c r="S21" s="1104"/>
      <c r="T21" s="1104"/>
    </row>
    <row r="22" spans="1:20" ht="15.75" thickBot="1">
      <c r="A22" s="1157" t="s">
        <v>119</v>
      </c>
      <c r="B22" s="1143">
        <v>255617</v>
      </c>
      <c r="C22" s="1158">
        <v>0</v>
      </c>
      <c r="D22" s="1141">
        <f t="shared" si="2"/>
        <v>0</v>
      </c>
      <c r="E22" s="1152">
        <v>186842</v>
      </c>
      <c r="F22" s="1141">
        <f t="shared" si="3"/>
        <v>36.809175667141218</v>
      </c>
      <c r="H22" s="1145">
        <f>B22-E22</f>
        <v>68775</v>
      </c>
      <c r="K22" s="1104"/>
      <c r="L22" s="1104"/>
      <c r="M22" s="1104"/>
      <c r="O22" s="1104"/>
      <c r="P22" s="1104"/>
      <c r="Q22" s="1104"/>
      <c r="R22" s="1104"/>
      <c r="S22" s="1104"/>
      <c r="T22" s="1104"/>
    </row>
    <row r="23" spans="1:20" ht="15.75" thickBot="1">
      <c r="A23" s="1160" t="s">
        <v>249</v>
      </c>
      <c r="B23" s="1143">
        <v>76691</v>
      </c>
      <c r="C23" s="1161">
        <v>0</v>
      </c>
      <c r="D23" s="1141">
        <f t="shared" si="2"/>
        <v>0</v>
      </c>
      <c r="E23" s="1147">
        <v>43472</v>
      </c>
      <c r="F23" s="1141">
        <f t="shared" si="3"/>
        <v>76.4147037173353</v>
      </c>
      <c r="N23" s="1104"/>
      <c r="O23" s="1104"/>
      <c r="P23" s="1104"/>
      <c r="Q23" s="1104"/>
      <c r="R23" s="1104"/>
      <c r="S23" s="1104"/>
      <c r="T23" s="1104"/>
    </row>
    <row r="24" spans="1:20" ht="15.75" thickBot="1">
      <c r="A24" s="1157" t="s">
        <v>120</v>
      </c>
      <c r="B24" s="1143">
        <v>14362.022999999999</v>
      </c>
      <c r="C24" s="1162">
        <v>198.68600000000001</v>
      </c>
      <c r="D24" s="1148">
        <f t="shared" si="2"/>
        <v>1.383412350753094</v>
      </c>
      <c r="E24" s="1152">
        <v>15035.19</v>
      </c>
      <c r="F24" s="1148">
        <f t="shared" si="3"/>
        <v>-4.4772763097772703</v>
      </c>
      <c r="N24" s="1104"/>
      <c r="O24" s="1104"/>
      <c r="P24" s="1104"/>
      <c r="Q24" s="1104"/>
      <c r="R24" s="1104"/>
      <c r="S24" s="1104"/>
      <c r="T24" s="1104"/>
    </row>
    <row r="25" spans="1:20" ht="15.75" thickBot="1">
      <c r="A25" s="1157" t="s">
        <v>121</v>
      </c>
      <c r="B25" s="1143">
        <v>10834.967000000001</v>
      </c>
      <c r="C25" s="1162">
        <v>964.452</v>
      </c>
      <c r="D25" s="1141">
        <f t="shared" si="2"/>
        <v>8.9012915313909122</v>
      </c>
      <c r="E25" s="1152">
        <v>7391.2460000000001</v>
      </c>
      <c r="F25" s="1141">
        <f t="shared" si="3"/>
        <v>46.591887213603769</v>
      </c>
      <c r="N25" s="1104"/>
      <c r="O25" s="1104"/>
      <c r="P25" s="1104"/>
      <c r="Q25" s="1104"/>
      <c r="R25" s="1104"/>
      <c r="S25" s="1104"/>
      <c r="T25" s="1104"/>
    </row>
    <row r="26" spans="1:20" ht="15.75" thickBot="1">
      <c r="A26" s="1157" t="s">
        <v>122</v>
      </c>
      <c r="B26" s="1143">
        <f>B24+B25</f>
        <v>25196.989999999998</v>
      </c>
      <c r="C26" s="1152">
        <f>C24+C25</f>
        <v>1163.1379999999999</v>
      </c>
      <c r="D26" s="1153">
        <f t="shared" si="2"/>
        <v>4.616178360986769</v>
      </c>
      <c r="E26" s="1152">
        <f>E24+E25</f>
        <v>22426.436000000002</v>
      </c>
      <c r="F26" s="1153">
        <f t="shared" si="3"/>
        <v>12.353964758377106</v>
      </c>
      <c r="N26" s="1104"/>
      <c r="O26" s="1104"/>
      <c r="P26" s="1104"/>
      <c r="Q26" s="1104"/>
      <c r="R26" s="1104"/>
      <c r="S26" s="1104"/>
      <c r="T26" s="1104"/>
    </row>
    <row r="27" spans="1:20">
      <c r="A27" s="1163" t="s">
        <v>369</v>
      </c>
      <c r="B27" s="1164"/>
      <c r="C27" s="1165"/>
      <c r="D27" s="1165"/>
      <c r="E27" s="1165"/>
      <c r="F27" s="1166"/>
      <c r="H27" s="1104"/>
      <c r="I27" s="1104"/>
      <c r="J27" s="1104"/>
      <c r="K27" s="1104"/>
      <c r="L27" s="1104"/>
      <c r="M27" s="1104"/>
      <c r="N27" s="1104"/>
      <c r="O27" s="1104"/>
      <c r="P27" s="1104"/>
      <c r="Q27" s="1104"/>
      <c r="R27" s="1104"/>
      <c r="S27" s="1104"/>
      <c r="T27" s="1104"/>
    </row>
    <row r="28" spans="1:20">
      <c r="A28" s="1167"/>
      <c r="B28" s="1168"/>
      <c r="C28" s="1169"/>
      <c r="D28" s="1170"/>
      <c r="E28" s="1104"/>
      <c r="F28" s="1104"/>
      <c r="G28" s="1104"/>
      <c r="H28" s="1104"/>
      <c r="I28" s="1104"/>
      <c r="J28" s="1104"/>
      <c r="K28" s="1104"/>
      <c r="L28" s="1104"/>
      <c r="M28" s="1104"/>
      <c r="N28" s="1104"/>
      <c r="O28" s="1104"/>
      <c r="P28" s="1104"/>
      <c r="Q28" s="1104"/>
      <c r="R28" s="1104"/>
      <c r="S28" s="1104"/>
      <c r="T28" s="1104"/>
    </row>
    <row r="29" spans="1:20">
      <c r="A29" s="1167"/>
      <c r="B29" s="1171"/>
      <c r="C29" s="1170"/>
      <c r="D29" s="1172"/>
      <c r="E29" s="1104"/>
      <c r="F29" s="1104"/>
      <c r="G29" s="1104"/>
      <c r="H29" s="1104"/>
      <c r="I29" s="1104"/>
      <c r="J29" s="1104"/>
      <c r="K29" s="1104"/>
      <c r="L29" s="1104"/>
      <c r="M29" s="1104"/>
      <c r="N29" s="1104"/>
      <c r="O29" s="1104"/>
      <c r="P29" s="1104"/>
      <c r="Q29" s="1104"/>
      <c r="R29" s="1104"/>
      <c r="S29" s="1104"/>
      <c r="T29" s="1104"/>
    </row>
    <row r="30" spans="1:20">
      <c r="A30" s="1164"/>
      <c r="B30" s="1170"/>
      <c r="C30" s="1518"/>
      <c r="D30" s="1518"/>
      <c r="E30" s="1104"/>
      <c r="F30" s="1104"/>
      <c r="G30" s="1104"/>
      <c r="H30" s="1104"/>
      <c r="I30" s="1104"/>
      <c r="J30" s="1104"/>
      <c r="K30" s="1104"/>
      <c r="L30" s="1104"/>
      <c r="M30" s="1104"/>
      <c r="N30" s="1104"/>
      <c r="O30" s="1104"/>
      <c r="P30" s="1104"/>
      <c r="Q30" s="1104"/>
      <c r="R30" s="1104"/>
      <c r="S30" s="1104"/>
      <c r="T30" s="1104"/>
    </row>
    <row r="31" spans="1:20">
      <c r="A31" s="1170"/>
      <c r="B31" s="1172"/>
      <c r="C31" s="1170"/>
      <c r="D31" s="1170"/>
      <c r="E31" s="1104"/>
      <c r="F31" s="1104"/>
      <c r="G31" s="1104"/>
      <c r="H31" s="1104"/>
      <c r="I31" s="1104"/>
      <c r="J31" s="1104"/>
      <c r="K31" s="1104"/>
      <c r="L31" s="1104"/>
      <c r="M31" s="1104"/>
      <c r="N31" s="1104"/>
      <c r="O31" s="1104"/>
      <c r="P31" s="1104"/>
      <c r="Q31" s="1104"/>
      <c r="R31" s="1104"/>
      <c r="S31" s="1104"/>
      <c r="T31" s="1104"/>
    </row>
    <row r="32" spans="1:20" ht="15.75">
      <c r="A32" s="1173"/>
      <c r="B32" s="1172"/>
      <c r="C32" s="1174"/>
      <c r="D32" s="1104"/>
      <c r="E32" s="1104"/>
      <c r="F32" s="1104"/>
      <c r="G32" s="1104"/>
      <c r="H32" s="1104"/>
      <c r="I32" s="1104"/>
      <c r="J32" s="1104"/>
      <c r="K32" s="1104"/>
      <c r="L32" s="1104"/>
      <c r="M32" s="1104"/>
      <c r="N32" s="1104"/>
      <c r="O32" s="1104"/>
      <c r="P32" s="1104"/>
      <c r="Q32" s="1104"/>
      <c r="R32" s="1104"/>
      <c r="S32" s="1104"/>
      <c r="T32" s="1104"/>
    </row>
    <row r="33" spans="1:20">
      <c r="A33" s="1170"/>
      <c r="B33" s="1175"/>
      <c r="C33" s="1170"/>
      <c r="D33" s="1104"/>
      <c r="E33" s="1104"/>
      <c r="F33" s="1104"/>
      <c r="G33" s="1104"/>
      <c r="H33" s="1104"/>
      <c r="I33" s="1104"/>
      <c r="J33" s="1104"/>
      <c r="K33" s="1104"/>
      <c r="L33" s="1104"/>
      <c r="M33" s="1104"/>
      <c r="N33" s="1104"/>
      <c r="O33" s="1104"/>
      <c r="P33" s="1104"/>
      <c r="Q33" s="1104"/>
      <c r="R33" s="1104"/>
      <c r="S33" s="1104"/>
      <c r="T33" s="1104"/>
    </row>
    <row r="34" spans="1:20">
      <c r="A34" s="1176"/>
      <c r="B34" s="1175"/>
      <c r="C34" s="1170"/>
      <c r="D34" s="1104"/>
      <c r="E34" s="1104"/>
      <c r="F34" s="1104"/>
      <c r="G34" s="1104"/>
      <c r="H34" s="1104"/>
      <c r="I34" s="1104"/>
      <c r="J34" s="1104"/>
      <c r="K34" s="1104"/>
      <c r="L34" s="1104"/>
      <c r="M34" s="1104"/>
      <c r="N34" s="1104"/>
      <c r="O34" s="1104"/>
      <c r="P34" s="1104"/>
      <c r="Q34" s="1104"/>
      <c r="R34" s="1104"/>
      <c r="S34" s="1104"/>
      <c r="T34" s="1104"/>
    </row>
    <row r="35" spans="1:20">
      <c r="A35" s="1176"/>
      <c r="B35" s="1170"/>
      <c r="C35" s="1170"/>
      <c r="D35" s="1104"/>
      <c r="E35" s="1104"/>
      <c r="F35" s="1170"/>
      <c r="G35" s="1170"/>
      <c r="H35" s="1104"/>
      <c r="I35" s="1104"/>
      <c r="J35" s="1104"/>
      <c r="K35" s="1104"/>
      <c r="L35" s="1104"/>
      <c r="M35" s="1104"/>
      <c r="N35" s="1104"/>
      <c r="O35" s="1104"/>
      <c r="P35" s="1104"/>
      <c r="Q35" s="1104"/>
      <c r="R35" s="1104"/>
      <c r="S35" s="1104"/>
      <c r="T35" s="1104"/>
    </row>
    <row r="36" spans="1:20">
      <c r="A36" s="1167"/>
      <c r="B36" s="1177"/>
      <c r="C36" s="1177"/>
      <c r="D36" s="1104"/>
      <c r="E36" s="1104"/>
      <c r="F36" s="1166"/>
      <c r="G36" s="1170"/>
      <c r="H36" s="1104"/>
      <c r="I36" s="1104"/>
      <c r="J36" s="1104"/>
      <c r="K36" s="1104"/>
      <c r="L36" s="1104"/>
      <c r="M36" s="1104"/>
      <c r="N36" s="1104"/>
      <c r="O36" s="1104"/>
      <c r="P36" s="1104"/>
      <c r="Q36" s="1104"/>
      <c r="R36" s="1104"/>
    </row>
    <row r="37" spans="1:20">
      <c r="A37" s="1167"/>
      <c r="B37" s="1177"/>
      <c r="C37" s="1177"/>
      <c r="D37" s="1104"/>
      <c r="E37" s="1104"/>
      <c r="F37" s="1166"/>
      <c r="G37" s="1170"/>
      <c r="H37" s="1104"/>
      <c r="I37" s="1104"/>
      <c r="J37" s="1104"/>
      <c r="K37" s="1104"/>
      <c r="L37" s="1104"/>
      <c r="M37" s="1104"/>
      <c r="N37" s="1104"/>
      <c r="O37" s="1104"/>
      <c r="P37" s="1104"/>
      <c r="Q37" s="1104"/>
      <c r="R37" s="1104"/>
    </row>
    <row r="38" spans="1:20">
      <c r="A38" s="1164"/>
      <c r="B38" s="1165"/>
      <c r="C38" s="1165"/>
      <c r="D38" s="1104"/>
      <c r="E38" s="1104"/>
      <c r="F38" s="1166"/>
      <c r="G38" s="1178"/>
      <c r="H38" s="1104"/>
      <c r="I38" s="1104"/>
      <c r="J38" s="1104"/>
      <c r="K38" s="1104"/>
      <c r="L38" s="1104"/>
      <c r="M38" s="1104"/>
      <c r="N38" s="1104"/>
      <c r="O38" s="1104"/>
      <c r="P38" s="1104"/>
      <c r="Q38" s="1104"/>
      <c r="R38" s="1104"/>
    </row>
    <row r="39" spans="1:20">
      <c r="A39" s="1168"/>
      <c r="B39" s="1170"/>
      <c r="C39" s="1170"/>
      <c r="D39" s="1104"/>
      <c r="E39" s="1104"/>
      <c r="F39" s="1170"/>
      <c r="G39" s="1170"/>
      <c r="H39" s="1104"/>
      <c r="I39" s="1104"/>
      <c r="J39" s="1104"/>
      <c r="K39" s="1104"/>
      <c r="L39" s="1104"/>
      <c r="M39" s="1104"/>
      <c r="N39" s="1104"/>
      <c r="O39" s="1104"/>
      <c r="P39" s="1104"/>
      <c r="Q39" s="1104"/>
      <c r="R39" s="1104"/>
    </row>
    <row r="40" spans="1:20">
      <c r="A40" s="1171"/>
      <c r="B40" s="1170"/>
      <c r="C40" s="1172"/>
      <c r="D40" s="1104"/>
      <c r="E40" s="1104"/>
      <c r="F40" s="1170"/>
      <c r="G40" s="1170"/>
      <c r="H40" s="1170"/>
    </row>
    <row r="41" spans="1:20">
      <c r="A41" s="1170"/>
      <c r="B41" s="1518"/>
      <c r="C41" s="1518"/>
      <c r="D41" s="1170"/>
      <c r="E41" s="1170"/>
      <c r="F41" s="1170"/>
      <c r="G41" s="1170"/>
    </row>
    <row r="42" spans="1:20">
      <c r="A42" s="1172"/>
      <c r="B42" s="1170"/>
      <c r="C42" s="1170"/>
      <c r="D42" s="1170"/>
      <c r="E42" s="1170"/>
      <c r="F42" s="1170"/>
      <c r="G42" s="1170"/>
    </row>
    <row r="43" spans="1:20">
      <c r="A43" s="1172"/>
      <c r="B43" s="1174"/>
      <c r="C43" s="1170"/>
      <c r="D43" s="1170"/>
      <c r="E43" s="1170"/>
      <c r="F43" s="1170"/>
      <c r="G43" s="1170"/>
    </row>
    <row r="44" spans="1:20">
      <c r="A44" s="1175"/>
      <c r="B44" s="1170"/>
      <c r="C44" s="1170"/>
      <c r="D44" s="1170"/>
      <c r="E44" s="1170"/>
      <c r="F44" s="1170"/>
      <c r="G44" s="1170"/>
    </row>
    <row r="45" spans="1:20">
      <c r="A45" s="1175"/>
      <c r="B45" s="1170"/>
      <c r="C45" s="1170"/>
      <c r="D45" s="1174"/>
      <c r="E45" s="1170"/>
      <c r="F45" s="1170"/>
      <c r="G45" s="1170"/>
    </row>
    <row r="46" spans="1:20">
      <c r="A46" s="1170"/>
      <c r="B46" s="1170"/>
      <c r="C46" s="1170"/>
      <c r="D46" s="1170"/>
      <c r="E46" s="1170"/>
      <c r="F46" s="1170"/>
      <c r="G46" s="1170"/>
    </row>
    <row r="47" spans="1:20">
      <c r="A47" s="1170"/>
      <c r="B47" s="1170"/>
      <c r="C47" s="1170"/>
      <c r="D47" s="1170"/>
      <c r="E47" s="1170"/>
      <c r="F47" s="1170"/>
      <c r="G47" s="117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activeCell="V6" sqref="V6"/>
    </sheetView>
  </sheetViews>
  <sheetFormatPr defaultRowHeight="12.75"/>
  <cols>
    <col min="1" max="1" width="21.7109375" style="1134" customWidth="1"/>
    <col min="2" max="2" width="11.140625" style="1134" customWidth="1"/>
    <col min="3" max="3" width="12.140625" style="1134" customWidth="1"/>
    <col min="4" max="4" width="8.85546875" style="1134" bestFit="1" customWidth="1"/>
    <col min="5" max="5" width="7.42578125" style="1134" customWidth="1"/>
    <col min="6" max="6" width="20.28515625" style="1134" customWidth="1"/>
    <col min="7" max="7" width="10.5703125" style="1134" customWidth="1"/>
    <col min="8" max="8" width="9.85546875" style="1150" bestFit="1" customWidth="1"/>
    <col min="9" max="9" width="8.85546875" style="1134" bestFit="1" customWidth="1"/>
    <col min="10" max="10" width="2.85546875" style="1134" customWidth="1"/>
    <col min="11" max="11" width="22.85546875" style="1134" customWidth="1"/>
    <col min="12" max="12" width="12.140625" style="1134" customWidth="1"/>
    <col min="13" max="13" width="11.7109375" style="1134" customWidth="1"/>
    <col min="14" max="14" width="8.85546875" style="1134" bestFit="1" customWidth="1"/>
    <col min="15" max="15" width="4.42578125" style="1134" customWidth="1"/>
    <col min="16" max="16" width="25" style="1134" customWidth="1"/>
    <col min="17" max="17" width="12.42578125" style="1134" customWidth="1"/>
    <col min="18" max="18" width="15" style="1134" customWidth="1"/>
    <col min="19" max="19" width="8.85546875" style="1134" bestFit="1" customWidth="1"/>
    <col min="20" max="252" width="9.140625" style="1134"/>
    <col min="253" max="253" width="5" style="1134" customWidth="1"/>
    <col min="254" max="254" width="17.7109375" style="1134" customWidth="1"/>
    <col min="255" max="255" width="13.85546875" style="1134" customWidth="1"/>
    <col min="256" max="256" width="13.140625" style="1134" customWidth="1"/>
    <col min="257" max="257" width="12.28515625" style="1134" customWidth="1"/>
    <col min="258" max="258" width="3" style="1134" customWidth="1"/>
    <col min="259" max="259" width="20.28515625" style="1134" customWidth="1"/>
    <col min="260" max="260" width="12.5703125" style="1134" customWidth="1"/>
    <col min="261" max="261" width="11.7109375" style="1134" customWidth="1"/>
    <col min="262" max="262" width="9.140625" style="1134"/>
    <col min="263" max="263" width="2.85546875" style="1134" customWidth="1"/>
    <col min="264" max="264" width="18.5703125" style="1134" customWidth="1"/>
    <col min="265" max="265" width="14.42578125" style="1134" customWidth="1"/>
    <col min="266" max="266" width="13.7109375" style="1134" customWidth="1"/>
    <col min="267" max="267" width="10.140625" style="1134" customWidth="1"/>
    <col min="268" max="268" width="4.42578125" style="1134" customWidth="1"/>
    <col min="269" max="269" width="24" style="1134" customWidth="1"/>
    <col min="270" max="270" width="13.140625" style="1134" customWidth="1"/>
    <col min="271" max="271" width="13" style="1134" customWidth="1"/>
    <col min="272" max="272" width="10.42578125" style="1134" customWidth="1"/>
    <col min="273" max="508" width="9.140625" style="1134"/>
    <col min="509" max="509" width="5" style="1134" customWidth="1"/>
    <col min="510" max="510" width="17.7109375" style="1134" customWidth="1"/>
    <col min="511" max="511" width="13.85546875" style="1134" customWidth="1"/>
    <col min="512" max="512" width="13.140625" style="1134" customWidth="1"/>
    <col min="513" max="513" width="12.28515625" style="1134" customWidth="1"/>
    <col min="514" max="514" width="3" style="1134" customWidth="1"/>
    <col min="515" max="515" width="20.28515625" style="1134" customWidth="1"/>
    <col min="516" max="516" width="12.5703125" style="1134" customWidth="1"/>
    <col min="517" max="517" width="11.7109375" style="1134" customWidth="1"/>
    <col min="518" max="518" width="9.140625" style="1134"/>
    <col min="519" max="519" width="2.85546875" style="1134" customWidth="1"/>
    <col min="520" max="520" width="18.5703125" style="1134" customWidth="1"/>
    <col min="521" max="521" width="14.42578125" style="1134" customWidth="1"/>
    <col min="522" max="522" width="13.7109375" style="1134" customWidth="1"/>
    <col min="523" max="523" width="10.140625" style="1134" customWidth="1"/>
    <col min="524" max="524" width="4.42578125" style="1134" customWidth="1"/>
    <col min="525" max="525" width="24" style="1134" customWidth="1"/>
    <col min="526" max="526" width="13.140625" style="1134" customWidth="1"/>
    <col min="527" max="527" width="13" style="1134" customWidth="1"/>
    <col min="528" max="528" width="10.42578125" style="1134" customWidth="1"/>
    <col min="529" max="764" width="9.140625" style="1134"/>
    <col min="765" max="765" width="5" style="1134" customWidth="1"/>
    <col min="766" max="766" width="17.7109375" style="1134" customWidth="1"/>
    <col min="767" max="767" width="13.85546875" style="1134" customWidth="1"/>
    <col min="768" max="768" width="13.140625" style="1134" customWidth="1"/>
    <col min="769" max="769" width="12.28515625" style="1134" customWidth="1"/>
    <col min="770" max="770" width="3" style="1134" customWidth="1"/>
    <col min="771" max="771" width="20.28515625" style="1134" customWidth="1"/>
    <col min="772" max="772" width="12.5703125" style="1134" customWidth="1"/>
    <col min="773" max="773" width="11.7109375" style="1134" customWidth="1"/>
    <col min="774" max="774" width="9.140625" style="1134"/>
    <col min="775" max="775" width="2.85546875" style="1134" customWidth="1"/>
    <col min="776" max="776" width="18.5703125" style="1134" customWidth="1"/>
    <col min="777" max="777" width="14.42578125" style="1134" customWidth="1"/>
    <col min="778" max="778" width="13.7109375" style="1134" customWidth="1"/>
    <col min="779" max="779" width="10.140625" style="1134" customWidth="1"/>
    <col min="780" max="780" width="4.42578125" style="1134" customWidth="1"/>
    <col min="781" max="781" width="24" style="1134" customWidth="1"/>
    <col min="782" max="782" width="13.140625" style="1134" customWidth="1"/>
    <col min="783" max="783" width="13" style="1134" customWidth="1"/>
    <col min="784" max="784" width="10.42578125" style="1134" customWidth="1"/>
    <col min="785" max="1020" width="9.140625" style="1134"/>
    <col min="1021" max="1021" width="5" style="1134" customWidth="1"/>
    <col min="1022" max="1022" width="17.7109375" style="1134" customWidth="1"/>
    <col min="1023" max="1023" width="13.85546875" style="1134" customWidth="1"/>
    <col min="1024" max="1024" width="13.140625" style="1134" customWidth="1"/>
    <col min="1025" max="1025" width="12.28515625" style="1134" customWidth="1"/>
    <col min="1026" max="1026" width="3" style="1134" customWidth="1"/>
    <col min="1027" max="1027" width="20.28515625" style="1134" customWidth="1"/>
    <col min="1028" max="1028" width="12.5703125" style="1134" customWidth="1"/>
    <col min="1029" max="1029" width="11.7109375" style="1134" customWidth="1"/>
    <col min="1030" max="1030" width="9.140625" style="1134"/>
    <col min="1031" max="1031" width="2.85546875" style="1134" customWidth="1"/>
    <col min="1032" max="1032" width="18.5703125" style="1134" customWidth="1"/>
    <col min="1033" max="1033" width="14.42578125" style="1134" customWidth="1"/>
    <col min="1034" max="1034" width="13.7109375" style="1134" customWidth="1"/>
    <col min="1035" max="1035" width="10.140625" style="1134" customWidth="1"/>
    <col min="1036" max="1036" width="4.42578125" style="1134" customWidth="1"/>
    <col min="1037" max="1037" width="24" style="1134" customWidth="1"/>
    <col min="1038" max="1038" width="13.140625" style="1134" customWidth="1"/>
    <col min="1039" max="1039" width="13" style="1134" customWidth="1"/>
    <col min="1040" max="1040" width="10.42578125" style="1134" customWidth="1"/>
    <col min="1041" max="1276" width="9.140625" style="1134"/>
    <col min="1277" max="1277" width="5" style="1134" customWidth="1"/>
    <col min="1278" max="1278" width="17.7109375" style="1134" customWidth="1"/>
    <col min="1279" max="1279" width="13.85546875" style="1134" customWidth="1"/>
    <col min="1280" max="1280" width="13.140625" style="1134" customWidth="1"/>
    <col min="1281" max="1281" width="12.28515625" style="1134" customWidth="1"/>
    <col min="1282" max="1282" width="3" style="1134" customWidth="1"/>
    <col min="1283" max="1283" width="20.28515625" style="1134" customWidth="1"/>
    <col min="1284" max="1284" width="12.5703125" style="1134" customWidth="1"/>
    <col min="1285" max="1285" width="11.7109375" style="1134" customWidth="1"/>
    <col min="1286" max="1286" width="9.140625" style="1134"/>
    <col min="1287" max="1287" width="2.85546875" style="1134" customWidth="1"/>
    <col min="1288" max="1288" width="18.5703125" style="1134" customWidth="1"/>
    <col min="1289" max="1289" width="14.42578125" style="1134" customWidth="1"/>
    <col min="1290" max="1290" width="13.7109375" style="1134" customWidth="1"/>
    <col min="1291" max="1291" width="10.140625" style="1134" customWidth="1"/>
    <col min="1292" max="1292" width="4.42578125" style="1134" customWidth="1"/>
    <col min="1293" max="1293" width="24" style="1134" customWidth="1"/>
    <col min="1294" max="1294" width="13.140625" style="1134" customWidth="1"/>
    <col min="1295" max="1295" width="13" style="1134" customWidth="1"/>
    <col min="1296" max="1296" width="10.42578125" style="1134" customWidth="1"/>
    <col min="1297" max="1532" width="9.140625" style="1134"/>
    <col min="1533" max="1533" width="5" style="1134" customWidth="1"/>
    <col min="1534" max="1534" width="17.7109375" style="1134" customWidth="1"/>
    <col min="1535" max="1535" width="13.85546875" style="1134" customWidth="1"/>
    <col min="1536" max="1536" width="13.140625" style="1134" customWidth="1"/>
    <col min="1537" max="1537" width="12.28515625" style="1134" customWidth="1"/>
    <col min="1538" max="1538" width="3" style="1134" customWidth="1"/>
    <col min="1539" max="1539" width="20.28515625" style="1134" customWidth="1"/>
    <col min="1540" max="1540" width="12.5703125" style="1134" customWidth="1"/>
    <col min="1541" max="1541" width="11.7109375" style="1134" customWidth="1"/>
    <col min="1542" max="1542" width="9.140625" style="1134"/>
    <col min="1543" max="1543" width="2.85546875" style="1134" customWidth="1"/>
    <col min="1544" max="1544" width="18.5703125" style="1134" customWidth="1"/>
    <col min="1545" max="1545" width="14.42578125" style="1134" customWidth="1"/>
    <col min="1546" max="1546" width="13.7109375" style="1134" customWidth="1"/>
    <col min="1547" max="1547" width="10.140625" style="1134" customWidth="1"/>
    <col min="1548" max="1548" width="4.42578125" style="1134" customWidth="1"/>
    <col min="1549" max="1549" width="24" style="1134" customWidth="1"/>
    <col min="1550" max="1550" width="13.140625" style="1134" customWidth="1"/>
    <col min="1551" max="1551" width="13" style="1134" customWidth="1"/>
    <col min="1552" max="1552" width="10.42578125" style="1134" customWidth="1"/>
    <col min="1553" max="1788" width="9.140625" style="1134"/>
    <col min="1789" max="1789" width="5" style="1134" customWidth="1"/>
    <col min="1790" max="1790" width="17.7109375" style="1134" customWidth="1"/>
    <col min="1791" max="1791" width="13.85546875" style="1134" customWidth="1"/>
    <col min="1792" max="1792" width="13.140625" style="1134" customWidth="1"/>
    <col min="1793" max="1793" width="12.28515625" style="1134" customWidth="1"/>
    <col min="1794" max="1794" width="3" style="1134" customWidth="1"/>
    <col min="1795" max="1795" width="20.28515625" style="1134" customWidth="1"/>
    <col min="1796" max="1796" width="12.5703125" style="1134" customWidth="1"/>
    <col min="1797" max="1797" width="11.7109375" style="1134" customWidth="1"/>
    <col min="1798" max="1798" width="9.140625" style="1134"/>
    <col min="1799" max="1799" width="2.85546875" style="1134" customWidth="1"/>
    <col min="1800" max="1800" width="18.5703125" style="1134" customWidth="1"/>
    <col min="1801" max="1801" width="14.42578125" style="1134" customWidth="1"/>
    <col min="1802" max="1802" width="13.7109375" style="1134" customWidth="1"/>
    <col min="1803" max="1803" width="10.140625" style="1134" customWidth="1"/>
    <col min="1804" max="1804" width="4.42578125" style="1134" customWidth="1"/>
    <col min="1805" max="1805" width="24" style="1134" customWidth="1"/>
    <col min="1806" max="1806" width="13.140625" style="1134" customWidth="1"/>
    <col min="1807" max="1807" width="13" style="1134" customWidth="1"/>
    <col min="1808" max="1808" width="10.42578125" style="1134" customWidth="1"/>
    <col min="1809" max="2044" width="9.140625" style="1134"/>
    <col min="2045" max="2045" width="5" style="1134" customWidth="1"/>
    <col min="2046" max="2046" width="17.7109375" style="1134" customWidth="1"/>
    <col min="2047" max="2047" width="13.85546875" style="1134" customWidth="1"/>
    <col min="2048" max="2048" width="13.140625" style="1134" customWidth="1"/>
    <col min="2049" max="2049" width="12.28515625" style="1134" customWidth="1"/>
    <col min="2050" max="2050" width="3" style="1134" customWidth="1"/>
    <col min="2051" max="2051" width="20.28515625" style="1134" customWidth="1"/>
    <col min="2052" max="2052" width="12.5703125" style="1134" customWidth="1"/>
    <col min="2053" max="2053" width="11.7109375" style="1134" customWidth="1"/>
    <col min="2054" max="2054" width="9.140625" style="1134"/>
    <col min="2055" max="2055" width="2.85546875" style="1134" customWidth="1"/>
    <col min="2056" max="2056" width="18.5703125" style="1134" customWidth="1"/>
    <col min="2057" max="2057" width="14.42578125" style="1134" customWidth="1"/>
    <col min="2058" max="2058" width="13.7109375" style="1134" customWidth="1"/>
    <col min="2059" max="2059" width="10.140625" style="1134" customWidth="1"/>
    <col min="2060" max="2060" width="4.42578125" style="1134" customWidth="1"/>
    <col min="2061" max="2061" width="24" style="1134" customWidth="1"/>
    <col min="2062" max="2062" width="13.140625" style="1134" customWidth="1"/>
    <col min="2063" max="2063" width="13" style="1134" customWidth="1"/>
    <col min="2064" max="2064" width="10.42578125" style="1134" customWidth="1"/>
    <col min="2065" max="2300" width="9.140625" style="1134"/>
    <col min="2301" max="2301" width="5" style="1134" customWidth="1"/>
    <col min="2302" max="2302" width="17.7109375" style="1134" customWidth="1"/>
    <col min="2303" max="2303" width="13.85546875" style="1134" customWidth="1"/>
    <col min="2304" max="2304" width="13.140625" style="1134" customWidth="1"/>
    <col min="2305" max="2305" width="12.28515625" style="1134" customWidth="1"/>
    <col min="2306" max="2306" width="3" style="1134" customWidth="1"/>
    <col min="2307" max="2307" width="20.28515625" style="1134" customWidth="1"/>
    <col min="2308" max="2308" width="12.5703125" style="1134" customWidth="1"/>
    <col min="2309" max="2309" width="11.7109375" style="1134" customWidth="1"/>
    <col min="2310" max="2310" width="9.140625" style="1134"/>
    <col min="2311" max="2311" width="2.85546875" style="1134" customWidth="1"/>
    <col min="2312" max="2312" width="18.5703125" style="1134" customWidth="1"/>
    <col min="2313" max="2313" width="14.42578125" style="1134" customWidth="1"/>
    <col min="2314" max="2314" width="13.7109375" style="1134" customWidth="1"/>
    <col min="2315" max="2315" width="10.140625" style="1134" customWidth="1"/>
    <col min="2316" max="2316" width="4.42578125" style="1134" customWidth="1"/>
    <col min="2317" max="2317" width="24" style="1134" customWidth="1"/>
    <col min="2318" max="2318" width="13.140625" style="1134" customWidth="1"/>
    <col min="2319" max="2319" width="13" style="1134" customWidth="1"/>
    <col min="2320" max="2320" width="10.42578125" style="1134" customWidth="1"/>
    <col min="2321" max="2556" width="9.140625" style="1134"/>
    <col min="2557" max="2557" width="5" style="1134" customWidth="1"/>
    <col min="2558" max="2558" width="17.7109375" style="1134" customWidth="1"/>
    <col min="2559" max="2559" width="13.85546875" style="1134" customWidth="1"/>
    <col min="2560" max="2560" width="13.140625" style="1134" customWidth="1"/>
    <col min="2561" max="2561" width="12.28515625" style="1134" customWidth="1"/>
    <col min="2562" max="2562" width="3" style="1134" customWidth="1"/>
    <col min="2563" max="2563" width="20.28515625" style="1134" customWidth="1"/>
    <col min="2564" max="2564" width="12.5703125" style="1134" customWidth="1"/>
    <col min="2565" max="2565" width="11.7109375" style="1134" customWidth="1"/>
    <col min="2566" max="2566" width="9.140625" style="1134"/>
    <col min="2567" max="2567" width="2.85546875" style="1134" customWidth="1"/>
    <col min="2568" max="2568" width="18.5703125" style="1134" customWidth="1"/>
    <col min="2569" max="2569" width="14.42578125" style="1134" customWidth="1"/>
    <col min="2570" max="2570" width="13.7109375" style="1134" customWidth="1"/>
    <col min="2571" max="2571" width="10.140625" style="1134" customWidth="1"/>
    <col min="2572" max="2572" width="4.42578125" style="1134" customWidth="1"/>
    <col min="2573" max="2573" width="24" style="1134" customWidth="1"/>
    <col min="2574" max="2574" width="13.140625" style="1134" customWidth="1"/>
    <col min="2575" max="2575" width="13" style="1134" customWidth="1"/>
    <col min="2576" max="2576" width="10.42578125" style="1134" customWidth="1"/>
    <col min="2577" max="2812" width="9.140625" style="1134"/>
    <col min="2813" max="2813" width="5" style="1134" customWidth="1"/>
    <col min="2814" max="2814" width="17.7109375" style="1134" customWidth="1"/>
    <col min="2815" max="2815" width="13.85546875" style="1134" customWidth="1"/>
    <col min="2816" max="2816" width="13.140625" style="1134" customWidth="1"/>
    <col min="2817" max="2817" width="12.28515625" style="1134" customWidth="1"/>
    <col min="2818" max="2818" width="3" style="1134" customWidth="1"/>
    <col min="2819" max="2819" width="20.28515625" style="1134" customWidth="1"/>
    <col min="2820" max="2820" width="12.5703125" style="1134" customWidth="1"/>
    <col min="2821" max="2821" width="11.7109375" style="1134" customWidth="1"/>
    <col min="2822" max="2822" width="9.140625" style="1134"/>
    <col min="2823" max="2823" width="2.85546875" style="1134" customWidth="1"/>
    <col min="2824" max="2824" width="18.5703125" style="1134" customWidth="1"/>
    <col min="2825" max="2825" width="14.42578125" style="1134" customWidth="1"/>
    <col min="2826" max="2826" width="13.7109375" style="1134" customWidth="1"/>
    <col min="2827" max="2827" width="10.140625" style="1134" customWidth="1"/>
    <col min="2828" max="2828" width="4.42578125" style="1134" customWidth="1"/>
    <col min="2829" max="2829" width="24" style="1134" customWidth="1"/>
    <col min="2830" max="2830" width="13.140625" style="1134" customWidth="1"/>
    <col min="2831" max="2831" width="13" style="1134" customWidth="1"/>
    <col min="2832" max="2832" width="10.42578125" style="1134" customWidth="1"/>
    <col min="2833" max="3068" width="9.140625" style="1134"/>
    <col min="3069" max="3069" width="5" style="1134" customWidth="1"/>
    <col min="3070" max="3070" width="17.7109375" style="1134" customWidth="1"/>
    <col min="3071" max="3071" width="13.85546875" style="1134" customWidth="1"/>
    <col min="3072" max="3072" width="13.140625" style="1134" customWidth="1"/>
    <col min="3073" max="3073" width="12.28515625" style="1134" customWidth="1"/>
    <col min="3074" max="3074" width="3" style="1134" customWidth="1"/>
    <col min="3075" max="3075" width="20.28515625" style="1134" customWidth="1"/>
    <col min="3076" max="3076" width="12.5703125" style="1134" customWidth="1"/>
    <col min="3077" max="3077" width="11.7109375" style="1134" customWidth="1"/>
    <col min="3078" max="3078" width="9.140625" style="1134"/>
    <col min="3079" max="3079" width="2.85546875" style="1134" customWidth="1"/>
    <col min="3080" max="3080" width="18.5703125" style="1134" customWidth="1"/>
    <col min="3081" max="3081" width="14.42578125" style="1134" customWidth="1"/>
    <col min="3082" max="3082" width="13.7109375" style="1134" customWidth="1"/>
    <col min="3083" max="3083" width="10.140625" style="1134" customWidth="1"/>
    <col min="3084" max="3084" width="4.42578125" style="1134" customWidth="1"/>
    <col min="3085" max="3085" width="24" style="1134" customWidth="1"/>
    <col min="3086" max="3086" width="13.140625" style="1134" customWidth="1"/>
    <col min="3087" max="3087" width="13" style="1134" customWidth="1"/>
    <col min="3088" max="3088" width="10.42578125" style="1134" customWidth="1"/>
    <col min="3089" max="3324" width="9.140625" style="1134"/>
    <col min="3325" max="3325" width="5" style="1134" customWidth="1"/>
    <col min="3326" max="3326" width="17.7109375" style="1134" customWidth="1"/>
    <col min="3327" max="3327" width="13.85546875" style="1134" customWidth="1"/>
    <col min="3328" max="3328" width="13.140625" style="1134" customWidth="1"/>
    <col min="3329" max="3329" width="12.28515625" style="1134" customWidth="1"/>
    <col min="3330" max="3330" width="3" style="1134" customWidth="1"/>
    <col min="3331" max="3331" width="20.28515625" style="1134" customWidth="1"/>
    <col min="3332" max="3332" width="12.5703125" style="1134" customWidth="1"/>
    <col min="3333" max="3333" width="11.7109375" style="1134" customWidth="1"/>
    <col min="3334" max="3334" width="9.140625" style="1134"/>
    <col min="3335" max="3335" width="2.85546875" style="1134" customWidth="1"/>
    <col min="3336" max="3336" width="18.5703125" style="1134" customWidth="1"/>
    <col min="3337" max="3337" width="14.42578125" style="1134" customWidth="1"/>
    <col min="3338" max="3338" width="13.7109375" style="1134" customWidth="1"/>
    <col min="3339" max="3339" width="10.140625" style="1134" customWidth="1"/>
    <col min="3340" max="3340" width="4.42578125" style="1134" customWidth="1"/>
    <col min="3341" max="3341" width="24" style="1134" customWidth="1"/>
    <col min="3342" max="3342" width="13.140625" style="1134" customWidth="1"/>
    <col min="3343" max="3343" width="13" style="1134" customWidth="1"/>
    <col min="3344" max="3344" width="10.42578125" style="1134" customWidth="1"/>
    <col min="3345" max="3580" width="9.140625" style="1134"/>
    <col min="3581" max="3581" width="5" style="1134" customWidth="1"/>
    <col min="3582" max="3582" width="17.7109375" style="1134" customWidth="1"/>
    <col min="3583" max="3583" width="13.85546875" style="1134" customWidth="1"/>
    <col min="3584" max="3584" width="13.140625" style="1134" customWidth="1"/>
    <col min="3585" max="3585" width="12.28515625" style="1134" customWidth="1"/>
    <col min="3586" max="3586" width="3" style="1134" customWidth="1"/>
    <col min="3587" max="3587" width="20.28515625" style="1134" customWidth="1"/>
    <col min="3588" max="3588" width="12.5703125" style="1134" customWidth="1"/>
    <col min="3589" max="3589" width="11.7109375" style="1134" customWidth="1"/>
    <col min="3590" max="3590" width="9.140625" style="1134"/>
    <col min="3591" max="3591" width="2.85546875" style="1134" customWidth="1"/>
    <col min="3592" max="3592" width="18.5703125" style="1134" customWidth="1"/>
    <col min="3593" max="3593" width="14.42578125" style="1134" customWidth="1"/>
    <col min="3594" max="3594" width="13.7109375" style="1134" customWidth="1"/>
    <col min="3595" max="3595" width="10.140625" style="1134" customWidth="1"/>
    <col min="3596" max="3596" width="4.42578125" style="1134" customWidth="1"/>
    <col min="3597" max="3597" width="24" style="1134" customWidth="1"/>
    <col min="3598" max="3598" width="13.140625" style="1134" customWidth="1"/>
    <col min="3599" max="3599" width="13" style="1134" customWidth="1"/>
    <col min="3600" max="3600" width="10.42578125" style="1134" customWidth="1"/>
    <col min="3601" max="3836" width="9.140625" style="1134"/>
    <col min="3837" max="3837" width="5" style="1134" customWidth="1"/>
    <col min="3838" max="3838" width="17.7109375" style="1134" customWidth="1"/>
    <col min="3839" max="3839" width="13.85546875" style="1134" customWidth="1"/>
    <col min="3840" max="3840" width="13.140625" style="1134" customWidth="1"/>
    <col min="3841" max="3841" width="12.28515625" style="1134" customWidth="1"/>
    <col min="3842" max="3842" width="3" style="1134" customWidth="1"/>
    <col min="3843" max="3843" width="20.28515625" style="1134" customWidth="1"/>
    <col min="3844" max="3844" width="12.5703125" style="1134" customWidth="1"/>
    <col min="3845" max="3845" width="11.7109375" style="1134" customWidth="1"/>
    <col min="3846" max="3846" width="9.140625" style="1134"/>
    <col min="3847" max="3847" width="2.85546875" style="1134" customWidth="1"/>
    <col min="3848" max="3848" width="18.5703125" style="1134" customWidth="1"/>
    <col min="3849" max="3849" width="14.42578125" style="1134" customWidth="1"/>
    <col min="3850" max="3850" width="13.7109375" style="1134" customWidth="1"/>
    <col min="3851" max="3851" width="10.140625" style="1134" customWidth="1"/>
    <col min="3852" max="3852" width="4.42578125" style="1134" customWidth="1"/>
    <col min="3853" max="3853" width="24" style="1134" customWidth="1"/>
    <col min="3854" max="3854" width="13.140625" style="1134" customWidth="1"/>
    <col min="3855" max="3855" width="13" style="1134" customWidth="1"/>
    <col min="3856" max="3856" width="10.42578125" style="1134" customWidth="1"/>
    <col min="3857" max="4092" width="9.140625" style="1134"/>
    <col min="4093" max="4093" width="5" style="1134" customWidth="1"/>
    <col min="4094" max="4094" width="17.7109375" style="1134" customWidth="1"/>
    <col min="4095" max="4095" width="13.85546875" style="1134" customWidth="1"/>
    <col min="4096" max="4096" width="13.140625" style="1134" customWidth="1"/>
    <col min="4097" max="4097" width="12.28515625" style="1134" customWidth="1"/>
    <col min="4098" max="4098" width="3" style="1134" customWidth="1"/>
    <col min="4099" max="4099" width="20.28515625" style="1134" customWidth="1"/>
    <col min="4100" max="4100" width="12.5703125" style="1134" customWidth="1"/>
    <col min="4101" max="4101" width="11.7109375" style="1134" customWidth="1"/>
    <col min="4102" max="4102" width="9.140625" style="1134"/>
    <col min="4103" max="4103" width="2.85546875" style="1134" customWidth="1"/>
    <col min="4104" max="4104" width="18.5703125" style="1134" customWidth="1"/>
    <col min="4105" max="4105" width="14.42578125" style="1134" customWidth="1"/>
    <col min="4106" max="4106" width="13.7109375" style="1134" customWidth="1"/>
    <col min="4107" max="4107" width="10.140625" style="1134" customWidth="1"/>
    <col min="4108" max="4108" width="4.42578125" style="1134" customWidth="1"/>
    <col min="4109" max="4109" width="24" style="1134" customWidth="1"/>
    <col min="4110" max="4110" width="13.140625" style="1134" customWidth="1"/>
    <col min="4111" max="4111" width="13" style="1134" customWidth="1"/>
    <col min="4112" max="4112" width="10.42578125" style="1134" customWidth="1"/>
    <col min="4113" max="4348" width="9.140625" style="1134"/>
    <col min="4349" max="4349" width="5" style="1134" customWidth="1"/>
    <col min="4350" max="4350" width="17.7109375" style="1134" customWidth="1"/>
    <col min="4351" max="4351" width="13.85546875" style="1134" customWidth="1"/>
    <col min="4352" max="4352" width="13.140625" style="1134" customWidth="1"/>
    <col min="4353" max="4353" width="12.28515625" style="1134" customWidth="1"/>
    <col min="4354" max="4354" width="3" style="1134" customWidth="1"/>
    <col min="4355" max="4355" width="20.28515625" style="1134" customWidth="1"/>
    <col min="4356" max="4356" width="12.5703125" style="1134" customWidth="1"/>
    <col min="4357" max="4357" width="11.7109375" style="1134" customWidth="1"/>
    <col min="4358" max="4358" width="9.140625" style="1134"/>
    <col min="4359" max="4359" width="2.85546875" style="1134" customWidth="1"/>
    <col min="4360" max="4360" width="18.5703125" style="1134" customWidth="1"/>
    <col min="4361" max="4361" width="14.42578125" style="1134" customWidth="1"/>
    <col min="4362" max="4362" width="13.7109375" style="1134" customWidth="1"/>
    <col min="4363" max="4363" width="10.140625" style="1134" customWidth="1"/>
    <col min="4364" max="4364" width="4.42578125" style="1134" customWidth="1"/>
    <col min="4365" max="4365" width="24" style="1134" customWidth="1"/>
    <col min="4366" max="4366" width="13.140625" style="1134" customWidth="1"/>
    <col min="4367" max="4367" width="13" style="1134" customWidth="1"/>
    <col min="4368" max="4368" width="10.42578125" style="1134" customWidth="1"/>
    <col min="4369" max="4604" width="9.140625" style="1134"/>
    <col min="4605" max="4605" width="5" style="1134" customWidth="1"/>
    <col min="4606" max="4606" width="17.7109375" style="1134" customWidth="1"/>
    <col min="4607" max="4607" width="13.85546875" style="1134" customWidth="1"/>
    <col min="4608" max="4608" width="13.140625" style="1134" customWidth="1"/>
    <col min="4609" max="4609" width="12.28515625" style="1134" customWidth="1"/>
    <col min="4610" max="4610" width="3" style="1134" customWidth="1"/>
    <col min="4611" max="4611" width="20.28515625" style="1134" customWidth="1"/>
    <col min="4612" max="4612" width="12.5703125" style="1134" customWidth="1"/>
    <col min="4613" max="4613" width="11.7109375" style="1134" customWidth="1"/>
    <col min="4614" max="4614" width="9.140625" style="1134"/>
    <col min="4615" max="4615" width="2.85546875" style="1134" customWidth="1"/>
    <col min="4616" max="4616" width="18.5703125" style="1134" customWidth="1"/>
    <col min="4617" max="4617" width="14.42578125" style="1134" customWidth="1"/>
    <col min="4618" max="4618" width="13.7109375" style="1134" customWidth="1"/>
    <col min="4619" max="4619" width="10.140625" style="1134" customWidth="1"/>
    <col min="4620" max="4620" width="4.42578125" style="1134" customWidth="1"/>
    <col min="4621" max="4621" width="24" style="1134" customWidth="1"/>
    <col min="4622" max="4622" width="13.140625" style="1134" customWidth="1"/>
    <col min="4623" max="4623" width="13" style="1134" customWidth="1"/>
    <col min="4624" max="4624" width="10.42578125" style="1134" customWidth="1"/>
    <col min="4625" max="4860" width="9.140625" style="1134"/>
    <col min="4861" max="4861" width="5" style="1134" customWidth="1"/>
    <col min="4862" max="4862" width="17.7109375" style="1134" customWidth="1"/>
    <col min="4863" max="4863" width="13.85546875" style="1134" customWidth="1"/>
    <col min="4864" max="4864" width="13.140625" style="1134" customWidth="1"/>
    <col min="4865" max="4865" width="12.28515625" style="1134" customWidth="1"/>
    <col min="4866" max="4866" width="3" style="1134" customWidth="1"/>
    <col min="4867" max="4867" width="20.28515625" style="1134" customWidth="1"/>
    <col min="4868" max="4868" width="12.5703125" style="1134" customWidth="1"/>
    <col min="4869" max="4869" width="11.7109375" style="1134" customWidth="1"/>
    <col min="4870" max="4870" width="9.140625" style="1134"/>
    <col min="4871" max="4871" width="2.85546875" style="1134" customWidth="1"/>
    <col min="4872" max="4872" width="18.5703125" style="1134" customWidth="1"/>
    <col min="4873" max="4873" width="14.42578125" style="1134" customWidth="1"/>
    <col min="4874" max="4874" width="13.7109375" style="1134" customWidth="1"/>
    <col min="4875" max="4875" width="10.140625" style="1134" customWidth="1"/>
    <col min="4876" max="4876" width="4.42578125" style="1134" customWidth="1"/>
    <col min="4877" max="4877" width="24" style="1134" customWidth="1"/>
    <col min="4878" max="4878" width="13.140625" style="1134" customWidth="1"/>
    <col min="4879" max="4879" width="13" style="1134" customWidth="1"/>
    <col min="4880" max="4880" width="10.42578125" style="1134" customWidth="1"/>
    <col min="4881" max="5116" width="9.140625" style="1134"/>
    <col min="5117" max="5117" width="5" style="1134" customWidth="1"/>
    <col min="5118" max="5118" width="17.7109375" style="1134" customWidth="1"/>
    <col min="5119" max="5119" width="13.85546875" style="1134" customWidth="1"/>
    <col min="5120" max="5120" width="13.140625" style="1134" customWidth="1"/>
    <col min="5121" max="5121" width="12.28515625" style="1134" customWidth="1"/>
    <col min="5122" max="5122" width="3" style="1134" customWidth="1"/>
    <col min="5123" max="5123" width="20.28515625" style="1134" customWidth="1"/>
    <col min="5124" max="5124" width="12.5703125" style="1134" customWidth="1"/>
    <col min="5125" max="5125" width="11.7109375" style="1134" customWidth="1"/>
    <col min="5126" max="5126" width="9.140625" style="1134"/>
    <col min="5127" max="5127" width="2.85546875" style="1134" customWidth="1"/>
    <col min="5128" max="5128" width="18.5703125" style="1134" customWidth="1"/>
    <col min="5129" max="5129" width="14.42578125" style="1134" customWidth="1"/>
    <col min="5130" max="5130" width="13.7109375" style="1134" customWidth="1"/>
    <col min="5131" max="5131" width="10.140625" style="1134" customWidth="1"/>
    <col min="5132" max="5132" width="4.42578125" style="1134" customWidth="1"/>
    <col min="5133" max="5133" width="24" style="1134" customWidth="1"/>
    <col min="5134" max="5134" width="13.140625" style="1134" customWidth="1"/>
    <col min="5135" max="5135" width="13" style="1134" customWidth="1"/>
    <col min="5136" max="5136" width="10.42578125" style="1134" customWidth="1"/>
    <col min="5137" max="5372" width="9.140625" style="1134"/>
    <col min="5373" max="5373" width="5" style="1134" customWidth="1"/>
    <col min="5374" max="5374" width="17.7109375" style="1134" customWidth="1"/>
    <col min="5375" max="5375" width="13.85546875" style="1134" customWidth="1"/>
    <col min="5376" max="5376" width="13.140625" style="1134" customWidth="1"/>
    <col min="5377" max="5377" width="12.28515625" style="1134" customWidth="1"/>
    <col min="5378" max="5378" width="3" style="1134" customWidth="1"/>
    <col min="5379" max="5379" width="20.28515625" style="1134" customWidth="1"/>
    <col min="5380" max="5380" width="12.5703125" style="1134" customWidth="1"/>
    <col min="5381" max="5381" width="11.7109375" style="1134" customWidth="1"/>
    <col min="5382" max="5382" width="9.140625" style="1134"/>
    <col min="5383" max="5383" width="2.85546875" style="1134" customWidth="1"/>
    <col min="5384" max="5384" width="18.5703125" style="1134" customWidth="1"/>
    <col min="5385" max="5385" width="14.42578125" style="1134" customWidth="1"/>
    <col min="5386" max="5386" width="13.7109375" style="1134" customWidth="1"/>
    <col min="5387" max="5387" width="10.140625" style="1134" customWidth="1"/>
    <col min="5388" max="5388" width="4.42578125" style="1134" customWidth="1"/>
    <col min="5389" max="5389" width="24" style="1134" customWidth="1"/>
    <col min="5390" max="5390" width="13.140625" style="1134" customWidth="1"/>
    <col min="5391" max="5391" width="13" style="1134" customWidth="1"/>
    <col min="5392" max="5392" width="10.42578125" style="1134" customWidth="1"/>
    <col min="5393" max="5628" width="9.140625" style="1134"/>
    <col min="5629" max="5629" width="5" style="1134" customWidth="1"/>
    <col min="5630" max="5630" width="17.7109375" style="1134" customWidth="1"/>
    <col min="5631" max="5631" width="13.85546875" style="1134" customWidth="1"/>
    <col min="5632" max="5632" width="13.140625" style="1134" customWidth="1"/>
    <col min="5633" max="5633" width="12.28515625" style="1134" customWidth="1"/>
    <col min="5634" max="5634" width="3" style="1134" customWidth="1"/>
    <col min="5635" max="5635" width="20.28515625" style="1134" customWidth="1"/>
    <col min="5636" max="5636" width="12.5703125" style="1134" customWidth="1"/>
    <col min="5637" max="5637" width="11.7109375" style="1134" customWidth="1"/>
    <col min="5638" max="5638" width="9.140625" style="1134"/>
    <col min="5639" max="5639" width="2.85546875" style="1134" customWidth="1"/>
    <col min="5640" max="5640" width="18.5703125" style="1134" customWidth="1"/>
    <col min="5641" max="5641" width="14.42578125" style="1134" customWidth="1"/>
    <col min="5642" max="5642" width="13.7109375" style="1134" customWidth="1"/>
    <col min="5643" max="5643" width="10.140625" style="1134" customWidth="1"/>
    <col min="5644" max="5644" width="4.42578125" style="1134" customWidth="1"/>
    <col min="5645" max="5645" width="24" style="1134" customWidth="1"/>
    <col min="5646" max="5646" width="13.140625" style="1134" customWidth="1"/>
    <col min="5647" max="5647" width="13" style="1134" customWidth="1"/>
    <col min="5648" max="5648" width="10.42578125" style="1134" customWidth="1"/>
    <col min="5649" max="5884" width="9.140625" style="1134"/>
    <col min="5885" max="5885" width="5" style="1134" customWidth="1"/>
    <col min="5886" max="5886" width="17.7109375" style="1134" customWidth="1"/>
    <col min="5887" max="5887" width="13.85546875" style="1134" customWidth="1"/>
    <col min="5888" max="5888" width="13.140625" style="1134" customWidth="1"/>
    <col min="5889" max="5889" width="12.28515625" style="1134" customWidth="1"/>
    <col min="5890" max="5890" width="3" style="1134" customWidth="1"/>
    <col min="5891" max="5891" width="20.28515625" style="1134" customWidth="1"/>
    <col min="5892" max="5892" width="12.5703125" style="1134" customWidth="1"/>
    <col min="5893" max="5893" width="11.7109375" style="1134" customWidth="1"/>
    <col min="5894" max="5894" width="9.140625" style="1134"/>
    <col min="5895" max="5895" width="2.85546875" style="1134" customWidth="1"/>
    <col min="5896" max="5896" width="18.5703125" style="1134" customWidth="1"/>
    <col min="5897" max="5897" width="14.42578125" style="1134" customWidth="1"/>
    <col min="5898" max="5898" width="13.7109375" style="1134" customWidth="1"/>
    <col min="5899" max="5899" width="10.140625" style="1134" customWidth="1"/>
    <col min="5900" max="5900" width="4.42578125" style="1134" customWidth="1"/>
    <col min="5901" max="5901" width="24" style="1134" customWidth="1"/>
    <col min="5902" max="5902" width="13.140625" style="1134" customWidth="1"/>
    <col min="5903" max="5903" width="13" style="1134" customWidth="1"/>
    <col min="5904" max="5904" width="10.42578125" style="1134" customWidth="1"/>
    <col min="5905" max="6140" width="9.140625" style="1134"/>
    <col min="6141" max="6141" width="5" style="1134" customWidth="1"/>
    <col min="6142" max="6142" width="17.7109375" style="1134" customWidth="1"/>
    <col min="6143" max="6143" width="13.85546875" style="1134" customWidth="1"/>
    <col min="6144" max="6144" width="13.140625" style="1134" customWidth="1"/>
    <col min="6145" max="6145" width="12.28515625" style="1134" customWidth="1"/>
    <col min="6146" max="6146" width="3" style="1134" customWidth="1"/>
    <col min="6147" max="6147" width="20.28515625" style="1134" customWidth="1"/>
    <col min="6148" max="6148" width="12.5703125" style="1134" customWidth="1"/>
    <col min="6149" max="6149" width="11.7109375" style="1134" customWidth="1"/>
    <col min="6150" max="6150" width="9.140625" style="1134"/>
    <col min="6151" max="6151" width="2.85546875" style="1134" customWidth="1"/>
    <col min="6152" max="6152" width="18.5703125" style="1134" customWidth="1"/>
    <col min="6153" max="6153" width="14.42578125" style="1134" customWidth="1"/>
    <col min="6154" max="6154" width="13.7109375" style="1134" customWidth="1"/>
    <col min="6155" max="6155" width="10.140625" style="1134" customWidth="1"/>
    <col min="6156" max="6156" width="4.42578125" style="1134" customWidth="1"/>
    <col min="6157" max="6157" width="24" style="1134" customWidth="1"/>
    <col min="6158" max="6158" width="13.140625" style="1134" customWidth="1"/>
    <col min="6159" max="6159" width="13" style="1134" customWidth="1"/>
    <col min="6160" max="6160" width="10.42578125" style="1134" customWidth="1"/>
    <col min="6161" max="6396" width="9.140625" style="1134"/>
    <col min="6397" max="6397" width="5" style="1134" customWidth="1"/>
    <col min="6398" max="6398" width="17.7109375" style="1134" customWidth="1"/>
    <col min="6399" max="6399" width="13.85546875" style="1134" customWidth="1"/>
    <col min="6400" max="6400" width="13.140625" style="1134" customWidth="1"/>
    <col min="6401" max="6401" width="12.28515625" style="1134" customWidth="1"/>
    <col min="6402" max="6402" width="3" style="1134" customWidth="1"/>
    <col min="6403" max="6403" width="20.28515625" style="1134" customWidth="1"/>
    <col min="6404" max="6404" width="12.5703125" style="1134" customWidth="1"/>
    <col min="6405" max="6405" width="11.7109375" style="1134" customWidth="1"/>
    <col min="6406" max="6406" width="9.140625" style="1134"/>
    <col min="6407" max="6407" width="2.85546875" style="1134" customWidth="1"/>
    <col min="6408" max="6408" width="18.5703125" style="1134" customWidth="1"/>
    <col min="6409" max="6409" width="14.42578125" style="1134" customWidth="1"/>
    <col min="6410" max="6410" width="13.7109375" style="1134" customWidth="1"/>
    <col min="6411" max="6411" width="10.140625" style="1134" customWidth="1"/>
    <col min="6412" max="6412" width="4.42578125" style="1134" customWidth="1"/>
    <col min="6413" max="6413" width="24" style="1134" customWidth="1"/>
    <col min="6414" max="6414" width="13.140625" style="1134" customWidth="1"/>
    <col min="6415" max="6415" width="13" style="1134" customWidth="1"/>
    <col min="6416" max="6416" width="10.42578125" style="1134" customWidth="1"/>
    <col min="6417" max="6652" width="9.140625" style="1134"/>
    <col min="6653" max="6653" width="5" style="1134" customWidth="1"/>
    <col min="6654" max="6654" width="17.7109375" style="1134" customWidth="1"/>
    <col min="6655" max="6655" width="13.85546875" style="1134" customWidth="1"/>
    <col min="6656" max="6656" width="13.140625" style="1134" customWidth="1"/>
    <col min="6657" max="6657" width="12.28515625" style="1134" customWidth="1"/>
    <col min="6658" max="6658" width="3" style="1134" customWidth="1"/>
    <col min="6659" max="6659" width="20.28515625" style="1134" customWidth="1"/>
    <col min="6660" max="6660" width="12.5703125" style="1134" customWidth="1"/>
    <col min="6661" max="6661" width="11.7109375" style="1134" customWidth="1"/>
    <col min="6662" max="6662" width="9.140625" style="1134"/>
    <col min="6663" max="6663" width="2.85546875" style="1134" customWidth="1"/>
    <col min="6664" max="6664" width="18.5703125" style="1134" customWidth="1"/>
    <col min="6665" max="6665" width="14.42578125" style="1134" customWidth="1"/>
    <col min="6666" max="6666" width="13.7109375" style="1134" customWidth="1"/>
    <col min="6667" max="6667" width="10.140625" style="1134" customWidth="1"/>
    <col min="6668" max="6668" width="4.42578125" style="1134" customWidth="1"/>
    <col min="6669" max="6669" width="24" style="1134" customWidth="1"/>
    <col min="6670" max="6670" width="13.140625" style="1134" customWidth="1"/>
    <col min="6671" max="6671" width="13" style="1134" customWidth="1"/>
    <col min="6672" max="6672" width="10.42578125" style="1134" customWidth="1"/>
    <col min="6673" max="6908" width="9.140625" style="1134"/>
    <col min="6909" max="6909" width="5" style="1134" customWidth="1"/>
    <col min="6910" max="6910" width="17.7109375" style="1134" customWidth="1"/>
    <col min="6911" max="6911" width="13.85546875" style="1134" customWidth="1"/>
    <col min="6912" max="6912" width="13.140625" style="1134" customWidth="1"/>
    <col min="6913" max="6913" width="12.28515625" style="1134" customWidth="1"/>
    <col min="6914" max="6914" width="3" style="1134" customWidth="1"/>
    <col min="6915" max="6915" width="20.28515625" style="1134" customWidth="1"/>
    <col min="6916" max="6916" width="12.5703125" style="1134" customWidth="1"/>
    <col min="6917" max="6917" width="11.7109375" style="1134" customWidth="1"/>
    <col min="6918" max="6918" width="9.140625" style="1134"/>
    <col min="6919" max="6919" width="2.85546875" style="1134" customWidth="1"/>
    <col min="6920" max="6920" width="18.5703125" style="1134" customWidth="1"/>
    <col min="6921" max="6921" width="14.42578125" style="1134" customWidth="1"/>
    <col min="6922" max="6922" width="13.7109375" style="1134" customWidth="1"/>
    <col min="6923" max="6923" width="10.140625" style="1134" customWidth="1"/>
    <col min="6924" max="6924" width="4.42578125" style="1134" customWidth="1"/>
    <col min="6925" max="6925" width="24" style="1134" customWidth="1"/>
    <col min="6926" max="6926" width="13.140625" style="1134" customWidth="1"/>
    <col min="6927" max="6927" width="13" style="1134" customWidth="1"/>
    <col min="6928" max="6928" width="10.42578125" style="1134" customWidth="1"/>
    <col min="6929" max="7164" width="9.140625" style="1134"/>
    <col min="7165" max="7165" width="5" style="1134" customWidth="1"/>
    <col min="7166" max="7166" width="17.7109375" style="1134" customWidth="1"/>
    <col min="7167" max="7167" width="13.85546875" style="1134" customWidth="1"/>
    <col min="7168" max="7168" width="13.140625" style="1134" customWidth="1"/>
    <col min="7169" max="7169" width="12.28515625" style="1134" customWidth="1"/>
    <col min="7170" max="7170" width="3" style="1134" customWidth="1"/>
    <col min="7171" max="7171" width="20.28515625" style="1134" customWidth="1"/>
    <col min="7172" max="7172" width="12.5703125" style="1134" customWidth="1"/>
    <col min="7173" max="7173" width="11.7109375" style="1134" customWidth="1"/>
    <col min="7174" max="7174" width="9.140625" style="1134"/>
    <col min="7175" max="7175" width="2.85546875" style="1134" customWidth="1"/>
    <col min="7176" max="7176" width="18.5703125" style="1134" customWidth="1"/>
    <col min="7177" max="7177" width="14.42578125" style="1134" customWidth="1"/>
    <col min="7178" max="7178" width="13.7109375" style="1134" customWidth="1"/>
    <col min="7179" max="7179" width="10.140625" style="1134" customWidth="1"/>
    <col min="7180" max="7180" width="4.42578125" style="1134" customWidth="1"/>
    <col min="7181" max="7181" width="24" style="1134" customWidth="1"/>
    <col min="7182" max="7182" width="13.140625" style="1134" customWidth="1"/>
    <col min="7183" max="7183" width="13" style="1134" customWidth="1"/>
    <col min="7184" max="7184" width="10.42578125" style="1134" customWidth="1"/>
    <col min="7185" max="7420" width="9.140625" style="1134"/>
    <col min="7421" max="7421" width="5" style="1134" customWidth="1"/>
    <col min="7422" max="7422" width="17.7109375" style="1134" customWidth="1"/>
    <col min="7423" max="7423" width="13.85546875" style="1134" customWidth="1"/>
    <col min="7424" max="7424" width="13.140625" style="1134" customWidth="1"/>
    <col min="7425" max="7425" width="12.28515625" style="1134" customWidth="1"/>
    <col min="7426" max="7426" width="3" style="1134" customWidth="1"/>
    <col min="7427" max="7427" width="20.28515625" style="1134" customWidth="1"/>
    <col min="7428" max="7428" width="12.5703125" style="1134" customWidth="1"/>
    <col min="7429" max="7429" width="11.7109375" style="1134" customWidth="1"/>
    <col min="7430" max="7430" width="9.140625" style="1134"/>
    <col min="7431" max="7431" width="2.85546875" style="1134" customWidth="1"/>
    <col min="7432" max="7432" width="18.5703125" style="1134" customWidth="1"/>
    <col min="7433" max="7433" width="14.42578125" style="1134" customWidth="1"/>
    <col min="7434" max="7434" width="13.7109375" style="1134" customWidth="1"/>
    <col min="7435" max="7435" width="10.140625" style="1134" customWidth="1"/>
    <col min="7436" max="7436" width="4.42578125" style="1134" customWidth="1"/>
    <col min="7437" max="7437" width="24" style="1134" customWidth="1"/>
    <col min="7438" max="7438" width="13.140625" style="1134" customWidth="1"/>
    <col min="7439" max="7439" width="13" style="1134" customWidth="1"/>
    <col min="7440" max="7440" width="10.42578125" style="1134" customWidth="1"/>
    <col min="7441" max="7676" width="9.140625" style="1134"/>
    <col min="7677" max="7677" width="5" style="1134" customWidth="1"/>
    <col min="7678" max="7678" width="17.7109375" style="1134" customWidth="1"/>
    <col min="7679" max="7679" width="13.85546875" style="1134" customWidth="1"/>
    <col min="7680" max="7680" width="13.140625" style="1134" customWidth="1"/>
    <col min="7681" max="7681" width="12.28515625" style="1134" customWidth="1"/>
    <col min="7682" max="7682" width="3" style="1134" customWidth="1"/>
    <col min="7683" max="7683" width="20.28515625" style="1134" customWidth="1"/>
    <col min="7684" max="7684" width="12.5703125" style="1134" customWidth="1"/>
    <col min="7685" max="7685" width="11.7109375" style="1134" customWidth="1"/>
    <col min="7686" max="7686" width="9.140625" style="1134"/>
    <col min="7687" max="7687" width="2.85546875" style="1134" customWidth="1"/>
    <col min="7688" max="7688" width="18.5703125" style="1134" customWidth="1"/>
    <col min="7689" max="7689" width="14.42578125" style="1134" customWidth="1"/>
    <col min="7690" max="7690" width="13.7109375" style="1134" customWidth="1"/>
    <col min="7691" max="7691" width="10.140625" style="1134" customWidth="1"/>
    <col min="7692" max="7692" width="4.42578125" style="1134" customWidth="1"/>
    <col min="7693" max="7693" width="24" style="1134" customWidth="1"/>
    <col min="7694" max="7694" width="13.140625" style="1134" customWidth="1"/>
    <col min="7695" max="7695" width="13" style="1134" customWidth="1"/>
    <col min="7696" max="7696" width="10.42578125" style="1134" customWidth="1"/>
    <col min="7697" max="7932" width="9.140625" style="1134"/>
    <col min="7933" max="7933" width="5" style="1134" customWidth="1"/>
    <col min="7934" max="7934" width="17.7109375" style="1134" customWidth="1"/>
    <col min="7935" max="7935" width="13.85546875" style="1134" customWidth="1"/>
    <col min="7936" max="7936" width="13.140625" style="1134" customWidth="1"/>
    <col min="7937" max="7937" width="12.28515625" style="1134" customWidth="1"/>
    <col min="7938" max="7938" width="3" style="1134" customWidth="1"/>
    <col min="7939" max="7939" width="20.28515625" style="1134" customWidth="1"/>
    <col min="7940" max="7940" width="12.5703125" style="1134" customWidth="1"/>
    <col min="7941" max="7941" width="11.7109375" style="1134" customWidth="1"/>
    <col min="7942" max="7942" width="9.140625" style="1134"/>
    <col min="7943" max="7943" width="2.85546875" style="1134" customWidth="1"/>
    <col min="7944" max="7944" width="18.5703125" style="1134" customWidth="1"/>
    <col min="7945" max="7945" width="14.42578125" style="1134" customWidth="1"/>
    <col min="7946" max="7946" width="13.7109375" style="1134" customWidth="1"/>
    <col min="7947" max="7947" width="10.140625" style="1134" customWidth="1"/>
    <col min="7948" max="7948" width="4.42578125" style="1134" customWidth="1"/>
    <col min="7949" max="7949" width="24" style="1134" customWidth="1"/>
    <col min="7950" max="7950" width="13.140625" style="1134" customWidth="1"/>
    <col min="7951" max="7951" width="13" style="1134" customWidth="1"/>
    <col min="7952" max="7952" width="10.42578125" style="1134" customWidth="1"/>
    <col min="7953" max="8188" width="9.140625" style="1134"/>
    <col min="8189" max="8189" width="5" style="1134" customWidth="1"/>
    <col min="8190" max="8190" width="17.7109375" style="1134" customWidth="1"/>
    <col min="8191" max="8191" width="13.85546875" style="1134" customWidth="1"/>
    <col min="8192" max="8192" width="13.140625" style="1134" customWidth="1"/>
    <col min="8193" max="8193" width="12.28515625" style="1134" customWidth="1"/>
    <col min="8194" max="8194" width="3" style="1134" customWidth="1"/>
    <col min="8195" max="8195" width="20.28515625" style="1134" customWidth="1"/>
    <col min="8196" max="8196" width="12.5703125" style="1134" customWidth="1"/>
    <col min="8197" max="8197" width="11.7109375" style="1134" customWidth="1"/>
    <col min="8198" max="8198" width="9.140625" style="1134"/>
    <col min="8199" max="8199" width="2.85546875" style="1134" customWidth="1"/>
    <col min="8200" max="8200" width="18.5703125" style="1134" customWidth="1"/>
    <col min="8201" max="8201" width="14.42578125" style="1134" customWidth="1"/>
    <col min="8202" max="8202" width="13.7109375" style="1134" customWidth="1"/>
    <col min="8203" max="8203" width="10.140625" style="1134" customWidth="1"/>
    <col min="8204" max="8204" width="4.42578125" style="1134" customWidth="1"/>
    <col min="8205" max="8205" width="24" style="1134" customWidth="1"/>
    <col min="8206" max="8206" width="13.140625" style="1134" customWidth="1"/>
    <col min="8207" max="8207" width="13" style="1134" customWidth="1"/>
    <col min="8208" max="8208" width="10.42578125" style="1134" customWidth="1"/>
    <col min="8209" max="8444" width="9.140625" style="1134"/>
    <col min="8445" max="8445" width="5" style="1134" customWidth="1"/>
    <col min="8446" max="8446" width="17.7109375" style="1134" customWidth="1"/>
    <col min="8447" max="8447" width="13.85546875" style="1134" customWidth="1"/>
    <col min="8448" max="8448" width="13.140625" style="1134" customWidth="1"/>
    <col min="8449" max="8449" width="12.28515625" style="1134" customWidth="1"/>
    <col min="8450" max="8450" width="3" style="1134" customWidth="1"/>
    <col min="8451" max="8451" width="20.28515625" style="1134" customWidth="1"/>
    <col min="8452" max="8452" width="12.5703125" style="1134" customWidth="1"/>
    <col min="8453" max="8453" width="11.7109375" style="1134" customWidth="1"/>
    <col min="8454" max="8454" width="9.140625" style="1134"/>
    <col min="8455" max="8455" width="2.85546875" style="1134" customWidth="1"/>
    <col min="8456" max="8456" width="18.5703125" style="1134" customWidth="1"/>
    <col min="8457" max="8457" width="14.42578125" style="1134" customWidth="1"/>
    <col min="8458" max="8458" width="13.7109375" style="1134" customWidth="1"/>
    <col min="8459" max="8459" width="10.140625" style="1134" customWidth="1"/>
    <col min="8460" max="8460" width="4.42578125" style="1134" customWidth="1"/>
    <col min="8461" max="8461" width="24" style="1134" customWidth="1"/>
    <col min="8462" max="8462" width="13.140625" style="1134" customWidth="1"/>
    <col min="8463" max="8463" width="13" style="1134" customWidth="1"/>
    <col min="8464" max="8464" width="10.42578125" style="1134" customWidth="1"/>
    <col min="8465" max="8700" width="9.140625" style="1134"/>
    <col min="8701" max="8701" width="5" style="1134" customWidth="1"/>
    <col min="8702" max="8702" width="17.7109375" style="1134" customWidth="1"/>
    <col min="8703" max="8703" width="13.85546875" style="1134" customWidth="1"/>
    <col min="8704" max="8704" width="13.140625" style="1134" customWidth="1"/>
    <col min="8705" max="8705" width="12.28515625" style="1134" customWidth="1"/>
    <col min="8706" max="8706" width="3" style="1134" customWidth="1"/>
    <col min="8707" max="8707" width="20.28515625" style="1134" customWidth="1"/>
    <col min="8708" max="8708" width="12.5703125" style="1134" customWidth="1"/>
    <col min="8709" max="8709" width="11.7109375" style="1134" customWidth="1"/>
    <col min="8710" max="8710" width="9.140625" style="1134"/>
    <col min="8711" max="8711" width="2.85546875" style="1134" customWidth="1"/>
    <col min="8712" max="8712" width="18.5703125" style="1134" customWidth="1"/>
    <col min="8713" max="8713" width="14.42578125" style="1134" customWidth="1"/>
    <col min="8714" max="8714" width="13.7109375" style="1134" customWidth="1"/>
    <col min="8715" max="8715" width="10.140625" style="1134" customWidth="1"/>
    <col min="8716" max="8716" width="4.42578125" style="1134" customWidth="1"/>
    <col min="8717" max="8717" width="24" style="1134" customWidth="1"/>
    <col min="8718" max="8718" width="13.140625" style="1134" customWidth="1"/>
    <col min="8719" max="8719" width="13" style="1134" customWidth="1"/>
    <col min="8720" max="8720" width="10.42578125" style="1134" customWidth="1"/>
    <col min="8721" max="8956" width="9.140625" style="1134"/>
    <col min="8957" max="8957" width="5" style="1134" customWidth="1"/>
    <col min="8958" max="8958" width="17.7109375" style="1134" customWidth="1"/>
    <col min="8959" max="8959" width="13.85546875" style="1134" customWidth="1"/>
    <col min="8960" max="8960" width="13.140625" style="1134" customWidth="1"/>
    <col min="8961" max="8961" width="12.28515625" style="1134" customWidth="1"/>
    <col min="8962" max="8962" width="3" style="1134" customWidth="1"/>
    <col min="8963" max="8963" width="20.28515625" style="1134" customWidth="1"/>
    <col min="8964" max="8964" width="12.5703125" style="1134" customWidth="1"/>
    <col min="8965" max="8965" width="11.7109375" style="1134" customWidth="1"/>
    <col min="8966" max="8966" width="9.140625" style="1134"/>
    <col min="8967" max="8967" width="2.85546875" style="1134" customWidth="1"/>
    <col min="8968" max="8968" width="18.5703125" style="1134" customWidth="1"/>
    <col min="8969" max="8969" width="14.42578125" style="1134" customWidth="1"/>
    <col min="8970" max="8970" width="13.7109375" style="1134" customWidth="1"/>
    <col min="8971" max="8971" width="10.140625" style="1134" customWidth="1"/>
    <col min="8972" max="8972" width="4.42578125" style="1134" customWidth="1"/>
    <col min="8973" max="8973" width="24" style="1134" customWidth="1"/>
    <col min="8974" max="8974" width="13.140625" style="1134" customWidth="1"/>
    <col min="8975" max="8975" width="13" style="1134" customWidth="1"/>
    <col min="8976" max="8976" width="10.42578125" style="1134" customWidth="1"/>
    <col min="8977" max="9212" width="9.140625" style="1134"/>
    <col min="9213" max="9213" width="5" style="1134" customWidth="1"/>
    <col min="9214" max="9214" width="17.7109375" style="1134" customWidth="1"/>
    <col min="9215" max="9215" width="13.85546875" style="1134" customWidth="1"/>
    <col min="9216" max="9216" width="13.140625" style="1134" customWidth="1"/>
    <col min="9217" max="9217" width="12.28515625" style="1134" customWidth="1"/>
    <col min="9218" max="9218" width="3" style="1134" customWidth="1"/>
    <col min="9219" max="9219" width="20.28515625" style="1134" customWidth="1"/>
    <col min="9220" max="9220" width="12.5703125" style="1134" customWidth="1"/>
    <col min="9221" max="9221" width="11.7109375" style="1134" customWidth="1"/>
    <col min="9222" max="9222" width="9.140625" style="1134"/>
    <col min="9223" max="9223" width="2.85546875" style="1134" customWidth="1"/>
    <col min="9224" max="9224" width="18.5703125" style="1134" customWidth="1"/>
    <col min="9225" max="9225" width="14.42578125" style="1134" customWidth="1"/>
    <col min="9226" max="9226" width="13.7109375" style="1134" customWidth="1"/>
    <col min="9227" max="9227" width="10.140625" style="1134" customWidth="1"/>
    <col min="9228" max="9228" width="4.42578125" style="1134" customWidth="1"/>
    <col min="9229" max="9229" width="24" style="1134" customWidth="1"/>
    <col min="9230" max="9230" width="13.140625" style="1134" customWidth="1"/>
    <col min="9231" max="9231" width="13" style="1134" customWidth="1"/>
    <col min="9232" max="9232" width="10.42578125" style="1134" customWidth="1"/>
    <col min="9233" max="9468" width="9.140625" style="1134"/>
    <col min="9469" max="9469" width="5" style="1134" customWidth="1"/>
    <col min="9470" max="9470" width="17.7109375" style="1134" customWidth="1"/>
    <col min="9471" max="9471" width="13.85546875" style="1134" customWidth="1"/>
    <col min="9472" max="9472" width="13.140625" style="1134" customWidth="1"/>
    <col min="9473" max="9473" width="12.28515625" style="1134" customWidth="1"/>
    <col min="9474" max="9474" width="3" style="1134" customWidth="1"/>
    <col min="9475" max="9475" width="20.28515625" style="1134" customWidth="1"/>
    <col min="9476" max="9476" width="12.5703125" style="1134" customWidth="1"/>
    <col min="9477" max="9477" width="11.7109375" style="1134" customWidth="1"/>
    <col min="9478" max="9478" width="9.140625" style="1134"/>
    <col min="9479" max="9479" width="2.85546875" style="1134" customWidth="1"/>
    <col min="9480" max="9480" width="18.5703125" style="1134" customWidth="1"/>
    <col min="9481" max="9481" width="14.42578125" style="1134" customWidth="1"/>
    <col min="9482" max="9482" width="13.7109375" style="1134" customWidth="1"/>
    <col min="9483" max="9483" width="10.140625" style="1134" customWidth="1"/>
    <col min="9484" max="9484" width="4.42578125" style="1134" customWidth="1"/>
    <col min="9485" max="9485" width="24" style="1134" customWidth="1"/>
    <col min="9486" max="9486" width="13.140625" style="1134" customWidth="1"/>
    <col min="9487" max="9487" width="13" style="1134" customWidth="1"/>
    <col min="9488" max="9488" width="10.42578125" style="1134" customWidth="1"/>
    <col min="9489" max="9724" width="9.140625" style="1134"/>
    <col min="9725" max="9725" width="5" style="1134" customWidth="1"/>
    <col min="9726" max="9726" width="17.7109375" style="1134" customWidth="1"/>
    <col min="9727" max="9727" width="13.85546875" style="1134" customWidth="1"/>
    <col min="9728" max="9728" width="13.140625" style="1134" customWidth="1"/>
    <col min="9729" max="9729" width="12.28515625" style="1134" customWidth="1"/>
    <col min="9730" max="9730" width="3" style="1134" customWidth="1"/>
    <col min="9731" max="9731" width="20.28515625" style="1134" customWidth="1"/>
    <col min="9732" max="9732" width="12.5703125" style="1134" customWidth="1"/>
    <col min="9733" max="9733" width="11.7109375" style="1134" customWidth="1"/>
    <col min="9734" max="9734" width="9.140625" style="1134"/>
    <col min="9735" max="9735" width="2.85546875" style="1134" customWidth="1"/>
    <col min="9736" max="9736" width="18.5703125" style="1134" customWidth="1"/>
    <col min="9737" max="9737" width="14.42578125" style="1134" customWidth="1"/>
    <col min="9738" max="9738" width="13.7109375" style="1134" customWidth="1"/>
    <col min="9739" max="9739" width="10.140625" style="1134" customWidth="1"/>
    <col min="9740" max="9740" width="4.42578125" style="1134" customWidth="1"/>
    <col min="9741" max="9741" width="24" style="1134" customWidth="1"/>
    <col min="9742" max="9742" width="13.140625" style="1134" customWidth="1"/>
    <col min="9743" max="9743" width="13" style="1134" customWidth="1"/>
    <col min="9744" max="9744" width="10.42578125" style="1134" customWidth="1"/>
    <col min="9745" max="9980" width="9.140625" style="1134"/>
    <col min="9981" max="9981" width="5" style="1134" customWidth="1"/>
    <col min="9982" max="9982" width="17.7109375" style="1134" customWidth="1"/>
    <col min="9983" max="9983" width="13.85546875" style="1134" customWidth="1"/>
    <col min="9984" max="9984" width="13.140625" style="1134" customWidth="1"/>
    <col min="9985" max="9985" width="12.28515625" style="1134" customWidth="1"/>
    <col min="9986" max="9986" width="3" style="1134" customWidth="1"/>
    <col min="9987" max="9987" width="20.28515625" style="1134" customWidth="1"/>
    <col min="9988" max="9988" width="12.5703125" style="1134" customWidth="1"/>
    <col min="9989" max="9989" width="11.7109375" style="1134" customWidth="1"/>
    <col min="9990" max="9990" width="9.140625" style="1134"/>
    <col min="9991" max="9991" width="2.85546875" style="1134" customWidth="1"/>
    <col min="9992" max="9992" width="18.5703125" style="1134" customWidth="1"/>
    <col min="9993" max="9993" width="14.42578125" style="1134" customWidth="1"/>
    <col min="9994" max="9994" width="13.7109375" style="1134" customWidth="1"/>
    <col min="9995" max="9995" width="10.140625" style="1134" customWidth="1"/>
    <col min="9996" max="9996" width="4.42578125" style="1134" customWidth="1"/>
    <col min="9997" max="9997" width="24" style="1134" customWidth="1"/>
    <col min="9998" max="9998" width="13.140625" style="1134" customWidth="1"/>
    <col min="9999" max="9999" width="13" style="1134" customWidth="1"/>
    <col min="10000" max="10000" width="10.42578125" style="1134" customWidth="1"/>
    <col min="10001" max="10236" width="9.140625" style="1134"/>
    <col min="10237" max="10237" width="5" style="1134" customWidth="1"/>
    <col min="10238" max="10238" width="17.7109375" style="1134" customWidth="1"/>
    <col min="10239" max="10239" width="13.85546875" style="1134" customWidth="1"/>
    <col min="10240" max="10240" width="13.140625" style="1134" customWidth="1"/>
    <col min="10241" max="10241" width="12.28515625" style="1134" customWidth="1"/>
    <col min="10242" max="10242" width="3" style="1134" customWidth="1"/>
    <col min="10243" max="10243" width="20.28515625" style="1134" customWidth="1"/>
    <col min="10244" max="10244" width="12.5703125" style="1134" customWidth="1"/>
    <col min="10245" max="10245" width="11.7109375" style="1134" customWidth="1"/>
    <col min="10246" max="10246" width="9.140625" style="1134"/>
    <col min="10247" max="10247" width="2.85546875" style="1134" customWidth="1"/>
    <col min="10248" max="10248" width="18.5703125" style="1134" customWidth="1"/>
    <col min="10249" max="10249" width="14.42578125" style="1134" customWidth="1"/>
    <col min="10250" max="10250" width="13.7109375" style="1134" customWidth="1"/>
    <col min="10251" max="10251" width="10.140625" style="1134" customWidth="1"/>
    <col min="10252" max="10252" width="4.42578125" style="1134" customWidth="1"/>
    <col min="10253" max="10253" width="24" style="1134" customWidth="1"/>
    <col min="10254" max="10254" width="13.140625" style="1134" customWidth="1"/>
    <col min="10255" max="10255" width="13" style="1134" customWidth="1"/>
    <col min="10256" max="10256" width="10.42578125" style="1134" customWidth="1"/>
    <col min="10257" max="10492" width="9.140625" style="1134"/>
    <col min="10493" max="10493" width="5" style="1134" customWidth="1"/>
    <col min="10494" max="10494" width="17.7109375" style="1134" customWidth="1"/>
    <col min="10495" max="10495" width="13.85546875" style="1134" customWidth="1"/>
    <col min="10496" max="10496" width="13.140625" style="1134" customWidth="1"/>
    <col min="10497" max="10497" width="12.28515625" style="1134" customWidth="1"/>
    <col min="10498" max="10498" width="3" style="1134" customWidth="1"/>
    <col min="10499" max="10499" width="20.28515625" style="1134" customWidth="1"/>
    <col min="10500" max="10500" width="12.5703125" style="1134" customWidth="1"/>
    <col min="10501" max="10501" width="11.7109375" style="1134" customWidth="1"/>
    <col min="10502" max="10502" width="9.140625" style="1134"/>
    <col min="10503" max="10503" width="2.85546875" style="1134" customWidth="1"/>
    <col min="10504" max="10504" width="18.5703125" style="1134" customWidth="1"/>
    <col min="10505" max="10505" width="14.42578125" style="1134" customWidth="1"/>
    <col min="10506" max="10506" width="13.7109375" style="1134" customWidth="1"/>
    <col min="10507" max="10507" width="10.140625" style="1134" customWidth="1"/>
    <col min="10508" max="10508" width="4.42578125" style="1134" customWidth="1"/>
    <col min="10509" max="10509" width="24" style="1134" customWidth="1"/>
    <col min="10510" max="10510" width="13.140625" style="1134" customWidth="1"/>
    <col min="10511" max="10511" width="13" style="1134" customWidth="1"/>
    <col min="10512" max="10512" width="10.42578125" style="1134" customWidth="1"/>
    <col min="10513" max="10748" width="9.140625" style="1134"/>
    <col min="10749" max="10749" width="5" style="1134" customWidth="1"/>
    <col min="10750" max="10750" width="17.7109375" style="1134" customWidth="1"/>
    <col min="10751" max="10751" width="13.85546875" style="1134" customWidth="1"/>
    <col min="10752" max="10752" width="13.140625" style="1134" customWidth="1"/>
    <col min="10753" max="10753" width="12.28515625" style="1134" customWidth="1"/>
    <col min="10754" max="10754" width="3" style="1134" customWidth="1"/>
    <col min="10755" max="10755" width="20.28515625" style="1134" customWidth="1"/>
    <col min="10756" max="10756" width="12.5703125" style="1134" customWidth="1"/>
    <col min="10757" max="10757" width="11.7109375" style="1134" customWidth="1"/>
    <col min="10758" max="10758" width="9.140625" style="1134"/>
    <col min="10759" max="10759" width="2.85546875" style="1134" customWidth="1"/>
    <col min="10760" max="10760" width="18.5703125" style="1134" customWidth="1"/>
    <col min="10761" max="10761" width="14.42578125" style="1134" customWidth="1"/>
    <col min="10762" max="10762" width="13.7109375" style="1134" customWidth="1"/>
    <col min="10763" max="10763" width="10.140625" style="1134" customWidth="1"/>
    <col min="10764" max="10764" width="4.42578125" style="1134" customWidth="1"/>
    <col min="10765" max="10765" width="24" style="1134" customWidth="1"/>
    <col min="10766" max="10766" width="13.140625" style="1134" customWidth="1"/>
    <col min="10767" max="10767" width="13" style="1134" customWidth="1"/>
    <col min="10768" max="10768" width="10.42578125" style="1134" customWidth="1"/>
    <col min="10769" max="11004" width="9.140625" style="1134"/>
    <col min="11005" max="11005" width="5" style="1134" customWidth="1"/>
    <col min="11006" max="11006" width="17.7109375" style="1134" customWidth="1"/>
    <col min="11007" max="11007" width="13.85546875" style="1134" customWidth="1"/>
    <col min="11008" max="11008" width="13.140625" style="1134" customWidth="1"/>
    <col min="11009" max="11009" width="12.28515625" style="1134" customWidth="1"/>
    <col min="11010" max="11010" width="3" style="1134" customWidth="1"/>
    <col min="11011" max="11011" width="20.28515625" style="1134" customWidth="1"/>
    <col min="11012" max="11012" width="12.5703125" style="1134" customWidth="1"/>
    <col min="11013" max="11013" width="11.7109375" style="1134" customWidth="1"/>
    <col min="11014" max="11014" width="9.140625" style="1134"/>
    <col min="11015" max="11015" width="2.85546875" style="1134" customWidth="1"/>
    <col min="11016" max="11016" width="18.5703125" style="1134" customWidth="1"/>
    <col min="11017" max="11017" width="14.42578125" style="1134" customWidth="1"/>
    <col min="11018" max="11018" width="13.7109375" style="1134" customWidth="1"/>
    <col min="11019" max="11019" width="10.140625" style="1134" customWidth="1"/>
    <col min="11020" max="11020" width="4.42578125" style="1134" customWidth="1"/>
    <col min="11021" max="11021" width="24" style="1134" customWidth="1"/>
    <col min="11022" max="11022" width="13.140625" style="1134" customWidth="1"/>
    <col min="11023" max="11023" width="13" style="1134" customWidth="1"/>
    <col min="11024" max="11024" width="10.42578125" style="1134" customWidth="1"/>
    <col min="11025" max="11260" width="9.140625" style="1134"/>
    <col min="11261" max="11261" width="5" style="1134" customWidth="1"/>
    <col min="11262" max="11262" width="17.7109375" style="1134" customWidth="1"/>
    <col min="11263" max="11263" width="13.85546875" style="1134" customWidth="1"/>
    <col min="11264" max="11264" width="13.140625" style="1134" customWidth="1"/>
    <col min="11265" max="11265" width="12.28515625" style="1134" customWidth="1"/>
    <col min="11266" max="11266" width="3" style="1134" customWidth="1"/>
    <col min="11267" max="11267" width="20.28515625" style="1134" customWidth="1"/>
    <col min="11268" max="11268" width="12.5703125" style="1134" customWidth="1"/>
    <col min="11269" max="11269" width="11.7109375" style="1134" customWidth="1"/>
    <col min="11270" max="11270" width="9.140625" style="1134"/>
    <col min="11271" max="11271" width="2.85546875" style="1134" customWidth="1"/>
    <col min="11272" max="11272" width="18.5703125" style="1134" customWidth="1"/>
    <col min="11273" max="11273" width="14.42578125" style="1134" customWidth="1"/>
    <col min="11274" max="11274" width="13.7109375" style="1134" customWidth="1"/>
    <col min="11275" max="11275" width="10.140625" style="1134" customWidth="1"/>
    <col min="11276" max="11276" width="4.42578125" style="1134" customWidth="1"/>
    <col min="11277" max="11277" width="24" style="1134" customWidth="1"/>
    <col min="11278" max="11278" width="13.140625" style="1134" customWidth="1"/>
    <col min="11279" max="11279" width="13" style="1134" customWidth="1"/>
    <col min="11280" max="11280" width="10.42578125" style="1134" customWidth="1"/>
    <col min="11281" max="11516" width="9.140625" style="1134"/>
    <col min="11517" max="11517" width="5" style="1134" customWidth="1"/>
    <col min="11518" max="11518" width="17.7109375" style="1134" customWidth="1"/>
    <col min="11519" max="11519" width="13.85546875" style="1134" customWidth="1"/>
    <col min="11520" max="11520" width="13.140625" style="1134" customWidth="1"/>
    <col min="11521" max="11521" width="12.28515625" style="1134" customWidth="1"/>
    <col min="11522" max="11522" width="3" style="1134" customWidth="1"/>
    <col min="11523" max="11523" width="20.28515625" style="1134" customWidth="1"/>
    <col min="11524" max="11524" width="12.5703125" style="1134" customWidth="1"/>
    <col min="11525" max="11525" width="11.7109375" style="1134" customWidth="1"/>
    <col min="11526" max="11526" width="9.140625" style="1134"/>
    <col min="11527" max="11527" width="2.85546875" style="1134" customWidth="1"/>
    <col min="11528" max="11528" width="18.5703125" style="1134" customWidth="1"/>
    <col min="11529" max="11529" width="14.42578125" style="1134" customWidth="1"/>
    <col min="11530" max="11530" width="13.7109375" style="1134" customWidth="1"/>
    <col min="11531" max="11531" width="10.140625" style="1134" customWidth="1"/>
    <col min="11532" max="11532" width="4.42578125" style="1134" customWidth="1"/>
    <col min="11533" max="11533" width="24" style="1134" customWidth="1"/>
    <col min="11534" max="11534" width="13.140625" style="1134" customWidth="1"/>
    <col min="11535" max="11535" width="13" style="1134" customWidth="1"/>
    <col min="11536" max="11536" width="10.42578125" style="1134" customWidth="1"/>
    <col min="11537" max="11772" width="9.140625" style="1134"/>
    <col min="11773" max="11773" width="5" style="1134" customWidth="1"/>
    <col min="11774" max="11774" width="17.7109375" style="1134" customWidth="1"/>
    <col min="11775" max="11775" width="13.85546875" style="1134" customWidth="1"/>
    <col min="11776" max="11776" width="13.140625" style="1134" customWidth="1"/>
    <col min="11777" max="11777" width="12.28515625" style="1134" customWidth="1"/>
    <col min="11778" max="11778" width="3" style="1134" customWidth="1"/>
    <col min="11779" max="11779" width="20.28515625" style="1134" customWidth="1"/>
    <col min="11780" max="11780" width="12.5703125" style="1134" customWidth="1"/>
    <col min="11781" max="11781" width="11.7109375" style="1134" customWidth="1"/>
    <col min="11782" max="11782" width="9.140625" style="1134"/>
    <col min="11783" max="11783" width="2.85546875" style="1134" customWidth="1"/>
    <col min="11784" max="11784" width="18.5703125" style="1134" customWidth="1"/>
    <col min="11785" max="11785" width="14.42578125" style="1134" customWidth="1"/>
    <col min="11786" max="11786" width="13.7109375" style="1134" customWidth="1"/>
    <col min="11787" max="11787" width="10.140625" style="1134" customWidth="1"/>
    <col min="11788" max="11788" width="4.42578125" style="1134" customWidth="1"/>
    <col min="11789" max="11789" width="24" style="1134" customWidth="1"/>
    <col min="11790" max="11790" width="13.140625" style="1134" customWidth="1"/>
    <col min="11791" max="11791" width="13" style="1134" customWidth="1"/>
    <col min="11792" max="11792" width="10.42578125" style="1134" customWidth="1"/>
    <col min="11793" max="12028" width="9.140625" style="1134"/>
    <col min="12029" max="12029" width="5" style="1134" customWidth="1"/>
    <col min="12030" max="12030" width="17.7109375" style="1134" customWidth="1"/>
    <col min="12031" max="12031" width="13.85546875" style="1134" customWidth="1"/>
    <col min="12032" max="12032" width="13.140625" style="1134" customWidth="1"/>
    <col min="12033" max="12033" width="12.28515625" style="1134" customWidth="1"/>
    <col min="12034" max="12034" width="3" style="1134" customWidth="1"/>
    <col min="12035" max="12035" width="20.28515625" style="1134" customWidth="1"/>
    <col min="12036" max="12036" width="12.5703125" style="1134" customWidth="1"/>
    <col min="12037" max="12037" width="11.7109375" style="1134" customWidth="1"/>
    <col min="12038" max="12038" width="9.140625" style="1134"/>
    <col min="12039" max="12039" width="2.85546875" style="1134" customWidth="1"/>
    <col min="12040" max="12040" width="18.5703125" style="1134" customWidth="1"/>
    <col min="12041" max="12041" width="14.42578125" style="1134" customWidth="1"/>
    <col min="12042" max="12042" width="13.7109375" style="1134" customWidth="1"/>
    <col min="12043" max="12043" width="10.140625" style="1134" customWidth="1"/>
    <col min="12044" max="12044" width="4.42578125" style="1134" customWidth="1"/>
    <col min="12045" max="12045" width="24" style="1134" customWidth="1"/>
    <col min="12046" max="12046" width="13.140625" style="1134" customWidth="1"/>
    <col min="12047" max="12047" width="13" style="1134" customWidth="1"/>
    <col min="12048" max="12048" width="10.42578125" style="1134" customWidth="1"/>
    <col min="12049" max="12284" width="9.140625" style="1134"/>
    <col min="12285" max="12285" width="5" style="1134" customWidth="1"/>
    <col min="12286" max="12286" width="17.7109375" style="1134" customWidth="1"/>
    <col min="12287" max="12287" width="13.85546875" style="1134" customWidth="1"/>
    <col min="12288" max="12288" width="13.140625" style="1134" customWidth="1"/>
    <col min="12289" max="12289" width="12.28515625" style="1134" customWidth="1"/>
    <col min="12290" max="12290" width="3" style="1134" customWidth="1"/>
    <col min="12291" max="12291" width="20.28515625" style="1134" customWidth="1"/>
    <col min="12292" max="12292" width="12.5703125" style="1134" customWidth="1"/>
    <col min="12293" max="12293" width="11.7109375" style="1134" customWidth="1"/>
    <col min="12294" max="12294" width="9.140625" style="1134"/>
    <col min="12295" max="12295" width="2.85546875" style="1134" customWidth="1"/>
    <col min="12296" max="12296" width="18.5703125" style="1134" customWidth="1"/>
    <col min="12297" max="12297" width="14.42578125" style="1134" customWidth="1"/>
    <col min="12298" max="12298" width="13.7109375" style="1134" customWidth="1"/>
    <col min="12299" max="12299" width="10.140625" style="1134" customWidth="1"/>
    <col min="12300" max="12300" width="4.42578125" style="1134" customWidth="1"/>
    <col min="12301" max="12301" width="24" style="1134" customWidth="1"/>
    <col min="12302" max="12302" width="13.140625" style="1134" customWidth="1"/>
    <col min="12303" max="12303" width="13" style="1134" customWidth="1"/>
    <col min="12304" max="12304" width="10.42578125" style="1134" customWidth="1"/>
    <col min="12305" max="12540" width="9.140625" style="1134"/>
    <col min="12541" max="12541" width="5" style="1134" customWidth="1"/>
    <col min="12542" max="12542" width="17.7109375" style="1134" customWidth="1"/>
    <col min="12543" max="12543" width="13.85546875" style="1134" customWidth="1"/>
    <col min="12544" max="12544" width="13.140625" style="1134" customWidth="1"/>
    <col min="12545" max="12545" width="12.28515625" style="1134" customWidth="1"/>
    <col min="12546" max="12546" width="3" style="1134" customWidth="1"/>
    <col min="12547" max="12547" width="20.28515625" style="1134" customWidth="1"/>
    <col min="12548" max="12548" width="12.5703125" style="1134" customWidth="1"/>
    <col min="12549" max="12549" width="11.7109375" style="1134" customWidth="1"/>
    <col min="12550" max="12550" width="9.140625" style="1134"/>
    <col min="12551" max="12551" width="2.85546875" style="1134" customWidth="1"/>
    <col min="12552" max="12552" width="18.5703125" style="1134" customWidth="1"/>
    <col min="12553" max="12553" width="14.42578125" style="1134" customWidth="1"/>
    <col min="12554" max="12554" width="13.7109375" style="1134" customWidth="1"/>
    <col min="12555" max="12555" width="10.140625" style="1134" customWidth="1"/>
    <col min="12556" max="12556" width="4.42578125" style="1134" customWidth="1"/>
    <col min="12557" max="12557" width="24" style="1134" customWidth="1"/>
    <col min="12558" max="12558" width="13.140625" style="1134" customWidth="1"/>
    <col min="12559" max="12559" width="13" style="1134" customWidth="1"/>
    <col min="12560" max="12560" width="10.42578125" style="1134" customWidth="1"/>
    <col min="12561" max="12796" width="9.140625" style="1134"/>
    <col min="12797" max="12797" width="5" style="1134" customWidth="1"/>
    <col min="12798" max="12798" width="17.7109375" style="1134" customWidth="1"/>
    <col min="12799" max="12799" width="13.85546875" style="1134" customWidth="1"/>
    <col min="12800" max="12800" width="13.140625" style="1134" customWidth="1"/>
    <col min="12801" max="12801" width="12.28515625" style="1134" customWidth="1"/>
    <col min="12802" max="12802" width="3" style="1134" customWidth="1"/>
    <col min="12803" max="12803" width="20.28515625" style="1134" customWidth="1"/>
    <col min="12804" max="12804" width="12.5703125" style="1134" customWidth="1"/>
    <col min="12805" max="12805" width="11.7109375" style="1134" customWidth="1"/>
    <col min="12806" max="12806" width="9.140625" style="1134"/>
    <col min="12807" max="12807" width="2.85546875" style="1134" customWidth="1"/>
    <col min="12808" max="12808" width="18.5703125" style="1134" customWidth="1"/>
    <col min="12809" max="12809" width="14.42578125" style="1134" customWidth="1"/>
    <col min="12810" max="12810" width="13.7109375" style="1134" customWidth="1"/>
    <col min="12811" max="12811" width="10.140625" style="1134" customWidth="1"/>
    <col min="12812" max="12812" width="4.42578125" style="1134" customWidth="1"/>
    <col min="12813" max="12813" width="24" style="1134" customWidth="1"/>
    <col min="12814" max="12814" width="13.140625" style="1134" customWidth="1"/>
    <col min="12815" max="12815" width="13" style="1134" customWidth="1"/>
    <col min="12816" max="12816" width="10.42578125" style="1134" customWidth="1"/>
    <col min="12817" max="13052" width="9.140625" style="1134"/>
    <col min="13053" max="13053" width="5" style="1134" customWidth="1"/>
    <col min="13054" max="13054" width="17.7109375" style="1134" customWidth="1"/>
    <col min="13055" max="13055" width="13.85546875" style="1134" customWidth="1"/>
    <col min="13056" max="13056" width="13.140625" style="1134" customWidth="1"/>
    <col min="13057" max="13057" width="12.28515625" style="1134" customWidth="1"/>
    <col min="13058" max="13058" width="3" style="1134" customWidth="1"/>
    <col min="13059" max="13059" width="20.28515625" style="1134" customWidth="1"/>
    <col min="13060" max="13060" width="12.5703125" style="1134" customWidth="1"/>
    <col min="13061" max="13061" width="11.7109375" style="1134" customWidth="1"/>
    <col min="13062" max="13062" width="9.140625" style="1134"/>
    <col min="13063" max="13063" width="2.85546875" style="1134" customWidth="1"/>
    <col min="13064" max="13064" width="18.5703125" style="1134" customWidth="1"/>
    <col min="13065" max="13065" width="14.42578125" style="1134" customWidth="1"/>
    <col min="13066" max="13066" width="13.7109375" style="1134" customWidth="1"/>
    <col min="13067" max="13067" width="10.140625" style="1134" customWidth="1"/>
    <col min="13068" max="13068" width="4.42578125" style="1134" customWidth="1"/>
    <col min="13069" max="13069" width="24" style="1134" customWidth="1"/>
    <col min="13070" max="13070" width="13.140625" style="1134" customWidth="1"/>
    <col min="13071" max="13071" width="13" style="1134" customWidth="1"/>
    <col min="13072" max="13072" width="10.42578125" style="1134" customWidth="1"/>
    <col min="13073" max="13308" width="9.140625" style="1134"/>
    <col min="13309" max="13309" width="5" style="1134" customWidth="1"/>
    <col min="13310" max="13310" width="17.7109375" style="1134" customWidth="1"/>
    <col min="13311" max="13311" width="13.85546875" style="1134" customWidth="1"/>
    <col min="13312" max="13312" width="13.140625" style="1134" customWidth="1"/>
    <col min="13313" max="13313" width="12.28515625" style="1134" customWidth="1"/>
    <col min="13314" max="13314" width="3" style="1134" customWidth="1"/>
    <col min="13315" max="13315" width="20.28515625" style="1134" customWidth="1"/>
    <col min="13316" max="13316" width="12.5703125" style="1134" customWidth="1"/>
    <col min="13317" max="13317" width="11.7109375" style="1134" customWidth="1"/>
    <col min="13318" max="13318" width="9.140625" style="1134"/>
    <col min="13319" max="13319" width="2.85546875" style="1134" customWidth="1"/>
    <col min="13320" max="13320" width="18.5703125" style="1134" customWidth="1"/>
    <col min="13321" max="13321" width="14.42578125" style="1134" customWidth="1"/>
    <col min="13322" max="13322" width="13.7109375" style="1134" customWidth="1"/>
    <col min="13323" max="13323" width="10.140625" style="1134" customWidth="1"/>
    <col min="13324" max="13324" width="4.42578125" style="1134" customWidth="1"/>
    <col min="13325" max="13325" width="24" style="1134" customWidth="1"/>
    <col min="13326" max="13326" width="13.140625" style="1134" customWidth="1"/>
    <col min="13327" max="13327" width="13" style="1134" customWidth="1"/>
    <col min="13328" max="13328" width="10.42578125" style="1134" customWidth="1"/>
    <col min="13329" max="13564" width="9.140625" style="1134"/>
    <col min="13565" max="13565" width="5" style="1134" customWidth="1"/>
    <col min="13566" max="13566" width="17.7109375" style="1134" customWidth="1"/>
    <col min="13567" max="13567" width="13.85546875" style="1134" customWidth="1"/>
    <col min="13568" max="13568" width="13.140625" style="1134" customWidth="1"/>
    <col min="13569" max="13569" width="12.28515625" style="1134" customWidth="1"/>
    <col min="13570" max="13570" width="3" style="1134" customWidth="1"/>
    <col min="13571" max="13571" width="20.28515625" style="1134" customWidth="1"/>
    <col min="13572" max="13572" width="12.5703125" style="1134" customWidth="1"/>
    <col min="13573" max="13573" width="11.7109375" style="1134" customWidth="1"/>
    <col min="13574" max="13574" width="9.140625" style="1134"/>
    <col min="13575" max="13575" width="2.85546875" style="1134" customWidth="1"/>
    <col min="13576" max="13576" width="18.5703125" style="1134" customWidth="1"/>
    <col min="13577" max="13577" width="14.42578125" style="1134" customWidth="1"/>
    <col min="13578" max="13578" width="13.7109375" style="1134" customWidth="1"/>
    <col min="13579" max="13579" width="10.140625" style="1134" customWidth="1"/>
    <col min="13580" max="13580" width="4.42578125" style="1134" customWidth="1"/>
    <col min="13581" max="13581" width="24" style="1134" customWidth="1"/>
    <col min="13582" max="13582" width="13.140625" style="1134" customWidth="1"/>
    <col min="13583" max="13583" width="13" style="1134" customWidth="1"/>
    <col min="13584" max="13584" width="10.42578125" style="1134" customWidth="1"/>
    <col min="13585" max="13820" width="9.140625" style="1134"/>
    <col min="13821" max="13821" width="5" style="1134" customWidth="1"/>
    <col min="13822" max="13822" width="17.7109375" style="1134" customWidth="1"/>
    <col min="13823" max="13823" width="13.85546875" style="1134" customWidth="1"/>
    <col min="13824" max="13824" width="13.140625" style="1134" customWidth="1"/>
    <col min="13825" max="13825" width="12.28515625" style="1134" customWidth="1"/>
    <col min="13826" max="13826" width="3" style="1134" customWidth="1"/>
    <col min="13827" max="13827" width="20.28515625" style="1134" customWidth="1"/>
    <col min="13828" max="13828" width="12.5703125" style="1134" customWidth="1"/>
    <col min="13829" max="13829" width="11.7109375" style="1134" customWidth="1"/>
    <col min="13830" max="13830" width="9.140625" style="1134"/>
    <col min="13831" max="13831" width="2.85546875" style="1134" customWidth="1"/>
    <col min="13832" max="13832" width="18.5703125" style="1134" customWidth="1"/>
    <col min="13833" max="13833" width="14.42578125" style="1134" customWidth="1"/>
    <col min="13834" max="13834" width="13.7109375" style="1134" customWidth="1"/>
    <col min="13835" max="13835" width="10.140625" style="1134" customWidth="1"/>
    <col min="13836" max="13836" width="4.42578125" style="1134" customWidth="1"/>
    <col min="13837" max="13837" width="24" style="1134" customWidth="1"/>
    <col min="13838" max="13838" width="13.140625" style="1134" customWidth="1"/>
    <col min="13839" max="13839" width="13" style="1134" customWidth="1"/>
    <col min="13840" max="13840" width="10.42578125" style="1134" customWidth="1"/>
    <col min="13841" max="14076" width="9.140625" style="1134"/>
    <col min="14077" max="14077" width="5" style="1134" customWidth="1"/>
    <col min="14078" max="14078" width="17.7109375" style="1134" customWidth="1"/>
    <col min="14079" max="14079" width="13.85546875" style="1134" customWidth="1"/>
    <col min="14080" max="14080" width="13.140625" style="1134" customWidth="1"/>
    <col min="14081" max="14081" width="12.28515625" style="1134" customWidth="1"/>
    <col min="14082" max="14082" width="3" style="1134" customWidth="1"/>
    <col min="14083" max="14083" width="20.28515625" style="1134" customWidth="1"/>
    <col min="14084" max="14084" width="12.5703125" style="1134" customWidth="1"/>
    <col min="14085" max="14085" width="11.7109375" style="1134" customWidth="1"/>
    <col min="14086" max="14086" width="9.140625" style="1134"/>
    <col min="14087" max="14087" width="2.85546875" style="1134" customWidth="1"/>
    <col min="14088" max="14088" width="18.5703125" style="1134" customWidth="1"/>
    <col min="14089" max="14089" width="14.42578125" style="1134" customWidth="1"/>
    <col min="14090" max="14090" width="13.7109375" style="1134" customWidth="1"/>
    <col min="14091" max="14091" width="10.140625" style="1134" customWidth="1"/>
    <col min="14092" max="14092" width="4.42578125" style="1134" customWidth="1"/>
    <col min="14093" max="14093" width="24" style="1134" customWidth="1"/>
    <col min="14094" max="14094" width="13.140625" style="1134" customWidth="1"/>
    <col min="14095" max="14095" width="13" style="1134" customWidth="1"/>
    <col min="14096" max="14096" width="10.42578125" style="1134" customWidth="1"/>
    <col min="14097" max="14332" width="9.140625" style="1134"/>
    <col min="14333" max="14333" width="5" style="1134" customWidth="1"/>
    <col min="14334" max="14334" width="17.7109375" style="1134" customWidth="1"/>
    <col min="14335" max="14335" width="13.85546875" style="1134" customWidth="1"/>
    <col min="14336" max="14336" width="13.140625" style="1134" customWidth="1"/>
    <col min="14337" max="14337" width="12.28515625" style="1134" customWidth="1"/>
    <col min="14338" max="14338" width="3" style="1134" customWidth="1"/>
    <col min="14339" max="14339" width="20.28515625" style="1134" customWidth="1"/>
    <col min="14340" max="14340" width="12.5703125" style="1134" customWidth="1"/>
    <col min="14341" max="14341" width="11.7109375" style="1134" customWidth="1"/>
    <col min="14342" max="14342" width="9.140625" style="1134"/>
    <col min="14343" max="14343" width="2.85546875" style="1134" customWidth="1"/>
    <col min="14344" max="14344" width="18.5703125" style="1134" customWidth="1"/>
    <col min="14345" max="14345" width="14.42578125" style="1134" customWidth="1"/>
    <col min="14346" max="14346" width="13.7109375" style="1134" customWidth="1"/>
    <col min="14347" max="14347" width="10.140625" style="1134" customWidth="1"/>
    <col min="14348" max="14348" width="4.42578125" style="1134" customWidth="1"/>
    <col min="14349" max="14349" width="24" style="1134" customWidth="1"/>
    <col min="14350" max="14350" width="13.140625" style="1134" customWidth="1"/>
    <col min="14351" max="14351" width="13" style="1134" customWidth="1"/>
    <col min="14352" max="14352" width="10.42578125" style="1134" customWidth="1"/>
    <col min="14353" max="14588" width="9.140625" style="1134"/>
    <col min="14589" max="14589" width="5" style="1134" customWidth="1"/>
    <col min="14590" max="14590" width="17.7109375" style="1134" customWidth="1"/>
    <col min="14591" max="14591" width="13.85546875" style="1134" customWidth="1"/>
    <col min="14592" max="14592" width="13.140625" style="1134" customWidth="1"/>
    <col min="14593" max="14593" width="12.28515625" style="1134" customWidth="1"/>
    <col min="14594" max="14594" width="3" style="1134" customWidth="1"/>
    <col min="14595" max="14595" width="20.28515625" style="1134" customWidth="1"/>
    <col min="14596" max="14596" width="12.5703125" style="1134" customWidth="1"/>
    <col min="14597" max="14597" width="11.7109375" style="1134" customWidth="1"/>
    <col min="14598" max="14598" width="9.140625" style="1134"/>
    <col min="14599" max="14599" width="2.85546875" style="1134" customWidth="1"/>
    <col min="14600" max="14600" width="18.5703125" style="1134" customWidth="1"/>
    <col min="14601" max="14601" width="14.42578125" style="1134" customWidth="1"/>
    <col min="14602" max="14602" width="13.7109375" style="1134" customWidth="1"/>
    <col min="14603" max="14603" width="10.140625" style="1134" customWidth="1"/>
    <col min="14604" max="14604" width="4.42578125" style="1134" customWidth="1"/>
    <col min="14605" max="14605" width="24" style="1134" customWidth="1"/>
    <col min="14606" max="14606" width="13.140625" style="1134" customWidth="1"/>
    <col min="14607" max="14607" width="13" style="1134" customWidth="1"/>
    <col min="14608" max="14608" width="10.42578125" style="1134" customWidth="1"/>
    <col min="14609" max="14844" width="9.140625" style="1134"/>
    <col min="14845" max="14845" width="5" style="1134" customWidth="1"/>
    <col min="14846" max="14846" width="17.7109375" style="1134" customWidth="1"/>
    <col min="14847" max="14847" width="13.85546875" style="1134" customWidth="1"/>
    <col min="14848" max="14848" width="13.140625" style="1134" customWidth="1"/>
    <col min="14849" max="14849" width="12.28515625" style="1134" customWidth="1"/>
    <col min="14850" max="14850" width="3" style="1134" customWidth="1"/>
    <col min="14851" max="14851" width="20.28515625" style="1134" customWidth="1"/>
    <col min="14852" max="14852" width="12.5703125" style="1134" customWidth="1"/>
    <col min="14853" max="14853" width="11.7109375" style="1134" customWidth="1"/>
    <col min="14854" max="14854" width="9.140625" style="1134"/>
    <col min="14855" max="14855" width="2.85546875" style="1134" customWidth="1"/>
    <col min="14856" max="14856" width="18.5703125" style="1134" customWidth="1"/>
    <col min="14857" max="14857" width="14.42578125" style="1134" customWidth="1"/>
    <col min="14858" max="14858" width="13.7109375" style="1134" customWidth="1"/>
    <col min="14859" max="14859" width="10.140625" style="1134" customWidth="1"/>
    <col min="14860" max="14860" width="4.42578125" style="1134" customWidth="1"/>
    <col min="14861" max="14861" width="24" style="1134" customWidth="1"/>
    <col min="14862" max="14862" width="13.140625" style="1134" customWidth="1"/>
    <col min="14863" max="14863" width="13" style="1134" customWidth="1"/>
    <col min="14864" max="14864" width="10.42578125" style="1134" customWidth="1"/>
    <col min="14865" max="15100" width="9.140625" style="1134"/>
    <col min="15101" max="15101" width="5" style="1134" customWidth="1"/>
    <col min="15102" max="15102" width="17.7109375" style="1134" customWidth="1"/>
    <col min="15103" max="15103" width="13.85546875" style="1134" customWidth="1"/>
    <col min="15104" max="15104" width="13.140625" style="1134" customWidth="1"/>
    <col min="15105" max="15105" width="12.28515625" style="1134" customWidth="1"/>
    <col min="15106" max="15106" width="3" style="1134" customWidth="1"/>
    <col min="15107" max="15107" width="20.28515625" style="1134" customWidth="1"/>
    <col min="15108" max="15108" width="12.5703125" style="1134" customWidth="1"/>
    <col min="15109" max="15109" width="11.7109375" style="1134" customWidth="1"/>
    <col min="15110" max="15110" width="9.140625" style="1134"/>
    <col min="15111" max="15111" width="2.85546875" style="1134" customWidth="1"/>
    <col min="15112" max="15112" width="18.5703125" style="1134" customWidth="1"/>
    <col min="15113" max="15113" width="14.42578125" style="1134" customWidth="1"/>
    <col min="15114" max="15114" width="13.7109375" style="1134" customWidth="1"/>
    <col min="15115" max="15115" width="10.140625" style="1134" customWidth="1"/>
    <col min="15116" max="15116" width="4.42578125" style="1134" customWidth="1"/>
    <col min="15117" max="15117" width="24" style="1134" customWidth="1"/>
    <col min="15118" max="15118" width="13.140625" style="1134" customWidth="1"/>
    <col min="15119" max="15119" width="13" style="1134" customWidth="1"/>
    <col min="15120" max="15120" width="10.42578125" style="1134" customWidth="1"/>
    <col min="15121" max="15356" width="9.140625" style="1134"/>
    <col min="15357" max="15357" width="5" style="1134" customWidth="1"/>
    <col min="15358" max="15358" width="17.7109375" style="1134" customWidth="1"/>
    <col min="15359" max="15359" width="13.85546875" style="1134" customWidth="1"/>
    <col min="15360" max="15360" width="13.140625" style="1134" customWidth="1"/>
    <col min="15361" max="15361" width="12.28515625" style="1134" customWidth="1"/>
    <col min="15362" max="15362" width="3" style="1134" customWidth="1"/>
    <col min="15363" max="15363" width="20.28515625" style="1134" customWidth="1"/>
    <col min="15364" max="15364" width="12.5703125" style="1134" customWidth="1"/>
    <col min="15365" max="15365" width="11.7109375" style="1134" customWidth="1"/>
    <col min="15366" max="15366" width="9.140625" style="1134"/>
    <col min="15367" max="15367" width="2.85546875" style="1134" customWidth="1"/>
    <col min="15368" max="15368" width="18.5703125" style="1134" customWidth="1"/>
    <col min="15369" max="15369" width="14.42578125" style="1134" customWidth="1"/>
    <col min="15370" max="15370" width="13.7109375" style="1134" customWidth="1"/>
    <col min="15371" max="15371" width="10.140625" style="1134" customWidth="1"/>
    <col min="15372" max="15372" width="4.42578125" style="1134" customWidth="1"/>
    <col min="15373" max="15373" width="24" style="1134" customWidth="1"/>
    <col min="15374" max="15374" width="13.140625" style="1134" customWidth="1"/>
    <col min="15375" max="15375" width="13" style="1134" customWidth="1"/>
    <col min="15376" max="15376" width="10.42578125" style="1134" customWidth="1"/>
    <col min="15377" max="15612" width="9.140625" style="1134"/>
    <col min="15613" max="15613" width="5" style="1134" customWidth="1"/>
    <col min="15614" max="15614" width="17.7109375" style="1134" customWidth="1"/>
    <col min="15615" max="15615" width="13.85546875" style="1134" customWidth="1"/>
    <col min="15616" max="15616" width="13.140625" style="1134" customWidth="1"/>
    <col min="15617" max="15617" width="12.28515625" style="1134" customWidth="1"/>
    <col min="15618" max="15618" width="3" style="1134" customWidth="1"/>
    <col min="15619" max="15619" width="20.28515625" style="1134" customWidth="1"/>
    <col min="15620" max="15620" width="12.5703125" style="1134" customWidth="1"/>
    <col min="15621" max="15621" width="11.7109375" style="1134" customWidth="1"/>
    <col min="15622" max="15622" width="9.140625" style="1134"/>
    <col min="15623" max="15623" width="2.85546875" style="1134" customWidth="1"/>
    <col min="15624" max="15624" width="18.5703125" style="1134" customWidth="1"/>
    <col min="15625" max="15625" width="14.42578125" style="1134" customWidth="1"/>
    <col min="15626" max="15626" width="13.7109375" style="1134" customWidth="1"/>
    <col min="15627" max="15627" width="10.140625" style="1134" customWidth="1"/>
    <col min="15628" max="15628" width="4.42578125" style="1134" customWidth="1"/>
    <col min="15629" max="15629" width="24" style="1134" customWidth="1"/>
    <col min="15630" max="15630" width="13.140625" style="1134" customWidth="1"/>
    <col min="15631" max="15631" width="13" style="1134" customWidth="1"/>
    <col min="15632" max="15632" width="10.42578125" style="1134" customWidth="1"/>
    <col min="15633" max="15868" width="9.140625" style="1134"/>
    <col min="15869" max="15869" width="5" style="1134" customWidth="1"/>
    <col min="15870" max="15870" width="17.7109375" style="1134" customWidth="1"/>
    <col min="15871" max="15871" width="13.85546875" style="1134" customWidth="1"/>
    <col min="15872" max="15872" width="13.140625" style="1134" customWidth="1"/>
    <col min="15873" max="15873" width="12.28515625" style="1134" customWidth="1"/>
    <col min="15874" max="15874" width="3" style="1134" customWidth="1"/>
    <col min="15875" max="15875" width="20.28515625" style="1134" customWidth="1"/>
    <col min="15876" max="15876" width="12.5703125" style="1134" customWidth="1"/>
    <col min="15877" max="15877" width="11.7109375" style="1134" customWidth="1"/>
    <col min="15878" max="15878" width="9.140625" style="1134"/>
    <col min="15879" max="15879" width="2.85546875" style="1134" customWidth="1"/>
    <col min="15880" max="15880" width="18.5703125" style="1134" customWidth="1"/>
    <col min="15881" max="15881" width="14.42578125" style="1134" customWidth="1"/>
    <col min="15882" max="15882" width="13.7109375" style="1134" customWidth="1"/>
    <col min="15883" max="15883" width="10.140625" style="1134" customWidth="1"/>
    <col min="15884" max="15884" width="4.42578125" style="1134" customWidth="1"/>
    <col min="15885" max="15885" width="24" style="1134" customWidth="1"/>
    <col min="15886" max="15886" width="13.140625" style="1134" customWidth="1"/>
    <col min="15887" max="15887" width="13" style="1134" customWidth="1"/>
    <col min="15888" max="15888" width="10.42578125" style="1134" customWidth="1"/>
    <col min="15889" max="16124" width="9.140625" style="1134"/>
    <col min="16125" max="16125" width="5" style="1134" customWidth="1"/>
    <col min="16126" max="16126" width="17.7109375" style="1134" customWidth="1"/>
    <col min="16127" max="16127" width="13.85546875" style="1134" customWidth="1"/>
    <col min="16128" max="16128" width="13.140625" style="1134" customWidth="1"/>
    <col min="16129" max="16129" width="12.28515625" style="1134" customWidth="1"/>
    <col min="16130" max="16130" width="3" style="1134" customWidth="1"/>
    <col min="16131" max="16131" width="20.28515625" style="1134" customWidth="1"/>
    <col min="16132" max="16132" width="12.5703125" style="1134" customWidth="1"/>
    <col min="16133" max="16133" width="11.7109375" style="1134" customWidth="1"/>
    <col min="16134" max="16134" width="9.140625" style="1134"/>
    <col min="16135" max="16135" width="2.85546875" style="1134" customWidth="1"/>
    <col min="16136" max="16136" width="18.5703125" style="1134" customWidth="1"/>
    <col min="16137" max="16137" width="14.42578125" style="1134" customWidth="1"/>
    <col min="16138" max="16138" width="13.7109375" style="1134" customWidth="1"/>
    <col min="16139" max="16139" width="10.140625" style="1134" customWidth="1"/>
    <col min="16140" max="16140" width="4.42578125" style="1134" customWidth="1"/>
    <col min="16141" max="16141" width="24" style="1134" customWidth="1"/>
    <col min="16142" max="16142" width="13.140625" style="1134" customWidth="1"/>
    <col min="16143" max="16143" width="13" style="1134" customWidth="1"/>
    <col min="16144" max="16144" width="10.42578125" style="1134" customWidth="1"/>
    <col min="16145" max="16384" width="9.140625" style="1134"/>
  </cols>
  <sheetData>
    <row r="1" spans="1:24" ht="18.75">
      <c r="A1" s="1179"/>
    </row>
    <row r="2" spans="1:24" ht="28.5" customHeight="1">
      <c r="A2" s="1533" t="s">
        <v>504</v>
      </c>
      <c r="B2" s="1533"/>
      <c r="C2" s="1533"/>
      <c r="D2" s="1533"/>
      <c r="E2" s="1533"/>
      <c r="F2" s="1533"/>
      <c r="G2" s="1533"/>
      <c r="H2" s="1533"/>
      <c r="I2" s="1533"/>
      <c r="J2" s="1533"/>
      <c r="K2" s="1533"/>
      <c r="L2" s="1533"/>
      <c r="M2" s="1533"/>
      <c r="N2" s="1533"/>
      <c r="O2" s="1533"/>
      <c r="P2" s="1533"/>
      <c r="Q2" s="1533"/>
      <c r="R2" s="1533"/>
      <c r="S2" s="1533"/>
      <c r="T2" s="1533"/>
      <c r="U2" s="1533"/>
      <c r="V2" s="1533"/>
      <c r="W2" s="1533"/>
      <c r="X2" s="1533"/>
    </row>
    <row r="3" spans="1:24" ht="15.75" customHeight="1">
      <c r="A3" s="1534" t="s">
        <v>505</v>
      </c>
      <c r="B3" s="1534"/>
      <c r="C3" s="1534"/>
      <c r="D3" s="1534"/>
      <c r="E3" s="1534"/>
      <c r="F3" s="1534"/>
      <c r="P3" s="1166"/>
    </row>
    <row r="4" spans="1:24" ht="4.5" customHeight="1">
      <c r="A4" s="1180"/>
      <c r="B4" s="1180"/>
      <c r="C4" s="1181"/>
      <c r="D4" s="1181"/>
    </row>
    <row r="5" spans="1:24" ht="15.75" thickBot="1">
      <c r="A5" s="1182" t="s">
        <v>125</v>
      </c>
      <c r="B5" s="1535" t="s">
        <v>126</v>
      </c>
      <c r="C5" s="1535"/>
      <c r="D5" s="1183"/>
      <c r="E5" s="1183"/>
      <c r="F5" s="1182" t="s">
        <v>127</v>
      </c>
      <c r="G5" s="1184" t="s">
        <v>128</v>
      </c>
      <c r="H5" s="1185"/>
      <c r="I5" s="1183"/>
      <c r="J5" s="1183"/>
      <c r="K5" s="1182" t="s">
        <v>129</v>
      </c>
      <c r="L5" s="1186" t="s">
        <v>130</v>
      </c>
      <c r="M5" s="1183"/>
      <c r="N5" s="1187"/>
      <c r="O5" s="1104"/>
      <c r="P5" s="1182" t="s">
        <v>131</v>
      </c>
      <c r="Q5" s="1186" t="s">
        <v>132</v>
      </c>
      <c r="R5" s="1183"/>
    </row>
    <row r="6" spans="1:24" ht="30.75" thickBot="1">
      <c r="A6" s="1188" t="s">
        <v>133</v>
      </c>
      <c r="B6" s="1189" t="s">
        <v>134</v>
      </c>
      <c r="C6" s="1190" t="s">
        <v>135</v>
      </c>
      <c r="D6" s="1191" t="s">
        <v>136</v>
      </c>
      <c r="F6" s="1188" t="s">
        <v>133</v>
      </c>
      <c r="G6" s="1189" t="s">
        <v>134</v>
      </c>
      <c r="H6" s="1192" t="s">
        <v>135</v>
      </c>
      <c r="I6" s="1191" t="s">
        <v>136</v>
      </c>
      <c r="K6" s="1193" t="s">
        <v>133</v>
      </c>
      <c r="L6" s="1194" t="s">
        <v>134</v>
      </c>
      <c r="M6" s="1195" t="s">
        <v>137</v>
      </c>
      <c r="N6" s="1196" t="s">
        <v>136</v>
      </c>
      <c r="O6" s="1104"/>
      <c r="P6" s="1193" t="s">
        <v>133</v>
      </c>
      <c r="Q6" s="1194" t="s">
        <v>134</v>
      </c>
      <c r="R6" s="1195" t="s">
        <v>137</v>
      </c>
      <c r="S6" s="1196" t="s">
        <v>136</v>
      </c>
    </row>
    <row r="7" spans="1:24" ht="15.75">
      <c r="A7" s="1200" t="s">
        <v>370</v>
      </c>
      <c r="B7" s="1201">
        <v>24053.898000000001</v>
      </c>
      <c r="C7" s="1201">
        <v>10880</v>
      </c>
      <c r="D7" s="1202">
        <v>4.2843022599282632</v>
      </c>
      <c r="F7" s="1200" t="s">
        <v>138</v>
      </c>
      <c r="G7" s="1201">
        <v>1591.1679999999999</v>
      </c>
      <c r="H7" s="1201">
        <v>7318</v>
      </c>
      <c r="I7" s="1202">
        <v>3.2989813837672419</v>
      </c>
      <c r="K7" s="1197" t="s">
        <v>138</v>
      </c>
      <c r="L7" s="1198">
        <v>367092.62</v>
      </c>
      <c r="M7" s="1198">
        <v>63026.572999999997</v>
      </c>
      <c r="N7" s="1199">
        <v>5.8244102848492174</v>
      </c>
      <c r="O7" s="1104"/>
      <c r="P7" s="1197" t="s">
        <v>139</v>
      </c>
      <c r="Q7" s="1198">
        <v>124430.337</v>
      </c>
      <c r="R7" s="1198">
        <v>21431.643</v>
      </c>
      <c r="S7" s="1199">
        <v>5.8059168398801715</v>
      </c>
    </row>
    <row r="8" spans="1:24" ht="15.75">
      <c r="A8" s="1197" t="s">
        <v>138</v>
      </c>
      <c r="B8" s="1198">
        <v>6311.0870000000004</v>
      </c>
      <c r="C8" s="1198">
        <v>13755</v>
      </c>
      <c r="D8" s="1199">
        <v>3.5076365491690393</v>
      </c>
      <c r="F8" s="1197" t="s">
        <v>140</v>
      </c>
      <c r="G8" s="1198">
        <v>649.64800000000002</v>
      </c>
      <c r="H8" s="1198">
        <v>3215</v>
      </c>
      <c r="I8" s="1288">
        <v>2.8677219715897553</v>
      </c>
      <c r="K8" s="1197" t="s">
        <v>141</v>
      </c>
      <c r="L8" s="1198">
        <v>315670.22100000002</v>
      </c>
      <c r="M8" s="1198">
        <v>56817.881999999998</v>
      </c>
      <c r="N8" s="1199">
        <v>5.5558252065784508</v>
      </c>
      <c r="O8" s="1104"/>
      <c r="P8" s="1197" t="s">
        <v>141</v>
      </c>
      <c r="Q8" s="1198">
        <v>66867.89</v>
      </c>
      <c r="R8" s="1198">
        <v>12861.486999999999</v>
      </c>
      <c r="S8" s="1199">
        <v>5.1990792355502906</v>
      </c>
    </row>
    <row r="9" spans="1:24" ht="15.75">
      <c r="A9" s="1197" t="s">
        <v>148</v>
      </c>
      <c r="B9" s="1198">
        <v>5030.57</v>
      </c>
      <c r="C9" s="1198">
        <v>2961</v>
      </c>
      <c r="D9" s="1199">
        <v>3.1705026662607869</v>
      </c>
      <c r="F9" s="1197" t="s">
        <v>159</v>
      </c>
      <c r="G9" s="1198">
        <v>428.19299999999998</v>
      </c>
      <c r="H9" s="1198">
        <v>2572</v>
      </c>
      <c r="I9" s="1199">
        <v>2.4706910777859199</v>
      </c>
      <c r="K9" s="1197" t="s">
        <v>371</v>
      </c>
      <c r="L9" s="1198">
        <v>131172.96299999999</v>
      </c>
      <c r="M9" s="1198">
        <v>26176.964</v>
      </c>
      <c r="N9" s="1199">
        <v>5.0110075026271188</v>
      </c>
      <c r="O9" s="1104"/>
      <c r="P9" s="1197" t="s">
        <v>140</v>
      </c>
      <c r="Q9" s="1198">
        <v>53969.402999999998</v>
      </c>
      <c r="R9" s="1198">
        <v>10230.459999999999</v>
      </c>
      <c r="S9" s="1199">
        <v>5.275364255370727</v>
      </c>
    </row>
    <row r="10" spans="1:24" ht="16.5" thickBot="1">
      <c r="A10" s="1197" t="s">
        <v>403</v>
      </c>
      <c r="B10" s="1198">
        <v>4886.4480000000003</v>
      </c>
      <c r="C10" s="1198">
        <v>2131</v>
      </c>
      <c r="D10" s="1199">
        <v>4.7065994228539072</v>
      </c>
      <c r="F10" s="1197" t="s">
        <v>371</v>
      </c>
      <c r="G10" s="1198">
        <v>112.994</v>
      </c>
      <c r="H10" s="1198">
        <v>688</v>
      </c>
      <c r="I10" s="1199">
        <v>2.9089177221707341</v>
      </c>
      <c r="K10" s="1197" t="s">
        <v>140</v>
      </c>
      <c r="L10" s="1198">
        <v>105211.667</v>
      </c>
      <c r="M10" s="1198">
        <v>15804.195</v>
      </c>
      <c r="N10" s="1199">
        <v>6.6571987374238297</v>
      </c>
      <c r="O10" s="1104"/>
      <c r="P10" s="1197" t="s">
        <v>145</v>
      </c>
      <c r="Q10" s="1198">
        <v>48597.341</v>
      </c>
      <c r="R10" s="1198">
        <v>6233.8789999999999</v>
      </c>
      <c r="S10" s="1199">
        <v>7.79568243143635</v>
      </c>
    </row>
    <row r="11" spans="1:24" ht="16.5" thickBot="1">
      <c r="A11" s="1197" t="s">
        <v>308</v>
      </c>
      <c r="B11" s="1198">
        <v>2332.02</v>
      </c>
      <c r="C11" s="1198">
        <v>1087</v>
      </c>
      <c r="D11" s="1199">
        <v>4.1418518821109762</v>
      </c>
      <c r="F11" s="1203" t="s">
        <v>259</v>
      </c>
      <c r="G11" s="1204">
        <v>2853.886</v>
      </c>
      <c r="H11" s="1204">
        <v>14079</v>
      </c>
      <c r="I11" s="1205">
        <v>3.0336833086539965</v>
      </c>
      <c r="K11" s="1197" t="s">
        <v>147</v>
      </c>
      <c r="L11" s="1198">
        <v>78233.462</v>
      </c>
      <c r="M11" s="1198">
        <v>10960.995000000001</v>
      </c>
      <c r="N11" s="1199">
        <v>7.1374416282463402</v>
      </c>
      <c r="O11" s="1104"/>
      <c r="P11" s="1197" t="s">
        <v>142</v>
      </c>
      <c r="Q11" s="1198">
        <v>44915.858999999997</v>
      </c>
      <c r="R11" s="1198">
        <v>7145.7250000000004</v>
      </c>
      <c r="S11" s="1199">
        <v>6.2856965528340361</v>
      </c>
    </row>
    <row r="12" spans="1:24" ht="15.75">
      <c r="A12" s="1197" t="s">
        <v>146</v>
      </c>
      <c r="B12" s="1198">
        <v>1786.5070000000001</v>
      </c>
      <c r="C12" s="1198">
        <v>2163</v>
      </c>
      <c r="D12" s="1199">
        <v>3.248543025524556</v>
      </c>
      <c r="F12"/>
      <c r="G12"/>
      <c r="H12"/>
      <c r="I12"/>
      <c r="K12" s="1197" t="s">
        <v>145</v>
      </c>
      <c r="L12" s="1198">
        <v>62732.385000000002</v>
      </c>
      <c r="M12" s="1198">
        <v>7370.3760000000002</v>
      </c>
      <c r="N12" s="1199">
        <v>8.5114226194158888</v>
      </c>
      <c r="O12" s="1104"/>
      <c r="P12" s="1197" t="s">
        <v>275</v>
      </c>
      <c r="Q12" s="1198">
        <v>39182.400000000001</v>
      </c>
      <c r="R12" s="1198">
        <v>7205.1289999999999</v>
      </c>
      <c r="S12" s="1199">
        <v>5.4381260904558406</v>
      </c>
    </row>
    <row r="13" spans="1:24" ht="15.75">
      <c r="A13" s="1197" t="s">
        <v>151</v>
      </c>
      <c r="B13" s="1198">
        <v>1063.643</v>
      </c>
      <c r="C13" s="1198">
        <v>632</v>
      </c>
      <c r="D13" s="1199">
        <v>2.9912818738908995</v>
      </c>
      <c r="K13" s="1197" t="s">
        <v>139</v>
      </c>
      <c r="L13" s="1198">
        <v>56317.169000000002</v>
      </c>
      <c r="M13" s="1198">
        <v>8286.2880000000005</v>
      </c>
      <c r="N13" s="1199">
        <v>6.7964291127703982</v>
      </c>
      <c r="O13" s="1104"/>
      <c r="P13" s="1197" t="s">
        <v>138</v>
      </c>
      <c r="Q13" s="1198">
        <v>33818.864000000001</v>
      </c>
      <c r="R13" s="1198">
        <v>6308.2960000000003</v>
      </c>
      <c r="S13" s="1199">
        <v>5.3610141312329036</v>
      </c>
    </row>
    <row r="14" spans="1:24" ht="15.75">
      <c r="A14" s="1197" t="s">
        <v>376</v>
      </c>
      <c r="B14" s="1198">
        <v>912.45500000000004</v>
      </c>
      <c r="C14" s="1198">
        <v>419</v>
      </c>
      <c r="D14" s="1199">
        <v>4.3149220911261912</v>
      </c>
      <c r="F14" s="1104"/>
      <c r="K14" s="1197" t="s">
        <v>143</v>
      </c>
      <c r="L14" s="1198">
        <v>56076.006999999998</v>
      </c>
      <c r="M14" s="1198">
        <v>9819.9779999999992</v>
      </c>
      <c r="N14" s="1199">
        <v>5.7104004713656185</v>
      </c>
      <c r="O14" s="1104"/>
      <c r="P14" s="1197" t="s">
        <v>371</v>
      </c>
      <c r="Q14" s="1198">
        <v>32614.11</v>
      </c>
      <c r="R14" s="1198">
        <v>6280.5290000000005</v>
      </c>
      <c r="S14" s="1199">
        <v>5.1928921910877248</v>
      </c>
    </row>
    <row r="15" spans="1:24" ht="15.75">
      <c r="A15" s="1197" t="s">
        <v>493</v>
      </c>
      <c r="B15" s="1198">
        <v>874.6</v>
      </c>
      <c r="C15" s="1198">
        <v>412</v>
      </c>
      <c r="D15" s="1199">
        <v>4.1747016706443913</v>
      </c>
      <c r="E15" s="1206"/>
      <c r="F15" s="1104"/>
      <c r="K15" s="1197" t="s">
        <v>148</v>
      </c>
      <c r="L15" s="1198">
        <v>48345.985999999997</v>
      </c>
      <c r="M15" s="1198">
        <v>8106.5349999999999</v>
      </c>
      <c r="N15" s="1199">
        <v>5.9638286888294445</v>
      </c>
      <c r="O15" s="1104"/>
      <c r="P15" s="1197" t="s">
        <v>147</v>
      </c>
      <c r="Q15" s="1198">
        <v>23512.32</v>
      </c>
      <c r="R15" s="1198">
        <v>4556.0320000000002</v>
      </c>
      <c r="S15" s="1199">
        <v>5.1607012417823226</v>
      </c>
    </row>
    <row r="16" spans="1:24" ht="15.75">
      <c r="A16" s="1197" t="s">
        <v>140</v>
      </c>
      <c r="B16" s="1198">
        <v>776.60299999999995</v>
      </c>
      <c r="C16" s="1198">
        <v>3282</v>
      </c>
      <c r="D16" s="1199">
        <v>2.9301571850074324</v>
      </c>
      <c r="E16" s="1207"/>
      <c r="F16" s="1104"/>
      <c r="K16" s="1197" t="s">
        <v>155</v>
      </c>
      <c r="L16" s="1198">
        <v>45472.409</v>
      </c>
      <c r="M16" s="1198">
        <v>8754.152</v>
      </c>
      <c r="N16" s="1199">
        <v>5.1943819344238022</v>
      </c>
      <c r="O16" s="1104"/>
      <c r="P16" s="1197" t="s">
        <v>148</v>
      </c>
      <c r="Q16" s="1198">
        <v>13894.933999999999</v>
      </c>
      <c r="R16" s="1198">
        <v>2386.3739999999998</v>
      </c>
      <c r="S16" s="1199">
        <v>5.8226137227442134</v>
      </c>
    </row>
    <row r="17" spans="1:19" ht="15.75">
      <c r="A17" s="1197" t="s">
        <v>150</v>
      </c>
      <c r="B17" s="1198">
        <v>534.08600000000001</v>
      </c>
      <c r="C17" s="1198">
        <v>247</v>
      </c>
      <c r="D17" s="1199">
        <v>3.3501188661610937</v>
      </c>
      <c r="K17" s="1197" t="s">
        <v>286</v>
      </c>
      <c r="L17" s="1198">
        <v>38501.186000000002</v>
      </c>
      <c r="M17" s="1198">
        <v>4610.9620000000004</v>
      </c>
      <c r="N17" s="1199">
        <v>8.3499248096167342</v>
      </c>
      <c r="O17" s="1104"/>
      <c r="P17" s="1197" t="s">
        <v>154</v>
      </c>
      <c r="Q17" s="1198">
        <v>11454.038</v>
      </c>
      <c r="R17" s="1198">
        <v>2389.7460000000001</v>
      </c>
      <c r="S17" s="1199">
        <v>4.7929938997701012</v>
      </c>
    </row>
    <row r="18" spans="1:19" ht="15.75">
      <c r="A18" s="1197" t="s">
        <v>144</v>
      </c>
      <c r="B18" s="1198">
        <v>510.858</v>
      </c>
      <c r="C18" s="1198">
        <v>1066</v>
      </c>
      <c r="D18" s="1199">
        <v>2.9447829420275653</v>
      </c>
      <c r="K18" s="1197" t="s">
        <v>152</v>
      </c>
      <c r="L18" s="1198">
        <v>31813.469000000001</v>
      </c>
      <c r="M18" s="1198">
        <v>5081.9709999999995</v>
      </c>
      <c r="N18" s="1199">
        <v>6.26006504169347</v>
      </c>
      <c r="O18" s="1104"/>
      <c r="P18" s="1197" t="s">
        <v>152</v>
      </c>
      <c r="Q18" s="1198">
        <v>8727.6290000000008</v>
      </c>
      <c r="R18" s="1198">
        <v>1921.989</v>
      </c>
      <c r="S18" s="1199">
        <v>4.5409359783016452</v>
      </c>
    </row>
    <row r="19" spans="1:19" ht="15.75">
      <c r="A19" s="1197" t="s">
        <v>141</v>
      </c>
      <c r="B19" s="1198">
        <v>435.654</v>
      </c>
      <c r="C19" s="1198">
        <v>309</v>
      </c>
      <c r="D19" s="1199">
        <v>4.4956349452046309</v>
      </c>
      <c r="K19" s="1197" t="s">
        <v>146</v>
      </c>
      <c r="L19" s="1198">
        <v>22863.224999999999</v>
      </c>
      <c r="M19" s="1198">
        <v>4850.7889999999998</v>
      </c>
      <c r="N19" s="1199">
        <v>4.7133002486811941</v>
      </c>
      <c r="O19" s="1104"/>
      <c r="P19" s="1197" t="s">
        <v>156</v>
      </c>
      <c r="Q19" s="1198">
        <v>8414.1110000000008</v>
      </c>
      <c r="R19" s="1198">
        <v>1742.2260000000001</v>
      </c>
      <c r="S19" s="1199">
        <v>4.8295175252808766</v>
      </c>
    </row>
    <row r="20" spans="1:19" ht="15.75">
      <c r="A20" s="1197" t="s">
        <v>159</v>
      </c>
      <c r="B20" s="1198">
        <v>428.19299999999998</v>
      </c>
      <c r="C20" s="1198">
        <v>2572</v>
      </c>
      <c r="D20" s="1199">
        <v>2.4706910777859199</v>
      </c>
      <c r="K20" s="1197" t="s">
        <v>153</v>
      </c>
      <c r="L20" s="1198">
        <v>20063.337</v>
      </c>
      <c r="M20" s="1198">
        <v>3642.2359999999999</v>
      </c>
      <c r="N20" s="1199">
        <v>5.508521962882142</v>
      </c>
      <c r="O20" s="1104"/>
      <c r="P20" s="1197" t="s">
        <v>286</v>
      </c>
      <c r="Q20" s="1198">
        <v>8188.2039999999997</v>
      </c>
      <c r="R20" s="1198">
        <v>1343.259</v>
      </c>
      <c r="S20" s="1199">
        <v>6.0957745304516848</v>
      </c>
    </row>
    <row r="21" spans="1:19" ht="15.75">
      <c r="A21" s="1197" t="s">
        <v>156</v>
      </c>
      <c r="B21" s="1198">
        <v>363.05</v>
      </c>
      <c r="C21" s="1198">
        <v>280</v>
      </c>
      <c r="D21" s="1199">
        <v>2.6752094555261627</v>
      </c>
      <c r="K21" s="1197" t="s">
        <v>156</v>
      </c>
      <c r="L21" s="1198">
        <v>20010.013999999999</v>
      </c>
      <c r="M21" s="1198">
        <v>4947.1329999999998</v>
      </c>
      <c r="N21" s="1199">
        <v>4.0447697686720776</v>
      </c>
      <c r="O21" s="1104"/>
      <c r="P21" s="1197" t="s">
        <v>157</v>
      </c>
      <c r="Q21" s="1198">
        <v>7599.4809999999998</v>
      </c>
      <c r="R21" s="1198">
        <v>1416.268</v>
      </c>
      <c r="S21" s="1199">
        <v>5.365849542600694</v>
      </c>
    </row>
    <row r="22" spans="1:19" ht="15.75">
      <c r="A22" s="1197" t="s">
        <v>153</v>
      </c>
      <c r="B22" s="1198">
        <v>304.25700000000001</v>
      </c>
      <c r="C22" s="1198">
        <v>254</v>
      </c>
      <c r="D22" s="1199">
        <v>3.4788131717356507</v>
      </c>
      <c r="H22" s="1134"/>
      <c r="K22" s="1197" t="s">
        <v>285</v>
      </c>
      <c r="L22" s="1198">
        <v>17381.646000000001</v>
      </c>
      <c r="M22" s="1198">
        <v>2887.8319999999999</v>
      </c>
      <c r="N22" s="1199">
        <v>6.0189256161715781</v>
      </c>
      <c r="O22" s="1104"/>
      <c r="P22" s="1197" t="s">
        <v>155</v>
      </c>
      <c r="Q22" s="1198">
        <v>7027.6289999999999</v>
      </c>
      <c r="R22" s="1198">
        <v>1436.95</v>
      </c>
      <c r="S22" s="1199">
        <v>4.8906565990465918</v>
      </c>
    </row>
    <row r="23" spans="1:19" ht="15.75">
      <c r="A23" s="1197" t="s">
        <v>287</v>
      </c>
      <c r="B23" s="1198">
        <v>268.34199999999998</v>
      </c>
      <c r="C23" s="1198">
        <v>279</v>
      </c>
      <c r="D23" s="1199">
        <v>3.3101670243998713</v>
      </c>
      <c r="H23" s="1134"/>
      <c r="K23" s="1197" t="s">
        <v>142</v>
      </c>
      <c r="L23" s="1198">
        <v>15150.825000000001</v>
      </c>
      <c r="M23" s="1198">
        <v>2236.5889999999999</v>
      </c>
      <c r="N23" s="1199">
        <v>6.774076506680486</v>
      </c>
      <c r="O23" s="1104"/>
      <c r="P23" s="1197" t="s">
        <v>285</v>
      </c>
      <c r="Q23" s="1198">
        <v>6566.6850000000004</v>
      </c>
      <c r="R23" s="1198">
        <v>1178.3240000000001</v>
      </c>
      <c r="S23" s="1199">
        <v>5.572902699087857</v>
      </c>
    </row>
    <row r="24" spans="1:19" ht="15.75">
      <c r="A24" s="1197" t="s">
        <v>452</v>
      </c>
      <c r="B24" s="1198">
        <v>210.7</v>
      </c>
      <c r="C24" s="1198">
        <v>50</v>
      </c>
      <c r="D24" s="1199">
        <v>13.593548387096773</v>
      </c>
      <c r="H24" s="1134"/>
      <c r="K24" s="1197" t="s">
        <v>287</v>
      </c>
      <c r="L24" s="1198">
        <v>14586.757</v>
      </c>
      <c r="M24" s="1198">
        <v>2794.3679999999999</v>
      </c>
      <c r="N24" s="1199">
        <v>5.2200558408913933</v>
      </c>
      <c r="O24" s="1104"/>
      <c r="P24" s="1197" t="s">
        <v>143</v>
      </c>
      <c r="Q24" s="1198">
        <v>5719.357</v>
      </c>
      <c r="R24" s="1198">
        <v>1390.095</v>
      </c>
      <c r="S24" s="1199">
        <v>4.1143641261928137</v>
      </c>
    </row>
    <row r="25" spans="1:19" ht="15.75">
      <c r="A25" s="1197" t="s">
        <v>502</v>
      </c>
      <c r="B25" s="1198">
        <v>167.43</v>
      </c>
      <c r="C25" s="1198">
        <v>64</v>
      </c>
      <c r="D25" s="1199">
        <v>4.8001720183486238</v>
      </c>
      <c r="H25" s="1134"/>
      <c r="K25" s="1197" t="s">
        <v>151</v>
      </c>
      <c r="L25" s="1198">
        <v>10283.674000000001</v>
      </c>
      <c r="M25" s="1198">
        <v>1900.873</v>
      </c>
      <c r="N25" s="1199">
        <v>5.4099742591956437</v>
      </c>
      <c r="O25" s="1104"/>
      <c r="P25" s="1197" t="s">
        <v>414</v>
      </c>
      <c r="Q25" s="1198">
        <v>5097.95</v>
      </c>
      <c r="R25" s="1198">
        <v>942.62300000000005</v>
      </c>
      <c r="S25" s="1199">
        <v>5.4082597178299272</v>
      </c>
    </row>
    <row r="26" spans="1:19" ht="16.5" thickBot="1">
      <c r="A26" s="1197" t="s">
        <v>285</v>
      </c>
      <c r="B26" s="1198">
        <v>166.6</v>
      </c>
      <c r="C26" s="1198">
        <v>119</v>
      </c>
      <c r="D26" s="1199">
        <v>2.8712751839787667</v>
      </c>
      <c r="H26" s="1134"/>
      <c r="K26" s="1197" t="s">
        <v>144</v>
      </c>
      <c r="L26" s="1198">
        <v>8685.9140000000007</v>
      </c>
      <c r="M26" s="1198">
        <v>2250.7820000000002</v>
      </c>
      <c r="N26" s="1199">
        <v>3.8590649827482184</v>
      </c>
      <c r="O26" s="1104"/>
      <c r="P26" s="1197" t="s">
        <v>158</v>
      </c>
      <c r="Q26" s="1198">
        <v>4871.0940000000001</v>
      </c>
      <c r="R26" s="1198">
        <v>1494.1959999999999</v>
      </c>
      <c r="S26" s="1199">
        <v>3.2600100656138822</v>
      </c>
    </row>
    <row r="27" spans="1:19" ht="16.5" thickBot="1">
      <c r="A27" s="1197" t="s">
        <v>503</v>
      </c>
      <c r="B27" s="1198">
        <v>149.80000000000001</v>
      </c>
      <c r="C27" s="1198">
        <v>68</v>
      </c>
      <c r="D27" s="1199">
        <v>4.4058823529411768</v>
      </c>
      <c r="H27" s="1134"/>
      <c r="K27" s="1203" t="s">
        <v>259</v>
      </c>
      <c r="L27" s="1204">
        <v>1485777.9979999999</v>
      </c>
      <c r="M27" s="1204">
        <v>253731.44399999999</v>
      </c>
      <c r="N27" s="1205">
        <v>5.8557109618624956</v>
      </c>
      <c r="O27" s="1104"/>
      <c r="P27" s="1197" t="s">
        <v>151</v>
      </c>
      <c r="Q27" s="1198">
        <v>4273.6090000000004</v>
      </c>
      <c r="R27" s="1198">
        <v>843.28899999999999</v>
      </c>
      <c r="S27" s="1199">
        <v>5.0677869627138508</v>
      </c>
    </row>
    <row r="28" spans="1:19" ht="15.75">
      <c r="A28" s="1197" t="s">
        <v>154</v>
      </c>
      <c r="B28" s="1198">
        <v>140.54599999999999</v>
      </c>
      <c r="C28" s="1198">
        <v>120</v>
      </c>
      <c r="D28" s="1199">
        <v>3.84215418261345</v>
      </c>
      <c r="H28" s="1134"/>
      <c r="K28"/>
      <c r="L28"/>
      <c r="M28"/>
      <c r="N28"/>
      <c r="O28" s="1104"/>
      <c r="P28" s="1197" t="s">
        <v>159</v>
      </c>
      <c r="Q28" s="1198">
        <v>3959.7910000000002</v>
      </c>
      <c r="R28" s="1198">
        <v>1073.029</v>
      </c>
      <c r="S28" s="1199">
        <v>3.6902926202367321</v>
      </c>
    </row>
    <row r="29" spans="1:19" ht="16.5" thickBot="1">
      <c r="A29" s="1216" t="s">
        <v>371</v>
      </c>
      <c r="B29" s="1217">
        <v>112.994</v>
      </c>
      <c r="C29" s="1217">
        <v>688</v>
      </c>
      <c r="D29" s="1218">
        <v>2.9089177221707341</v>
      </c>
      <c r="H29" s="1134"/>
      <c r="K29"/>
      <c r="L29"/>
      <c r="M29"/>
      <c r="N29"/>
      <c r="O29" s="1104"/>
      <c r="P29" s="1197" t="s">
        <v>153</v>
      </c>
      <c r="Q29" s="1198">
        <v>3451.0369999999998</v>
      </c>
      <c r="R29" s="1198">
        <v>694.16300000000001</v>
      </c>
      <c r="S29" s="1199">
        <v>4.9715081328160675</v>
      </c>
    </row>
    <row r="30" spans="1:19" ht="16.5" thickBot="1">
      <c r="A30" s="1203" t="s">
        <v>259</v>
      </c>
      <c r="B30" s="1204">
        <v>51820.341</v>
      </c>
      <c r="C30" s="1204">
        <v>43838</v>
      </c>
      <c r="D30" s="1205">
        <v>3.8909122867849288</v>
      </c>
      <c r="E30" s="1104"/>
      <c r="F30" s="1104"/>
      <c r="G30" s="1104"/>
      <c r="H30" s="1104"/>
      <c r="I30" s="1104"/>
      <c r="J30" s="1104"/>
      <c r="K30"/>
      <c r="L30"/>
      <c r="M30"/>
      <c r="N30"/>
      <c r="O30" s="1104"/>
      <c r="P30" s="1197" t="s">
        <v>412</v>
      </c>
      <c r="Q30" s="1198">
        <v>2847.1109999999999</v>
      </c>
      <c r="R30" s="1198">
        <v>517.875</v>
      </c>
      <c r="S30" s="1199">
        <v>5.4976799420709632</v>
      </c>
    </row>
    <row r="31" spans="1:19" ht="15.75">
      <c r="A31" s="1104"/>
      <c r="B31" s="1104"/>
      <c r="C31" s="1104"/>
      <c r="D31" s="1104"/>
      <c r="E31" s="1104"/>
      <c r="F31" s="1104"/>
      <c r="G31" s="1104"/>
      <c r="H31" s="1104"/>
      <c r="I31" s="1104"/>
      <c r="J31" s="1104"/>
      <c r="O31" s="1104"/>
      <c r="P31" s="1197" t="s">
        <v>472</v>
      </c>
      <c r="Q31" s="1198">
        <v>2531.643</v>
      </c>
      <c r="R31" s="1198">
        <v>405.58699999999999</v>
      </c>
      <c r="S31" s="1199">
        <v>6.2419234344296051</v>
      </c>
    </row>
    <row r="32" spans="1:19" ht="15.75">
      <c r="A32" s="1104"/>
      <c r="B32" s="1104"/>
      <c r="C32" s="1104"/>
      <c r="D32" s="1104"/>
      <c r="E32" s="1104"/>
      <c r="F32" s="1104"/>
      <c r="G32" s="1104"/>
      <c r="H32" s="1104"/>
      <c r="I32" s="1104"/>
      <c r="J32" s="1104"/>
      <c r="K32"/>
      <c r="L32"/>
      <c r="M32"/>
      <c r="N32"/>
      <c r="O32" s="1104"/>
      <c r="P32" s="1197" t="s">
        <v>149</v>
      </c>
      <c r="Q32" s="1198">
        <v>2304.5070000000001</v>
      </c>
      <c r="R32" s="1198">
        <v>659.43499999999995</v>
      </c>
      <c r="S32" s="1199">
        <v>3.4946689211218698</v>
      </c>
    </row>
    <row r="33" spans="1:19" ht="15.75">
      <c r="A33" s="1208" t="s">
        <v>369</v>
      </c>
      <c r="B33" s="1208"/>
      <c r="C33" s="1104"/>
      <c r="D33" s="1104"/>
      <c r="E33" s="1104"/>
      <c r="F33" s="1104"/>
      <c r="G33" s="1104"/>
      <c r="H33" s="1104"/>
      <c r="I33" s="1104"/>
      <c r="J33" s="1104"/>
      <c r="K33"/>
      <c r="L33"/>
      <c r="M33"/>
      <c r="N33"/>
      <c r="O33" s="1104"/>
      <c r="P33" s="1197" t="s">
        <v>376</v>
      </c>
      <c r="Q33" s="1198">
        <v>2183.7550000000001</v>
      </c>
      <c r="R33" s="1198">
        <v>494.05799999999999</v>
      </c>
      <c r="S33" s="1199">
        <v>4.4200377283638765</v>
      </c>
    </row>
    <row r="34" spans="1:19" ht="15.75">
      <c r="A34" s="1163"/>
      <c r="C34" s="1104"/>
      <c r="D34" s="1104"/>
      <c r="E34" s="1104"/>
      <c r="F34" s="1104"/>
      <c r="G34" s="1104"/>
      <c r="H34" s="1104"/>
      <c r="I34" s="1104"/>
      <c r="J34" s="1104"/>
      <c r="O34" s="1104"/>
      <c r="P34" s="1197" t="s">
        <v>287</v>
      </c>
      <c r="Q34" s="1198">
        <v>1893.0820000000001</v>
      </c>
      <c r="R34" s="1198">
        <v>278.81299999999999</v>
      </c>
      <c r="S34" s="1199">
        <v>6.7897910068755767</v>
      </c>
    </row>
    <row r="35" spans="1:19" ht="16.5" thickBot="1">
      <c r="A35" s="1104"/>
      <c r="B35" s="1104"/>
      <c r="C35" s="1104"/>
      <c r="D35" s="1104"/>
      <c r="E35" s="1104"/>
      <c r="F35" s="1104"/>
      <c r="G35" s="1104"/>
      <c r="H35" s="1104"/>
      <c r="I35" s="1104"/>
      <c r="J35" s="1104"/>
      <c r="K35"/>
      <c r="L35"/>
      <c r="M35"/>
      <c r="N35"/>
      <c r="O35" s="1104"/>
      <c r="P35" s="1197" t="s">
        <v>410</v>
      </c>
      <c r="Q35" s="1198">
        <v>1653.35</v>
      </c>
      <c r="R35" s="1198">
        <v>299.827</v>
      </c>
      <c r="S35" s="1199">
        <v>5.5143466065431062</v>
      </c>
    </row>
    <row r="36" spans="1:19" ht="16.5" thickBot="1">
      <c r="A36"/>
      <c r="B36"/>
      <c r="C36"/>
      <c r="D36"/>
      <c r="E36"/>
      <c r="F36"/>
      <c r="G36"/>
      <c r="H36"/>
      <c r="I36"/>
      <c r="J36"/>
      <c r="K36"/>
      <c r="L36"/>
      <c r="M36"/>
      <c r="N36"/>
      <c r="O36" s="1104"/>
      <c r="P36" s="1203" t="s">
        <v>259</v>
      </c>
      <c r="Q36" s="1204">
        <v>590764.84100000001</v>
      </c>
      <c r="R36" s="1204">
        <v>107981.53</v>
      </c>
      <c r="S36" s="1205">
        <v>5.4709804630477086</v>
      </c>
    </row>
    <row r="37" spans="1:19" ht="17.25" customHeight="1">
      <c r="A37"/>
      <c r="B37"/>
      <c r="C37"/>
      <c r="D37"/>
      <c r="E37"/>
      <c r="F37"/>
      <c r="G37"/>
      <c r="H37"/>
      <c r="I37"/>
      <c r="J37"/>
      <c r="K37"/>
      <c r="L37"/>
      <c r="M37"/>
      <c r="N37"/>
      <c r="O37" s="1104"/>
      <c r="P37"/>
      <c r="Q37"/>
      <c r="R37"/>
      <c r="S37"/>
    </row>
    <row r="38" spans="1:19">
      <c r="A38"/>
      <c r="B38"/>
      <c r="C38"/>
      <c r="D38"/>
      <c r="E38"/>
      <c r="F38"/>
      <c r="G38"/>
      <c r="H38"/>
      <c r="I38"/>
      <c r="J38"/>
      <c r="K38"/>
      <c r="L38"/>
      <c r="M38"/>
      <c r="N38"/>
      <c r="O38" s="1104"/>
      <c r="P38"/>
      <c r="Q38"/>
      <c r="R38"/>
      <c r="S38"/>
    </row>
    <row r="39" spans="1:19">
      <c r="A39"/>
      <c r="B39"/>
      <c r="C39"/>
      <c r="D39"/>
      <c r="E39"/>
      <c r="F39"/>
      <c r="G39"/>
      <c r="H39"/>
      <c r="I39"/>
      <c r="J39"/>
      <c r="K39"/>
      <c r="L39"/>
      <c r="M39"/>
      <c r="N39"/>
      <c r="O39" s="1104"/>
      <c r="P39"/>
      <c r="Q39"/>
      <c r="R39"/>
      <c r="S39"/>
    </row>
    <row r="40" spans="1:19">
      <c r="A40"/>
      <c r="B40"/>
      <c r="C40"/>
      <c r="D40"/>
      <c r="E40"/>
      <c r="F40"/>
      <c r="G40"/>
      <c r="H40"/>
      <c r="I40"/>
      <c r="J40"/>
      <c r="K40"/>
      <c r="L40"/>
      <c r="M40"/>
      <c r="N40"/>
      <c r="O40" s="1104"/>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104"/>
      <c r="R75" s="1104"/>
    </row>
    <row r="76" spans="1:19">
      <c r="A76"/>
      <c r="B76"/>
      <c r="C76"/>
      <c r="D76"/>
      <c r="E76"/>
      <c r="F76"/>
      <c r="G76"/>
      <c r="H76"/>
      <c r="I76"/>
      <c r="J76"/>
      <c r="K76"/>
      <c r="L76"/>
      <c r="M76"/>
      <c r="N76"/>
      <c r="O76"/>
      <c r="P76"/>
      <c r="Q76" s="1104"/>
      <c r="R76" s="1104"/>
    </row>
    <row r="77" spans="1:19">
      <c r="A77"/>
      <c r="B77"/>
      <c r="C77"/>
      <c r="D77"/>
      <c r="E77"/>
      <c r="F77"/>
      <c r="G77"/>
      <c r="H77"/>
      <c r="I77"/>
      <c r="J77"/>
      <c r="K77"/>
      <c r="L77"/>
      <c r="M77"/>
      <c r="N77"/>
      <c r="O77"/>
      <c r="P77"/>
      <c r="Q77" s="1104"/>
      <c r="R77" s="1104"/>
    </row>
    <row r="78" spans="1:19">
      <c r="A78"/>
      <c r="B78"/>
      <c r="C78"/>
      <c r="D78"/>
      <c r="E78"/>
      <c r="F78"/>
      <c r="G78"/>
      <c r="H78"/>
      <c r="I78"/>
      <c r="J78"/>
      <c r="K78"/>
      <c r="L78"/>
      <c r="M78"/>
      <c r="N78"/>
      <c r="O78"/>
      <c r="P78"/>
      <c r="Q78" s="1104"/>
      <c r="R78" s="1104"/>
    </row>
    <row r="79" spans="1:19">
      <c r="A79"/>
      <c r="B79"/>
      <c r="C79"/>
      <c r="D79"/>
      <c r="E79"/>
      <c r="F79"/>
      <c r="G79"/>
      <c r="H79"/>
      <c r="I79"/>
      <c r="J79"/>
      <c r="K79"/>
      <c r="L79"/>
      <c r="M79"/>
      <c r="N79"/>
      <c r="O79"/>
      <c r="P79"/>
      <c r="Q79" s="1104"/>
      <c r="R79" s="1104"/>
    </row>
    <row r="80" spans="1:19">
      <c r="A80"/>
      <c r="B80"/>
      <c r="C80"/>
      <c r="D80"/>
      <c r="E80"/>
      <c r="F80"/>
      <c r="G80"/>
      <c r="H80"/>
      <c r="I80"/>
      <c r="J80"/>
      <c r="K80"/>
      <c r="L80"/>
      <c r="M80"/>
      <c r="N80"/>
      <c r="O80"/>
      <c r="P80"/>
      <c r="Q80" s="1104"/>
      <c r="R80" s="1104"/>
    </row>
    <row r="81" spans="1:18">
      <c r="A81"/>
      <c r="B81"/>
      <c r="C81"/>
      <c r="D81"/>
      <c r="E81"/>
      <c r="F81"/>
      <c r="G81"/>
      <c r="H81"/>
      <c r="I81"/>
      <c r="J81"/>
      <c r="K81"/>
      <c r="L81"/>
      <c r="M81"/>
      <c r="N81"/>
      <c r="O81"/>
      <c r="P81"/>
      <c r="Q81" s="1104"/>
      <c r="R81" s="1104"/>
    </row>
    <row r="82" spans="1:18">
      <c r="A82"/>
      <c r="B82"/>
      <c r="C82"/>
      <c r="D82"/>
      <c r="E82"/>
      <c r="F82"/>
      <c r="G82"/>
      <c r="H82"/>
      <c r="I82"/>
      <c r="J82"/>
      <c r="K82"/>
      <c r="L82"/>
      <c r="M82"/>
      <c r="N82"/>
      <c r="O82"/>
      <c r="P82"/>
      <c r="Q82" s="1104"/>
      <c r="R82" s="1104"/>
    </row>
    <row r="83" spans="1:18">
      <c r="A83"/>
      <c r="B83"/>
      <c r="C83"/>
      <c r="D83"/>
      <c r="E83"/>
      <c r="F83"/>
      <c r="G83"/>
      <c r="H83"/>
      <c r="I83"/>
      <c r="J83"/>
      <c r="K83"/>
      <c r="L83"/>
      <c r="M83"/>
      <c r="N83"/>
      <c r="O83"/>
      <c r="P83"/>
      <c r="Q83" s="1104"/>
      <c r="R83" s="1104"/>
    </row>
    <row r="84" spans="1:18">
      <c r="A84"/>
      <c r="B84"/>
      <c r="C84"/>
      <c r="D84"/>
      <c r="E84"/>
      <c r="F84"/>
      <c r="G84"/>
      <c r="H84"/>
      <c r="I84"/>
      <c r="J84"/>
      <c r="K84"/>
      <c r="L84"/>
      <c r="M84"/>
      <c r="N84"/>
      <c r="O84"/>
      <c r="P84"/>
      <c r="Q84" s="1104"/>
      <c r="R84" s="1104"/>
    </row>
    <row r="85" spans="1:18">
      <c r="A85"/>
      <c r="B85"/>
      <c r="C85"/>
      <c r="D85"/>
      <c r="E85"/>
      <c r="F85"/>
      <c r="G85"/>
      <c r="H85"/>
      <c r="I85"/>
      <c r="J85"/>
      <c r="K85"/>
      <c r="L85"/>
      <c r="M85"/>
      <c r="N85"/>
      <c r="O85"/>
      <c r="P85"/>
      <c r="Q85" s="1104"/>
      <c r="R85" s="1104"/>
    </row>
    <row r="86" spans="1:18">
      <c r="A86"/>
      <c r="B86"/>
      <c r="C86"/>
      <c r="D86"/>
      <c r="E86"/>
      <c r="F86"/>
      <c r="G86"/>
      <c r="H86"/>
      <c r="I86"/>
      <c r="J86"/>
      <c r="K86"/>
      <c r="L86"/>
      <c r="M86"/>
      <c r="N86"/>
      <c r="O86"/>
      <c r="P86"/>
      <c r="Q86" s="1104"/>
      <c r="R86" s="1104"/>
    </row>
    <row r="87" spans="1:18">
      <c r="A87"/>
      <c r="B87"/>
      <c r="C87"/>
      <c r="D87"/>
      <c r="E87"/>
      <c r="F87"/>
      <c r="G87"/>
      <c r="H87"/>
      <c r="I87"/>
      <c r="J87"/>
      <c r="K87"/>
      <c r="L87"/>
      <c r="M87"/>
      <c r="N87"/>
      <c r="O87"/>
      <c r="P87"/>
      <c r="Q87" s="1104"/>
      <c r="R87" s="1104"/>
    </row>
    <row r="88" spans="1:18">
      <c r="A88"/>
      <c r="B88"/>
      <c r="C88"/>
      <c r="D88"/>
      <c r="E88"/>
      <c r="F88"/>
      <c r="G88"/>
      <c r="H88"/>
      <c r="I88"/>
      <c r="J88"/>
      <c r="K88"/>
      <c r="L88"/>
      <c r="M88"/>
      <c r="N88"/>
      <c r="O88"/>
      <c r="P88"/>
      <c r="Q88" s="1104"/>
      <c r="R88" s="1104"/>
    </row>
    <row r="89" spans="1:18">
      <c r="A89"/>
      <c r="B89"/>
      <c r="C89"/>
      <c r="D89"/>
      <c r="E89"/>
      <c r="F89"/>
      <c r="G89"/>
      <c r="H89"/>
      <c r="I89"/>
      <c r="J89"/>
      <c r="K89"/>
      <c r="L89"/>
      <c r="M89"/>
      <c r="N89"/>
      <c r="O89"/>
      <c r="P89"/>
      <c r="Q89" s="1104"/>
      <c r="R89" s="1104"/>
    </row>
    <row r="90" spans="1:18">
      <c r="A90"/>
      <c r="B90"/>
      <c r="C90"/>
      <c r="D90"/>
      <c r="E90"/>
      <c r="F90"/>
      <c r="G90"/>
      <c r="H90"/>
      <c r="I90"/>
      <c r="J90"/>
      <c r="K90"/>
      <c r="L90"/>
      <c r="M90"/>
      <c r="N90"/>
      <c r="O90"/>
      <c r="P90"/>
      <c r="Q90" s="1104"/>
      <c r="R90" s="1104"/>
    </row>
    <row r="91" spans="1:18">
      <c r="A91"/>
      <c r="B91"/>
      <c r="C91"/>
      <c r="D91"/>
      <c r="E91"/>
      <c r="F91"/>
      <c r="G91"/>
      <c r="H91"/>
      <c r="I91"/>
      <c r="J91"/>
      <c r="K91"/>
      <c r="L91"/>
      <c r="M91"/>
      <c r="N91"/>
      <c r="O91"/>
      <c r="P91"/>
      <c r="Q91" s="1104"/>
      <c r="R91" s="1104"/>
    </row>
    <row r="92" spans="1:18">
      <c r="A92"/>
      <c r="B92"/>
      <c r="C92"/>
      <c r="D92"/>
      <c r="E92"/>
      <c r="F92"/>
      <c r="G92"/>
      <c r="H92"/>
      <c r="I92"/>
      <c r="J92"/>
      <c r="K92"/>
      <c r="L92"/>
      <c r="M92"/>
      <c r="N92"/>
      <c r="O92"/>
      <c r="P92"/>
      <c r="Q92" s="1104"/>
      <c r="R92" s="1104"/>
    </row>
    <row r="93" spans="1:18">
      <c r="A93"/>
      <c r="B93"/>
      <c r="C93"/>
      <c r="D93"/>
      <c r="E93"/>
      <c r="F93"/>
      <c r="G93"/>
      <c r="H93"/>
      <c r="I93"/>
      <c r="J93"/>
      <c r="K93"/>
      <c r="L93"/>
      <c r="M93"/>
      <c r="N93"/>
      <c r="O93"/>
      <c r="P93"/>
      <c r="Q93" s="1104"/>
      <c r="R93" s="1104"/>
    </row>
    <row r="94" spans="1:18">
      <c r="A94"/>
      <c r="B94"/>
      <c r="C94"/>
      <c r="D94"/>
      <c r="E94"/>
      <c r="F94"/>
      <c r="G94"/>
      <c r="H94"/>
      <c r="I94"/>
      <c r="J94"/>
      <c r="K94"/>
      <c r="L94"/>
      <c r="M94"/>
      <c r="N94"/>
      <c r="O94"/>
      <c r="P94"/>
      <c r="Q94" s="1104"/>
      <c r="R94" s="1104"/>
    </row>
    <row r="95" spans="1:18">
      <c r="A95"/>
      <c r="B95"/>
      <c r="C95"/>
      <c r="D95"/>
      <c r="E95"/>
      <c r="F95"/>
      <c r="G95"/>
      <c r="H95"/>
      <c r="I95"/>
      <c r="J95"/>
      <c r="K95"/>
      <c r="L95"/>
      <c r="M95"/>
      <c r="N95"/>
      <c r="O95"/>
      <c r="P95"/>
      <c r="Q95" s="1104"/>
      <c r="R95" s="1104"/>
    </row>
    <row r="96" spans="1:18">
      <c r="A96"/>
      <c r="B96"/>
      <c r="C96"/>
      <c r="D96"/>
      <c r="E96"/>
      <c r="F96"/>
      <c r="G96"/>
      <c r="H96"/>
      <c r="I96"/>
      <c r="J96"/>
      <c r="K96"/>
      <c r="L96"/>
      <c r="M96"/>
      <c r="N96"/>
      <c r="O96"/>
      <c r="P96"/>
      <c r="Q96" s="1104"/>
      <c r="R96" s="1104"/>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F23" sqref="F23"/>
    </sheetView>
  </sheetViews>
  <sheetFormatPr defaultRowHeight="12.75"/>
  <cols>
    <col min="1" max="1" width="16.85546875" style="1134" customWidth="1"/>
    <col min="2" max="2" width="12.28515625" style="1134" bestFit="1" customWidth="1"/>
    <col min="3" max="3" width="10.140625" style="1134" customWidth="1"/>
    <col min="4" max="4" width="9.140625" style="1134"/>
    <col min="5" max="5" width="6" style="1134" customWidth="1"/>
    <col min="6" max="6" width="16.7109375" style="1134" customWidth="1"/>
    <col min="7" max="7" width="11.28515625" style="1134" customWidth="1"/>
    <col min="8" max="8" width="10.42578125" style="1134" customWidth="1"/>
    <col min="9" max="9" width="9.140625" style="1134"/>
    <col min="10" max="10" width="3.5703125" style="1134" customWidth="1"/>
    <col min="11" max="11" width="27.28515625" style="1134" customWidth="1"/>
    <col min="12" max="12" width="11.7109375" style="1134" customWidth="1"/>
    <col min="13" max="13" width="12.28515625" style="1134" customWidth="1"/>
    <col min="14" max="14" width="10.42578125" style="1134" customWidth="1"/>
    <col min="15" max="15" width="3.85546875" style="1134" customWidth="1"/>
    <col min="16" max="16" width="22.5703125" style="1134" customWidth="1"/>
    <col min="17" max="17" width="11.28515625" style="1134" customWidth="1"/>
    <col min="18" max="18" width="10.28515625" style="1134" customWidth="1"/>
    <col min="19" max="19" width="10" style="1134" customWidth="1"/>
    <col min="20" max="255" width="9.140625" style="1134"/>
    <col min="256" max="256" width="4" style="1134" customWidth="1"/>
    <col min="257" max="257" width="15.140625" style="1134" customWidth="1"/>
    <col min="258" max="258" width="13.85546875" style="1134" customWidth="1"/>
    <col min="259" max="259" width="10.140625" style="1134" customWidth="1"/>
    <col min="260" max="260" width="9.140625" style="1134"/>
    <col min="261" max="261" width="3.42578125" style="1134" customWidth="1"/>
    <col min="262" max="262" width="19.5703125" style="1134" customWidth="1"/>
    <col min="263" max="263" width="12.28515625" style="1134" customWidth="1"/>
    <col min="264" max="264" width="10.42578125" style="1134" customWidth="1"/>
    <col min="265" max="265" width="9.140625" style="1134"/>
    <col min="266" max="266" width="3.5703125" style="1134" customWidth="1"/>
    <col min="267" max="267" width="16.42578125" style="1134" customWidth="1"/>
    <col min="268" max="268" width="11.7109375" style="1134" customWidth="1"/>
    <col min="269" max="269" width="10.140625" style="1134" customWidth="1"/>
    <col min="270" max="270" width="15.85546875" style="1134" customWidth="1"/>
    <col min="271" max="271" width="3.85546875" style="1134" customWidth="1"/>
    <col min="272" max="272" width="16.42578125" style="1134" customWidth="1"/>
    <col min="273" max="273" width="11.28515625" style="1134" customWidth="1"/>
    <col min="274" max="274" width="10.28515625" style="1134" customWidth="1"/>
    <col min="275" max="275" width="10" style="1134" customWidth="1"/>
    <col min="276" max="511" width="9.140625" style="1134"/>
    <col min="512" max="512" width="4" style="1134" customWidth="1"/>
    <col min="513" max="513" width="15.140625" style="1134" customWidth="1"/>
    <col min="514" max="514" width="13.85546875" style="1134" customWidth="1"/>
    <col min="515" max="515" width="10.140625" style="1134" customWidth="1"/>
    <col min="516" max="516" width="9.140625" style="1134"/>
    <col min="517" max="517" width="3.42578125" style="1134" customWidth="1"/>
    <col min="518" max="518" width="19.5703125" style="1134" customWidth="1"/>
    <col min="519" max="519" width="12.28515625" style="1134" customWidth="1"/>
    <col min="520" max="520" width="10.42578125" style="1134" customWidth="1"/>
    <col min="521" max="521" width="9.140625" style="1134"/>
    <col min="522" max="522" width="3.5703125" style="1134" customWidth="1"/>
    <col min="523" max="523" width="16.42578125" style="1134" customWidth="1"/>
    <col min="524" max="524" width="11.7109375" style="1134" customWidth="1"/>
    <col min="525" max="525" width="10.140625" style="1134" customWidth="1"/>
    <col min="526" max="526" width="15.85546875" style="1134" customWidth="1"/>
    <col min="527" max="527" width="3.85546875" style="1134" customWidth="1"/>
    <col min="528" max="528" width="16.42578125" style="1134" customWidth="1"/>
    <col min="529" max="529" width="11.28515625" style="1134" customWidth="1"/>
    <col min="530" max="530" width="10.28515625" style="1134" customWidth="1"/>
    <col min="531" max="531" width="10" style="1134" customWidth="1"/>
    <col min="532" max="767" width="9.140625" style="1134"/>
    <col min="768" max="768" width="4" style="1134" customWidth="1"/>
    <col min="769" max="769" width="15.140625" style="1134" customWidth="1"/>
    <col min="770" max="770" width="13.85546875" style="1134" customWidth="1"/>
    <col min="771" max="771" width="10.140625" style="1134" customWidth="1"/>
    <col min="772" max="772" width="9.140625" style="1134"/>
    <col min="773" max="773" width="3.42578125" style="1134" customWidth="1"/>
    <col min="774" max="774" width="19.5703125" style="1134" customWidth="1"/>
    <col min="775" max="775" width="12.28515625" style="1134" customWidth="1"/>
    <col min="776" max="776" width="10.42578125" style="1134" customWidth="1"/>
    <col min="777" max="777" width="9.140625" style="1134"/>
    <col min="778" max="778" width="3.5703125" style="1134" customWidth="1"/>
    <col min="779" max="779" width="16.42578125" style="1134" customWidth="1"/>
    <col min="780" max="780" width="11.7109375" style="1134" customWidth="1"/>
    <col min="781" max="781" width="10.140625" style="1134" customWidth="1"/>
    <col min="782" max="782" width="15.85546875" style="1134" customWidth="1"/>
    <col min="783" max="783" width="3.85546875" style="1134" customWidth="1"/>
    <col min="784" max="784" width="16.42578125" style="1134" customWidth="1"/>
    <col min="785" max="785" width="11.28515625" style="1134" customWidth="1"/>
    <col min="786" max="786" width="10.28515625" style="1134" customWidth="1"/>
    <col min="787" max="787" width="10" style="1134" customWidth="1"/>
    <col min="788" max="1023" width="9.140625" style="1134"/>
    <col min="1024" max="1024" width="4" style="1134" customWidth="1"/>
    <col min="1025" max="1025" width="15.140625" style="1134" customWidth="1"/>
    <col min="1026" max="1026" width="13.85546875" style="1134" customWidth="1"/>
    <col min="1027" max="1027" width="10.140625" style="1134" customWidth="1"/>
    <col min="1028" max="1028" width="9.140625" style="1134"/>
    <col min="1029" max="1029" width="3.42578125" style="1134" customWidth="1"/>
    <col min="1030" max="1030" width="19.5703125" style="1134" customWidth="1"/>
    <col min="1031" max="1031" width="12.28515625" style="1134" customWidth="1"/>
    <col min="1032" max="1032" width="10.42578125" style="1134" customWidth="1"/>
    <col min="1033" max="1033" width="9.140625" style="1134"/>
    <col min="1034" max="1034" width="3.5703125" style="1134" customWidth="1"/>
    <col min="1035" max="1035" width="16.42578125" style="1134" customWidth="1"/>
    <col min="1036" max="1036" width="11.7109375" style="1134" customWidth="1"/>
    <col min="1037" max="1037" width="10.140625" style="1134" customWidth="1"/>
    <col min="1038" max="1038" width="15.85546875" style="1134" customWidth="1"/>
    <col min="1039" max="1039" width="3.85546875" style="1134" customWidth="1"/>
    <col min="1040" max="1040" width="16.42578125" style="1134" customWidth="1"/>
    <col min="1041" max="1041" width="11.28515625" style="1134" customWidth="1"/>
    <col min="1042" max="1042" width="10.28515625" style="1134" customWidth="1"/>
    <col min="1043" max="1043" width="10" style="1134" customWidth="1"/>
    <col min="1044" max="1279" width="9.140625" style="1134"/>
    <col min="1280" max="1280" width="4" style="1134" customWidth="1"/>
    <col min="1281" max="1281" width="15.140625" style="1134" customWidth="1"/>
    <col min="1282" max="1282" width="13.85546875" style="1134" customWidth="1"/>
    <col min="1283" max="1283" width="10.140625" style="1134" customWidth="1"/>
    <col min="1284" max="1284" width="9.140625" style="1134"/>
    <col min="1285" max="1285" width="3.42578125" style="1134" customWidth="1"/>
    <col min="1286" max="1286" width="19.5703125" style="1134" customWidth="1"/>
    <col min="1287" max="1287" width="12.28515625" style="1134" customWidth="1"/>
    <col min="1288" max="1288" width="10.42578125" style="1134" customWidth="1"/>
    <col min="1289" max="1289" width="9.140625" style="1134"/>
    <col min="1290" max="1290" width="3.5703125" style="1134" customWidth="1"/>
    <col min="1291" max="1291" width="16.42578125" style="1134" customWidth="1"/>
    <col min="1292" max="1292" width="11.7109375" style="1134" customWidth="1"/>
    <col min="1293" max="1293" width="10.140625" style="1134" customWidth="1"/>
    <col min="1294" max="1294" width="15.85546875" style="1134" customWidth="1"/>
    <col min="1295" max="1295" width="3.85546875" style="1134" customWidth="1"/>
    <col min="1296" max="1296" width="16.42578125" style="1134" customWidth="1"/>
    <col min="1297" max="1297" width="11.28515625" style="1134" customWidth="1"/>
    <col min="1298" max="1298" width="10.28515625" style="1134" customWidth="1"/>
    <col min="1299" max="1299" width="10" style="1134" customWidth="1"/>
    <col min="1300" max="1535" width="9.140625" style="1134"/>
    <col min="1536" max="1536" width="4" style="1134" customWidth="1"/>
    <col min="1537" max="1537" width="15.140625" style="1134" customWidth="1"/>
    <col min="1538" max="1538" width="13.85546875" style="1134" customWidth="1"/>
    <col min="1539" max="1539" width="10.140625" style="1134" customWidth="1"/>
    <col min="1540" max="1540" width="9.140625" style="1134"/>
    <col min="1541" max="1541" width="3.42578125" style="1134" customWidth="1"/>
    <col min="1542" max="1542" width="19.5703125" style="1134" customWidth="1"/>
    <col min="1543" max="1543" width="12.28515625" style="1134" customWidth="1"/>
    <col min="1544" max="1544" width="10.42578125" style="1134" customWidth="1"/>
    <col min="1545" max="1545" width="9.140625" style="1134"/>
    <col min="1546" max="1546" width="3.5703125" style="1134" customWidth="1"/>
    <col min="1547" max="1547" width="16.42578125" style="1134" customWidth="1"/>
    <col min="1548" max="1548" width="11.7109375" style="1134" customWidth="1"/>
    <col min="1549" max="1549" width="10.140625" style="1134" customWidth="1"/>
    <col min="1550" max="1550" width="15.85546875" style="1134" customWidth="1"/>
    <col min="1551" max="1551" width="3.85546875" style="1134" customWidth="1"/>
    <col min="1552" max="1552" width="16.42578125" style="1134" customWidth="1"/>
    <col min="1553" max="1553" width="11.28515625" style="1134" customWidth="1"/>
    <col min="1554" max="1554" width="10.28515625" style="1134" customWidth="1"/>
    <col min="1555" max="1555" width="10" style="1134" customWidth="1"/>
    <col min="1556" max="1791" width="9.140625" style="1134"/>
    <col min="1792" max="1792" width="4" style="1134" customWidth="1"/>
    <col min="1793" max="1793" width="15.140625" style="1134" customWidth="1"/>
    <col min="1794" max="1794" width="13.85546875" style="1134" customWidth="1"/>
    <col min="1795" max="1795" width="10.140625" style="1134" customWidth="1"/>
    <col min="1796" max="1796" width="9.140625" style="1134"/>
    <col min="1797" max="1797" width="3.42578125" style="1134" customWidth="1"/>
    <col min="1798" max="1798" width="19.5703125" style="1134" customWidth="1"/>
    <col min="1799" max="1799" width="12.28515625" style="1134" customWidth="1"/>
    <col min="1800" max="1800" width="10.42578125" style="1134" customWidth="1"/>
    <col min="1801" max="1801" width="9.140625" style="1134"/>
    <col min="1802" max="1802" width="3.5703125" style="1134" customWidth="1"/>
    <col min="1803" max="1803" width="16.42578125" style="1134" customWidth="1"/>
    <col min="1804" max="1804" width="11.7109375" style="1134" customWidth="1"/>
    <col min="1805" max="1805" width="10.140625" style="1134" customWidth="1"/>
    <col min="1806" max="1806" width="15.85546875" style="1134" customWidth="1"/>
    <col min="1807" max="1807" width="3.85546875" style="1134" customWidth="1"/>
    <col min="1808" max="1808" width="16.42578125" style="1134" customWidth="1"/>
    <col min="1809" max="1809" width="11.28515625" style="1134" customWidth="1"/>
    <col min="1810" max="1810" width="10.28515625" style="1134" customWidth="1"/>
    <col min="1811" max="1811" width="10" style="1134" customWidth="1"/>
    <col min="1812" max="2047" width="9.140625" style="1134"/>
    <col min="2048" max="2048" width="4" style="1134" customWidth="1"/>
    <col min="2049" max="2049" width="15.140625" style="1134" customWidth="1"/>
    <col min="2050" max="2050" width="13.85546875" style="1134" customWidth="1"/>
    <col min="2051" max="2051" width="10.140625" style="1134" customWidth="1"/>
    <col min="2052" max="2052" width="9.140625" style="1134"/>
    <col min="2053" max="2053" width="3.42578125" style="1134" customWidth="1"/>
    <col min="2054" max="2054" width="19.5703125" style="1134" customWidth="1"/>
    <col min="2055" max="2055" width="12.28515625" style="1134" customWidth="1"/>
    <col min="2056" max="2056" width="10.42578125" style="1134" customWidth="1"/>
    <col min="2057" max="2057" width="9.140625" style="1134"/>
    <col min="2058" max="2058" width="3.5703125" style="1134" customWidth="1"/>
    <col min="2059" max="2059" width="16.42578125" style="1134" customWidth="1"/>
    <col min="2060" max="2060" width="11.7109375" style="1134" customWidth="1"/>
    <col min="2061" max="2061" width="10.140625" style="1134" customWidth="1"/>
    <col min="2062" max="2062" width="15.85546875" style="1134" customWidth="1"/>
    <col min="2063" max="2063" width="3.85546875" style="1134" customWidth="1"/>
    <col min="2064" max="2064" width="16.42578125" style="1134" customWidth="1"/>
    <col min="2065" max="2065" width="11.28515625" style="1134" customWidth="1"/>
    <col min="2066" max="2066" width="10.28515625" style="1134" customWidth="1"/>
    <col min="2067" max="2067" width="10" style="1134" customWidth="1"/>
    <col min="2068" max="2303" width="9.140625" style="1134"/>
    <col min="2304" max="2304" width="4" style="1134" customWidth="1"/>
    <col min="2305" max="2305" width="15.140625" style="1134" customWidth="1"/>
    <col min="2306" max="2306" width="13.85546875" style="1134" customWidth="1"/>
    <col min="2307" max="2307" width="10.140625" style="1134" customWidth="1"/>
    <col min="2308" max="2308" width="9.140625" style="1134"/>
    <col min="2309" max="2309" width="3.42578125" style="1134" customWidth="1"/>
    <col min="2310" max="2310" width="19.5703125" style="1134" customWidth="1"/>
    <col min="2311" max="2311" width="12.28515625" style="1134" customWidth="1"/>
    <col min="2312" max="2312" width="10.42578125" style="1134" customWidth="1"/>
    <col min="2313" max="2313" width="9.140625" style="1134"/>
    <col min="2314" max="2314" width="3.5703125" style="1134" customWidth="1"/>
    <col min="2315" max="2315" width="16.42578125" style="1134" customWidth="1"/>
    <col min="2316" max="2316" width="11.7109375" style="1134" customWidth="1"/>
    <col min="2317" max="2317" width="10.140625" style="1134" customWidth="1"/>
    <col min="2318" max="2318" width="15.85546875" style="1134" customWidth="1"/>
    <col min="2319" max="2319" width="3.85546875" style="1134" customWidth="1"/>
    <col min="2320" max="2320" width="16.42578125" style="1134" customWidth="1"/>
    <col min="2321" max="2321" width="11.28515625" style="1134" customWidth="1"/>
    <col min="2322" max="2322" width="10.28515625" style="1134" customWidth="1"/>
    <col min="2323" max="2323" width="10" style="1134" customWidth="1"/>
    <col min="2324" max="2559" width="9.140625" style="1134"/>
    <col min="2560" max="2560" width="4" style="1134" customWidth="1"/>
    <col min="2561" max="2561" width="15.140625" style="1134" customWidth="1"/>
    <col min="2562" max="2562" width="13.85546875" style="1134" customWidth="1"/>
    <col min="2563" max="2563" width="10.140625" style="1134" customWidth="1"/>
    <col min="2564" max="2564" width="9.140625" style="1134"/>
    <col min="2565" max="2565" width="3.42578125" style="1134" customWidth="1"/>
    <col min="2566" max="2566" width="19.5703125" style="1134" customWidth="1"/>
    <col min="2567" max="2567" width="12.28515625" style="1134" customWidth="1"/>
    <col min="2568" max="2568" width="10.42578125" style="1134" customWidth="1"/>
    <col min="2569" max="2569" width="9.140625" style="1134"/>
    <col min="2570" max="2570" width="3.5703125" style="1134" customWidth="1"/>
    <col min="2571" max="2571" width="16.42578125" style="1134" customWidth="1"/>
    <col min="2572" max="2572" width="11.7109375" style="1134" customWidth="1"/>
    <col min="2573" max="2573" width="10.140625" style="1134" customWidth="1"/>
    <col min="2574" max="2574" width="15.85546875" style="1134" customWidth="1"/>
    <col min="2575" max="2575" width="3.85546875" style="1134" customWidth="1"/>
    <col min="2576" max="2576" width="16.42578125" style="1134" customWidth="1"/>
    <col min="2577" max="2577" width="11.28515625" style="1134" customWidth="1"/>
    <col min="2578" max="2578" width="10.28515625" style="1134" customWidth="1"/>
    <col min="2579" max="2579" width="10" style="1134" customWidth="1"/>
    <col min="2580" max="2815" width="9.140625" style="1134"/>
    <col min="2816" max="2816" width="4" style="1134" customWidth="1"/>
    <col min="2817" max="2817" width="15.140625" style="1134" customWidth="1"/>
    <col min="2818" max="2818" width="13.85546875" style="1134" customWidth="1"/>
    <col min="2819" max="2819" width="10.140625" style="1134" customWidth="1"/>
    <col min="2820" max="2820" width="9.140625" style="1134"/>
    <col min="2821" max="2821" width="3.42578125" style="1134" customWidth="1"/>
    <col min="2822" max="2822" width="19.5703125" style="1134" customWidth="1"/>
    <col min="2823" max="2823" width="12.28515625" style="1134" customWidth="1"/>
    <col min="2824" max="2824" width="10.42578125" style="1134" customWidth="1"/>
    <col min="2825" max="2825" width="9.140625" style="1134"/>
    <col min="2826" max="2826" width="3.5703125" style="1134" customWidth="1"/>
    <col min="2827" max="2827" width="16.42578125" style="1134" customWidth="1"/>
    <col min="2828" max="2828" width="11.7109375" style="1134" customWidth="1"/>
    <col min="2829" max="2829" width="10.140625" style="1134" customWidth="1"/>
    <col min="2830" max="2830" width="15.85546875" style="1134" customWidth="1"/>
    <col min="2831" max="2831" width="3.85546875" style="1134" customWidth="1"/>
    <col min="2832" max="2832" width="16.42578125" style="1134" customWidth="1"/>
    <col min="2833" max="2833" width="11.28515625" style="1134" customWidth="1"/>
    <col min="2834" max="2834" width="10.28515625" style="1134" customWidth="1"/>
    <col min="2835" max="2835" width="10" style="1134" customWidth="1"/>
    <col min="2836" max="3071" width="9.140625" style="1134"/>
    <col min="3072" max="3072" width="4" style="1134" customWidth="1"/>
    <col min="3073" max="3073" width="15.140625" style="1134" customWidth="1"/>
    <col min="3074" max="3074" width="13.85546875" style="1134" customWidth="1"/>
    <col min="3075" max="3075" width="10.140625" style="1134" customWidth="1"/>
    <col min="3076" max="3076" width="9.140625" style="1134"/>
    <col min="3077" max="3077" width="3.42578125" style="1134" customWidth="1"/>
    <col min="3078" max="3078" width="19.5703125" style="1134" customWidth="1"/>
    <col min="3079" max="3079" width="12.28515625" style="1134" customWidth="1"/>
    <col min="3080" max="3080" width="10.42578125" style="1134" customWidth="1"/>
    <col min="3081" max="3081" width="9.140625" style="1134"/>
    <col min="3082" max="3082" width="3.5703125" style="1134" customWidth="1"/>
    <col min="3083" max="3083" width="16.42578125" style="1134" customWidth="1"/>
    <col min="3084" max="3084" width="11.7109375" style="1134" customWidth="1"/>
    <col min="3085" max="3085" width="10.140625" style="1134" customWidth="1"/>
    <col min="3086" max="3086" width="15.85546875" style="1134" customWidth="1"/>
    <col min="3087" max="3087" width="3.85546875" style="1134" customWidth="1"/>
    <col min="3088" max="3088" width="16.42578125" style="1134" customWidth="1"/>
    <col min="3089" max="3089" width="11.28515625" style="1134" customWidth="1"/>
    <col min="3090" max="3090" width="10.28515625" style="1134" customWidth="1"/>
    <col min="3091" max="3091" width="10" style="1134" customWidth="1"/>
    <col min="3092" max="3327" width="9.140625" style="1134"/>
    <col min="3328" max="3328" width="4" style="1134" customWidth="1"/>
    <col min="3329" max="3329" width="15.140625" style="1134" customWidth="1"/>
    <col min="3330" max="3330" width="13.85546875" style="1134" customWidth="1"/>
    <col min="3331" max="3331" width="10.140625" style="1134" customWidth="1"/>
    <col min="3332" max="3332" width="9.140625" style="1134"/>
    <col min="3333" max="3333" width="3.42578125" style="1134" customWidth="1"/>
    <col min="3334" max="3334" width="19.5703125" style="1134" customWidth="1"/>
    <col min="3335" max="3335" width="12.28515625" style="1134" customWidth="1"/>
    <col min="3336" max="3336" width="10.42578125" style="1134" customWidth="1"/>
    <col min="3337" max="3337" width="9.140625" style="1134"/>
    <col min="3338" max="3338" width="3.5703125" style="1134" customWidth="1"/>
    <col min="3339" max="3339" width="16.42578125" style="1134" customWidth="1"/>
    <col min="3340" max="3340" width="11.7109375" style="1134" customWidth="1"/>
    <col min="3341" max="3341" width="10.140625" style="1134" customWidth="1"/>
    <col min="3342" max="3342" width="15.85546875" style="1134" customWidth="1"/>
    <col min="3343" max="3343" width="3.85546875" style="1134" customWidth="1"/>
    <col min="3344" max="3344" width="16.42578125" style="1134" customWidth="1"/>
    <col min="3345" max="3345" width="11.28515625" style="1134" customWidth="1"/>
    <col min="3346" max="3346" width="10.28515625" style="1134" customWidth="1"/>
    <col min="3347" max="3347" width="10" style="1134" customWidth="1"/>
    <col min="3348" max="3583" width="9.140625" style="1134"/>
    <col min="3584" max="3584" width="4" style="1134" customWidth="1"/>
    <col min="3585" max="3585" width="15.140625" style="1134" customWidth="1"/>
    <col min="3586" max="3586" width="13.85546875" style="1134" customWidth="1"/>
    <col min="3587" max="3587" width="10.140625" style="1134" customWidth="1"/>
    <col min="3588" max="3588" width="9.140625" style="1134"/>
    <col min="3589" max="3589" width="3.42578125" style="1134" customWidth="1"/>
    <col min="3590" max="3590" width="19.5703125" style="1134" customWidth="1"/>
    <col min="3591" max="3591" width="12.28515625" style="1134" customWidth="1"/>
    <col min="3592" max="3592" width="10.42578125" style="1134" customWidth="1"/>
    <col min="3593" max="3593" width="9.140625" style="1134"/>
    <col min="3594" max="3594" width="3.5703125" style="1134" customWidth="1"/>
    <col min="3595" max="3595" width="16.42578125" style="1134" customWidth="1"/>
    <col min="3596" max="3596" width="11.7109375" style="1134" customWidth="1"/>
    <col min="3597" max="3597" width="10.140625" style="1134" customWidth="1"/>
    <col min="3598" max="3598" width="15.85546875" style="1134" customWidth="1"/>
    <col min="3599" max="3599" width="3.85546875" style="1134" customWidth="1"/>
    <col min="3600" max="3600" width="16.42578125" style="1134" customWidth="1"/>
    <col min="3601" max="3601" width="11.28515625" style="1134" customWidth="1"/>
    <col min="3602" max="3602" width="10.28515625" style="1134" customWidth="1"/>
    <col min="3603" max="3603" width="10" style="1134" customWidth="1"/>
    <col min="3604" max="3839" width="9.140625" style="1134"/>
    <col min="3840" max="3840" width="4" style="1134" customWidth="1"/>
    <col min="3841" max="3841" width="15.140625" style="1134" customWidth="1"/>
    <col min="3842" max="3842" width="13.85546875" style="1134" customWidth="1"/>
    <col min="3843" max="3843" width="10.140625" style="1134" customWidth="1"/>
    <col min="3844" max="3844" width="9.140625" style="1134"/>
    <col min="3845" max="3845" width="3.42578125" style="1134" customWidth="1"/>
    <col min="3846" max="3846" width="19.5703125" style="1134" customWidth="1"/>
    <col min="3847" max="3847" width="12.28515625" style="1134" customWidth="1"/>
    <col min="3848" max="3848" width="10.42578125" style="1134" customWidth="1"/>
    <col min="3849" max="3849" width="9.140625" style="1134"/>
    <col min="3850" max="3850" width="3.5703125" style="1134" customWidth="1"/>
    <col min="3851" max="3851" width="16.42578125" style="1134" customWidth="1"/>
    <col min="3852" max="3852" width="11.7109375" style="1134" customWidth="1"/>
    <col min="3853" max="3853" width="10.140625" style="1134" customWidth="1"/>
    <col min="3854" max="3854" width="15.85546875" style="1134" customWidth="1"/>
    <col min="3855" max="3855" width="3.85546875" style="1134" customWidth="1"/>
    <col min="3856" max="3856" width="16.42578125" style="1134" customWidth="1"/>
    <col min="3857" max="3857" width="11.28515625" style="1134" customWidth="1"/>
    <col min="3858" max="3858" width="10.28515625" style="1134" customWidth="1"/>
    <col min="3859" max="3859" width="10" style="1134" customWidth="1"/>
    <col min="3860" max="4095" width="9.140625" style="1134"/>
    <col min="4096" max="4096" width="4" style="1134" customWidth="1"/>
    <col min="4097" max="4097" width="15.140625" style="1134" customWidth="1"/>
    <col min="4098" max="4098" width="13.85546875" style="1134" customWidth="1"/>
    <col min="4099" max="4099" width="10.140625" style="1134" customWidth="1"/>
    <col min="4100" max="4100" width="9.140625" style="1134"/>
    <col min="4101" max="4101" width="3.42578125" style="1134" customWidth="1"/>
    <col min="4102" max="4102" width="19.5703125" style="1134" customWidth="1"/>
    <col min="4103" max="4103" width="12.28515625" style="1134" customWidth="1"/>
    <col min="4104" max="4104" width="10.42578125" style="1134" customWidth="1"/>
    <col min="4105" max="4105" width="9.140625" style="1134"/>
    <col min="4106" max="4106" width="3.5703125" style="1134" customWidth="1"/>
    <col min="4107" max="4107" width="16.42578125" style="1134" customWidth="1"/>
    <col min="4108" max="4108" width="11.7109375" style="1134" customWidth="1"/>
    <col min="4109" max="4109" width="10.140625" style="1134" customWidth="1"/>
    <col min="4110" max="4110" width="15.85546875" style="1134" customWidth="1"/>
    <col min="4111" max="4111" width="3.85546875" style="1134" customWidth="1"/>
    <col min="4112" max="4112" width="16.42578125" style="1134" customWidth="1"/>
    <col min="4113" max="4113" width="11.28515625" style="1134" customWidth="1"/>
    <col min="4114" max="4114" width="10.28515625" style="1134" customWidth="1"/>
    <col min="4115" max="4115" width="10" style="1134" customWidth="1"/>
    <col min="4116" max="4351" width="9.140625" style="1134"/>
    <col min="4352" max="4352" width="4" style="1134" customWidth="1"/>
    <col min="4353" max="4353" width="15.140625" style="1134" customWidth="1"/>
    <col min="4354" max="4354" width="13.85546875" style="1134" customWidth="1"/>
    <col min="4355" max="4355" width="10.140625" style="1134" customWidth="1"/>
    <col min="4356" max="4356" width="9.140625" style="1134"/>
    <col min="4357" max="4357" width="3.42578125" style="1134" customWidth="1"/>
    <col min="4358" max="4358" width="19.5703125" style="1134" customWidth="1"/>
    <col min="4359" max="4359" width="12.28515625" style="1134" customWidth="1"/>
    <col min="4360" max="4360" width="10.42578125" style="1134" customWidth="1"/>
    <col min="4361" max="4361" width="9.140625" style="1134"/>
    <col min="4362" max="4362" width="3.5703125" style="1134" customWidth="1"/>
    <col min="4363" max="4363" width="16.42578125" style="1134" customWidth="1"/>
    <col min="4364" max="4364" width="11.7109375" style="1134" customWidth="1"/>
    <col min="4365" max="4365" width="10.140625" style="1134" customWidth="1"/>
    <col min="4366" max="4366" width="15.85546875" style="1134" customWidth="1"/>
    <col min="4367" max="4367" width="3.85546875" style="1134" customWidth="1"/>
    <col min="4368" max="4368" width="16.42578125" style="1134" customWidth="1"/>
    <col min="4369" max="4369" width="11.28515625" style="1134" customWidth="1"/>
    <col min="4370" max="4370" width="10.28515625" style="1134" customWidth="1"/>
    <col min="4371" max="4371" width="10" style="1134" customWidth="1"/>
    <col min="4372" max="4607" width="9.140625" style="1134"/>
    <col min="4608" max="4608" width="4" style="1134" customWidth="1"/>
    <col min="4609" max="4609" width="15.140625" style="1134" customWidth="1"/>
    <col min="4610" max="4610" width="13.85546875" style="1134" customWidth="1"/>
    <col min="4611" max="4611" width="10.140625" style="1134" customWidth="1"/>
    <col min="4612" max="4612" width="9.140625" style="1134"/>
    <col min="4613" max="4613" width="3.42578125" style="1134" customWidth="1"/>
    <col min="4614" max="4614" width="19.5703125" style="1134" customWidth="1"/>
    <col min="4615" max="4615" width="12.28515625" style="1134" customWidth="1"/>
    <col min="4616" max="4616" width="10.42578125" style="1134" customWidth="1"/>
    <col min="4617" max="4617" width="9.140625" style="1134"/>
    <col min="4618" max="4618" width="3.5703125" style="1134" customWidth="1"/>
    <col min="4619" max="4619" width="16.42578125" style="1134" customWidth="1"/>
    <col min="4620" max="4620" width="11.7109375" style="1134" customWidth="1"/>
    <col min="4621" max="4621" width="10.140625" style="1134" customWidth="1"/>
    <col min="4622" max="4622" width="15.85546875" style="1134" customWidth="1"/>
    <col min="4623" max="4623" width="3.85546875" style="1134" customWidth="1"/>
    <col min="4624" max="4624" width="16.42578125" style="1134" customWidth="1"/>
    <col min="4625" max="4625" width="11.28515625" style="1134" customWidth="1"/>
    <col min="4626" max="4626" width="10.28515625" style="1134" customWidth="1"/>
    <col min="4627" max="4627" width="10" style="1134" customWidth="1"/>
    <col min="4628" max="4863" width="9.140625" style="1134"/>
    <col min="4864" max="4864" width="4" style="1134" customWidth="1"/>
    <col min="4865" max="4865" width="15.140625" style="1134" customWidth="1"/>
    <col min="4866" max="4866" width="13.85546875" style="1134" customWidth="1"/>
    <col min="4867" max="4867" width="10.140625" style="1134" customWidth="1"/>
    <col min="4868" max="4868" width="9.140625" style="1134"/>
    <col min="4869" max="4869" width="3.42578125" style="1134" customWidth="1"/>
    <col min="4870" max="4870" width="19.5703125" style="1134" customWidth="1"/>
    <col min="4871" max="4871" width="12.28515625" style="1134" customWidth="1"/>
    <col min="4872" max="4872" width="10.42578125" style="1134" customWidth="1"/>
    <col min="4873" max="4873" width="9.140625" style="1134"/>
    <col min="4874" max="4874" width="3.5703125" style="1134" customWidth="1"/>
    <col min="4875" max="4875" width="16.42578125" style="1134" customWidth="1"/>
    <col min="4876" max="4876" width="11.7109375" style="1134" customWidth="1"/>
    <col min="4877" max="4877" width="10.140625" style="1134" customWidth="1"/>
    <col min="4878" max="4878" width="15.85546875" style="1134" customWidth="1"/>
    <col min="4879" max="4879" width="3.85546875" style="1134" customWidth="1"/>
    <col min="4880" max="4880" width="16.42578125" style="1134" customWidth="1"/>
    <col min="4881" max="4881" width="11.28515625" style="1134" customWidth="1"/>
    <col min="4882" max="4882" width="10.28515625" style="1134" customWidth="1"/>
    <col min="4883" max="4883" width="10" style="1134" customWidth="1"/>
    <col min="4884" max="5119" width="9.140625" style="1134"/>
    <col min="5120" max="5120" width="4" style="1134" customWidth="1"/>
    <col min="5121" max="5121" width="15.140625" style="1134" customWidth="1"/>
    <col min="5122" max="5122" width="13.85546875" style="1134" customWidth="1"/>
    <col min="5123" max="5123" width="10.140625" style="1134" customWidth="1"/>
    <col min="5124" max="5124" width="9.140625" style="1134"/>
    <col min="5125" max="5125" width="3.42578125" style="1134" customWidth="1"/>
    <col min="5126" max="5126" width="19.5703125" style="1134" customWidth="1"/>
    <col min="5127" max="5127" width="12.28515625" style="1134" customWidth="1"/>
    <col min="5128" max="5128" width="10.42578125" style="1134" customWidth="1"/>
    <col min="5129" max="5129" width="9.140625" style="1134"/>
    <col min="5130" max="5130" width="3.5703125" style="1134" customWidth="1"/>
    <col min="5131" max="5131" width="16.42578125" style="1134" customWidth="1"/>
    <col min="5132" max="5132" width="11.7109375" style="1134" customWidth="1"/>
    <col min="5133" max="5133" width="10.140625" style="1134" customWidth="1"/>
    <col min="5134" max="5134" width="15.85546875" style="1134" customWidth="1"/>
    <col min="5135" max="5135" width="3.85546875" style="1134" customWidth="1"/>
    <col min="5136" max="5136" width="16.42578125" style="1134" customWidth="1"/>
    <col min="5137" max="5137" width="11.28515625" style="1134" customWidth="1"/>
    <col min="5138" max="5138" width="10.28515625" style="1134" customWidth="1"/>
    <col min="5139" max="5139" width="10" style="1134" customWidth="1"/>
    <col min="5140" max="5375" width="9.140625" style="1134"/>
    <col min="5376" max="5376" width="4" style="1134" customWidth="1"/>
    <col min="5377" max="5377" width="15.140625" style="1134" customWidth="1"/>
    <col min="5378" max="5378" width="13.85546875" style="1134" customWidth="1"/>
    <col min="5379" max="5379" width="10.140625" style="1134" customWidth="1"/>
    <col min="5380" max="5380" width="9.140625" style="1134"/>
    <col min="5381" max="5381" width="3.42578125" style="1134" customWidth="1"/>
    <col min="5382" max="5382" width="19.5703125" style="1134" customWidth="1"/>
    <col min="5383" max="5383" width="12.28515625" style="1134" customWidth="1"/>
    <col min="5384" max="5384" width="10.42578125" style="1134" customWidth="1"/>
    <col min="5385" max="5385" width="9.140625" style="1134"/>
    <col min="5386" max="5386" width="3.5703125" style="1134" customWidth="1"/>
    <col min="5387" max="5387" width="16.42578125" style="1134" customWidth="1"/>
    <col min="5388" max="5388" width="11.7109375" style="1134" customWidth="1"/>
    <col min="5389" max="5389" width="10.140625" style="1134" customWidth="1"/>
    <col min="5390" max="5390" width="15.85546875" style="1134" customWidth="1"/>
    <col min="5391" max="5391" width="3.85546875" style="1134" customWidth="1"/>
    <col min="5392" max="5392" width="16.42578125" style="1134" customWidth="1"/>
    <col min="5393" max="5393" width="11.28515625" style="1134" customWidth="1"/>
    <col min="5394" max="5394" width="10.28515625" style="1134" customWidth="1"/>
    <col min="5395" max="5395" width="10" style="1134" customWidth="1"/>
    <col min="5396" max="5631" width="9.140625" style="1134"/>
    <col min="5632" max="5632" width="4" style="1134" customWidth="1"/>
    <col min="5633" max="5633" width="15.140625" style="1134" customWidth="1"/>
    <col min="5634" max="5634" width="13.85546875" style="1134" customWidth="1"/>
    <col min="5635" max="5635" width="10.140625" style="1134" customWidth="1"/>
    <col min="5636" max="5636" width="9.140625" style="1134"/>
    <col min="5637" max="5637" width="3.42578125" style="1134" customWidth="1"/>
    <col min="5638" max="5638" width="19.5703125" style="1134" customWidth="1"/>
    <col min="5639" max="5639" width="12.28515625" style="1134" customWidth="1"/>
    <col min="5640" max="5640" width="10.42578125" style="1134" customWidth="1"/>
    <col min="5641" max="5641" width="9.140625" style="1134"/>
    <col min="5642" max="5642" width="3.5703125" style="1134" customWidth="1"/>
    <col min="5643" max="5643" width="16.42578125" style="1134" customWidth="1"/>
    <col min="5644" max="5644" width="11.7109375" style="1134" customWidth="1"/>
    <col min="5645" max="5645" width="10.140625" style="1134" customWidth="1"/>
    <col min="5646" max="5646" width="15.85546875" style="1134" customWidth="1"/>
    <col min="5647" max="5647" width="3.85546875" style="1134" customWidth="1"/>
    <col min="5648" max="5648" width="16.42578125" style="1134" customWidth="1"/>
    <col min="5649" max="5649" width="11.28515625" style="1134" customWidth="1"/>
    <col min="5650" max="5650" width="10.28515625" style="1134" customWidth="1"/>
    <col min="5651" max="5651" width="10" style="1134" customWidth="1"/>
    <col min="5652" max="5887" width="9.140625" style="1134"/>
    <col min="5888" max="5888" width="4" style="1134" customWidth="1"/>
    <col min="5889" max="5889" width="15.140625" style="1134" customWidth="1"/>
    <col min="5890" max="5890" width="13.85546875" style="1134" customWidth="1"/>
    <col min="5891" max="5891" width="10.140625" style="1134" customWidth="1"/>
    <col min="5892" max="5892" width="9.140625" style="1134"/>
    <col min="5893" max="5893" width="3.42578125" style="1134" customWidth="1"/>
    <col min="5894" max="5894" width="19.5703125" style="1134" customWidth="1"/>
    <col min="5895" max="5895" width="12.28515625" style="1134" customWidth="1"/>
    <col min="5896" max="5896" width="10.42578125" style="1134" customWidth="1"/>
    <col min="5897" max="5897" width="9.140625" style="1134"/>
    <col min="5898" max="5898" width="3.5703125" style="1134" customWidth="1"/>
    <col min="5899" max="5899" width="16.42578125" style="1134" customWidth="1"/>
    <col min="5900" max="5900" width="11.7109375" style="1134" customWidth="1"/>
    <col min="5901" max="5901" width="10.140625" style="1134" customWidth="1"/>
    <col min="5902" max="5902" width="15.85546875" style="1134" customWidth="1"/>
    <col min="5903" max="5903" width="3.85546875" style="1134" customWidth="1"/>
    <col min="5904" max="5904" width="16.42578125" style="1134" customWidth="1"/>
    <col min="5905" max="5905" width="11.28515625" style="1134" customWidth="1"/>
    <col min="5906" max="5906" width="10.28515625" style="1134" customWidth="1"/>
    <col min="5907" max="5907" width="10" style="1134" customWidth="1"/>
    <col min="5908" max="6143" width="9.140625" style="1134"/>
    <col min="6144" max="6144" width="4" style="1134" customWidth="1"/>
    <col min="6145" max="6145" width="15.140625" style="1134" customWidth="1"/>
    <col min="6146" max="6146" width="13.85546875" style="1134" customWidth="1"/>
    <col min="6147" max="6147" width="10.140625" style="1134" customWidth="1"/>
    <col min="6148" max="6148" width="9.140625" style="1134"/>
    <col min="6149" max="6149" width="3.42578125" style="1134" customWidth="1"/>
    <col min="6150" max="6150" width="19.5703125" style="1134" customWidth="1"/>
    <col min="6151" max="6151" width="12.28515625" style="1134" customWidth="1"/>
    <col min="6152" max="6152" width="10.42578125" style="1134" customWidth="1"/>
    <col min="6153" max="6153" width="9.140625" style="1134"/>
    <col min="6154" max="6154" width="3.5703125" style="1134" customWidth="1"/>
    <col min="6155" max="6155" width="16.42578125" style="1134" customWidth="1"/>
    <col min="6156" max="6156" width="11.7109375" style="1134" customWidth="1"/>
    <col min="6157" max="6157" width="10.140625" style="1134" customWidth="1"/>
    <col min="6158" max="6158" width="15.85546875" style="1134" customWidth="1"/>
    <col min="6159" max="6159" width="3.85546875" style="1134" customWidth="1"/>
    <col min="6160" max="6160" width="16.42578125" style="1134" customWidth="1"/>
    <col min="6161" max="6161" width="11.28515625" style="1134" customWidth="1"/>
    <col min="6162" max="6162" width="10.28515625" style="1134" customWidth="1"/>
    <col min="6163" max="6163" width="10" style="1134" customWidth="1"/>
    <col min="6164" max="6399" width="9.140625" style="1134"/>
    <col min="6400" max="6400" width="4" style="1134" customWidth="1"/>
    <col min="6401" max="6401" width="15.140625" style="1134" customWidth="1"/>
    <col min="6402" max="6402" width="13.85546875" style="1134" customWidth="1"/>
    <col min="6403" max="6403" width="10.140625" style="1134" customWidth="1"/>
    <col min="6404" max="6404" width="9.140625" style="1134"/>
    <col min="6405" max="6405" width="3.42578125" style="1134" customWidth="1"/>
    <col min="6406" max="6406" width="19.5703125" style="1134" customWidth="1"/>
    <col min="6407" max="6407" width="12.28515625" style="1134" customWidth="1"/>
    <col min="6408" max="6408" width="10.42578125" style="1134" customWidth="1"/>
    <col min="6409" max="6409" width="9.140625" style="1134"/>
    <col min="6410" max="6410" width="3.5703125" style="1134" customWidth="1"/>
    <col min="6411" max="6411" width="16.42578125" style="1134" customWidth="1"/>
    <col min="6412" max="6412" width="11.7109375" style="1134" customWidth="1"/>
    <col min="6413" max="6413" width="10.140625" style="1134" customWidth="1"/>
    <col min="6414" max="6414" width="15.85546875" style="1134" customWidth="1"/>
    <col min="6415" max="6415" width="3.85546875" style="1134" customWidth="1"/>
    <col min="6416" max="6416" width="16.42578125" style="1134" customWidth="1"/>
    <col min="6417" max="6417" width="11.28515625" style="1134" customWidth="1"/>
    <col min="6418" max="6418" width="10.28515625" style="1134" customWidth="1"/>
    <col min="6419" max="6419" width="10" style="1134" customWidth="1"/>
    <col min="6420" max="6655" width="9.140625" style="1134"/>
    <col min="6656" max="6656" width="4" style="1134" customWidth="1"/>
    <col min="6657" max="6657" width="15.140625" style="1134" customWidth="1"/>
    <col min="6658" max="6658" width="13.85546875" style="1134" customWidth="1"/>
    <col min="6659" max="6659" width="10.140625" style="1134" customWidth="1"/>
    <col min="6660" max="6660" width="9.140625" style="1134"/>
    <col min="6661" max="6661" width="3.42578125" style="1134" customWidth="1"/>
    <col min="6662" max="6662" width="19.5703125" style="1134" customWidth="1"/>
    <col min="6663" max="6663" width="12.28515625" style="1134" customWidth="1"/>
    <col min="6664" max="6664" width="10.42578125" style="1134" customWidth="1"/>
    <col min="6665" max="6665" width="9.140625" style="1134"/>
    <col min="6666" max="6666" width="3.5703125" style="1134" customWidth="1"/>
    <col min="6667" max="6667" width="16.42578125" style="1134" customWidth="1"/>
    <col min="6668" max="6668" width="11.7109375" style="1134" customWidth="1"/>
    <col min="6669" max="6669" width="10.140625" style="1134" customWidth="1"/>
    <col min="6670" max="6670" width="15.85546875" style="1134" customWidth="1"/>
    <col min="6671" max="6671" width="3.85546875" style="1134" customWidth="1"/>
    <col min="6672" max="6672" width="16.42578125" style="1134" customWidth="1"/>
    <col min="6673" max="6673" width="11.28515625" style="1134" customWidth="1"/>
    <col min="6674" max="6674" width="10.28515625" style="1134" customWidth="1"/>
    <col min="6675" max="6675" width="10" style="1134" customWidth="1"/>
    <col min="6676" max="6911" width="9.140625" style="1134"/>
    <col min="6912" max="6912" width="4" style="1134" customWidth="1"/>
    <col min="6913" max="6913" width="15.140625" style="1134" customWidth="1"/>
    <col min="6914" max="6914" width="13.85546875" style="1134" customWidth="1"/>
    <col min="6915" max="6915" width="10.140625" style="1134" customWidth="1"/>
    <col min="6916" max="6916" width="9.140625" style="1134"/>
    <col min="6917" max="6917" width="3.42578125" style="1134" customWidth="1"/>
    <col min="6918" max="6918" width="19.5703125" style="1134" customWidth="1"/>
    <col min="6919" max="6919" width="12.28515625" style="1134" customWidth="1"/>
    <col min="6920" max="6920" width="10.42578125" style="1134" customWidth="1"/>
    <col min="6921" max="6921" width="9.140625" style="1134"/>
    <col min="6922" max="6922" width="3.5703125" style="1134" customWidth="1"/>
    <col min="6923" max="6923" width="16.42578125" style="1134" customWidth="1"/>
    <col min="6924" max="6924" width="11.7109375" style="1134" customWidth="1"/>
    <col min="6925" max="6925" width="10.140625" style="1134" customWidth="1"/>
    <col min="6926" max="6926" width="15.85546875" style="1134" customWidth="1"/>
    <col min="6927" max="6927" width="3.85546875" style="1134" customWidth="1"/>
    <col min="6928" max="6928" width="16.42578125" style="1134" customWidth="1"/>
    <col min="6929" max="6929" width="11.28515625" style="1134" customWidth="1"/>
    <col min="6930" max="6930" width="10.28515625" style="1134" customWidth="1"/>
    <col min="6931" max="6931" width="10" style="1134" customWidth="1"/>
    <col min="6932" max="7167" width="9.140625" style="1134"/>
    <col min="7168" max="7168" width="4" style="1134" customWidth="1"/>
    <col min="7169" max="7169" width="15.140625" style="1134" customWidth="1"/>
    <col min="7170" max="7170" width="13.85546875" style="1134" customWidth="1"/>
    <col min="7171" max="7171" width="10.140625" style="1134" customWidth="1"/>
    <col min="7172" max="7172" width="9.140625" style="1134"/>
    <col min="7173" max="7173" width="3.42578125" style="1134" customWidth="1"/>
    <col min="7174" max="7174" width="19.5703125" style="1134" customWidth="1"/>
    <col min="7175" max="7175" width="12.28515625" style="1134" customWidth="1"/>
    <col min="7176" max="7176" width="10.42578125" style="1134" customWidth="1"/>
    <col min="7177" max="7177" width="9.140625" style="1134"/>
    <col min="7178" max="7178" width="3.5703125" style="1134" customWidth="1"/>
    <col min="7179" max="7179" width="16.42578125" style="1134" customWidth="1"/>
    <col min="7180" max="7180" width="11.7109375" style="1134" customWidth="1"/>
    <col min="7181" max="7181" width="10.140625" style="1134" customWidth="1"/>
    <col min="7182" max="7182" width="15.85546875" style="1134" customWidth="1"/>
    <col min="7183" max="7183" width="3.85546875" style="1134" customWidth="1"/>
    <col min="7184" max="7184" width="16.42578125" style="1134" customWidth="1"/>
    <col min="7185" max="7185" width="11.28515625" style="1134" customWidth="1"/>
    <col min="7186" max="7186" width="10.28515625" style="1134" customWidth="1"/>
    <col min="7187" max="7187" width="10" style="1134" customWidth="1"/>
    <col min="7188" max="7423" width="9.140625" style="1134"/>
    <col min="7424" max="7424" width="4" style="1134" customWidth="1"/>
    <col min="7425" max="7425" width="15.140625" style="1134" customWidth="1"/>
    <col min="7426" max="7426" width="13.85546875" style="1134" customWidth="1"/>
    <col min="7427" max="7427" width="10.140625" style="1134" customWidth="1"/>
    <col min="7428" max="7428" width="9.140625" style="1134"/>
    <col min="7429" max="7429" width="3.42578125" style="1134" customWidth="1"/>
    <col min="7430" max="7430" width="19.5703125" style="1134" customWidth="1"/>
    <col min="7431" max="7431" width="12.28515625" style="1134" customWidth="1"/>
    <col min="7432" max="7432" width="10.42578125" style="1134" customWidth="1"/>
    <col min="7433" max="7433" width="9.140625" style="1134"/>
    <col min="7434" max="7434" width="3.5703125" style="1134" customWidth="1"/>
    <col min="7435" max="7435" width="16.42578125" style="1134" customWidth="1"/>
    <col min="7436" max="7436" width="11.7109375" style="1134" customWidth="1"/>
    <col min="7437" max="7437" width="10.140625" style="1134" customWidth="1"/>
    <col min="7438" max="7438" width="15.85546875" style="1134" customWidth="1"/>
    <col min="7439" max="7439" width="3.85546875" style="1134" customWidth="1"/>
    <col min="7440" max="7440" width="16.42578125" style="1134" customWidth="1"/>
    <col min="7441" max="7441" width="11.28515625" style="1134" customWidth="1"/>
    <col min="7442" max="7442" width="10.28515625" style="1134" customWidth="1"/>
    <col min="7443" max="7443" width="10" style="1134" customWidth="1"/>
    <col min="7444" max="7679" width="9.140625" style="1134"/>
    <col min="7680" max="7680" width="4" style="1134" customWidth="1"/>
    <col min="7681" max="7681" width="15.140625" style="1134" customWidth="1"/>
    <col min="7682" max="7682" width="13.85546875" style="1134" customWidth="1"/>
    <col min="7683" max="7683" width="10.140625" style="1134" customWidth="1"/>
    <col min="7684" max="7684" width="9.140625" style="1134"/>
    <col min="7685" max="7685" width="3.42578125" style="1134" customWidth="1"/>
    <col min="7686" max="7686" width="19.5703125" style="1134" customWidth="1"/>
    <col min="7687" max="7687" width="12.28515625" style="1134" customWidth="1"/>
    <col min="7688" max="7688" width="10.42578125" style="1134" customWidth="1"/>
    <col min="7689" max="7689" width="9.140625" style="1134"/>
    <col min="7690" max="7690" width="3.5703125" style="1134" customWidth="1"/>
    <col min="7691" max="7691" width="16.42578125" style="1134" customWidth="1"/>
    <col min="7692" max="7692" width="11.7109375" style="1134" customWidth="1"/>
    <col min="7693" max="7693" width="10.140625" style="1134" customWidth="1"/>
    <col min="7694" max="7694" width="15.85546875" style="1134" customWidth="1"/>
    <col min="7695" max="7695" width="3.85546875" style="1134" customWidth="1"/>
    <col min="7696" max="7696" width="16.42578125" style="1134" customWidth="1"/>
    <col min="7697" max="7697" width="11.28515625" style="1134" customWidth="1"/>
    <col min="7698" max="7698" width="10.28515625" style="1134" customWidth="1"/>
    <col min="7699" max="7699" width="10" style="1134" customWidth="1"/>
    <col min="7700" max="7935" width="9.140625" style="1134"/>
    <col min="7936" max="7936" width="4" style="1134" customWidth="1"/>
    <col min="7937" max="7937" width="15.140625" style="1134" customWidth="1"/>
    <col min="7938" max="7938" width="13.85546875" style="1134" customWidth="1"/>
    <col min="7939" max="7939" width="10.140625" style="1134" customWidth="1"/>
    <col min="7940" max="7940" width="9.140625" style="1134"/>
    <col min="7941" max="7941" width="3.42578125" style="1134" customWidth="1"/>
    <col min="7942" max="7942" width="19.5703125" style="1134" customWidth="1"/>
    <col min="7943" max="7943" width="12.28515625" style="1134" customWidth="1"/>
    <col min="7944" max="7944" width="10.42578125" style="1134" customWidth="1"/>
    <col min="7945" max="7945" width="9.140625" style="1134"/>
    <col min="7946" max="7946" width="3.5703125" style="1134" customWidth="1"/>
    <col min="7947" max="7947" width="16.42578125" style="1134" customWidth="1"/>
    <col min="7948" max="7948" width="11.7109375" style="1134" customWidth="1"/>
    <col min="7949" max="7949" width="10.140625" style="1134" customWidth="1"/>
    <col min="7950" max="7950" width="15.85546875" style="1134" customWidth="1"/>
    <col min="7951" max="7951" width="3.85546875" style="1134" customWidth="1"/>
    <col min="7952" max="7952" width="16.42578125" style="1134" customWidth="1"/>
    <col min="7953" max="7953" width="11.28515625" style="1134" customWidth="1"/>
    <col min="7954" max="7954" width="10.28515625" style="1134" customWidth="1"/>
    <col min="7955" max="7955" width="10" style="1134" customWidth="1"/>
    <col min="7956" max="8191" width="9.140625" style="1134"/>
    <col min="8192" max="8192" width="4" style="1134" customWidth="1"/>
    <col min="8193" max="8193" width="15.140625" style="1134" customWidth="1"/>
    <col min="8194" max="8194" width="13.85546875" style="1134" customWidth="1"/>
    <col min="8195" max="8195" width="10.140625" style="1134" customWidth="1"/>
    <col min="8196" max="8196" width="9.140625" style="1134"/>
    <col min="8197" max="8197" width="3.42578125" style="1134" customWidth="1"/>
    <col min="8198" max="8198" width="19.5703125" style="1134" customWidth="1"/>
    <col min="8199" max="8199" width="12.28515625" style="1134" customWidth="1"/>
    <col min="8200" max="8200" width="10.42578125" style="1134" customWidth="1"/>
    <col min="8201" max="8201" width="9.140625" style="1134"/>
    <col min="8202" max="8202" width="3.5703125" style="1134" customWidth="1"/>
    <col min="8203" max="8203" width="16.42578125" style="1134" customWidth="1"/>
    <col min="8204" max="8204" width="11.7109375" style="1134" customWidth="1"/>
    <col min="8205" max="8205" width="10.140625" style="1134" customWidth="1"/>
    <col min="8206" max="8206" width="15.85546875" style="1134" customWidth="1"/>
    <col min="8207" max="8207" width="3.85546875" style="1134" customWidth="1"/>
    <col min="8208" max="8208" width="16.42578125" style="1134" customWidth="1"/>
    <col min="8209" max="8209" width="11.28515625" style="1134" customWidth="1"/>
    <col min="8210" max="8210" width="10.28515625" style="1134" customWidth="1"/>
    <col min="8211" max="8211" width="10" style="1134" customWidth="1"/>
    <col min="8212" max="8447" width="9.140625" style="1134"/>
    <col min="8448" max="8448" width="4" style="1134" customWidth="1"/>
    <col min="8449" max="8449" width="15.140625" style="1134" customWidth="1"/>
    <col min="8450" max="8450" width="13.85546875" style="1134" customWidth="1"/>
    <col min="8451" max="8451" width="10.140625" style="1134" customWidth="1"/>
    <col min="8452" max="8452" width="9.140625" style="1134"/>
    <col min="8453" max="8453" width="3.42578125" style="1134" customWidth="1"/>
    <col min="8454" max="8454" width="19.5703125" style="1134" customWidth="1"/>
    <col min="8455" max="8455" width="12.28515625" style="1134" customWidth="1"/>
    <col min="8456" max="8456" width="10.42578125" style="1134" customWidth="1"/>
    <col min="8457" max="8457" width="9.140625" style="1134"/>
    <col min="8458" max="8458" width="3.5703125" style="1134" customWidth="1"/>
    <col min="8459" max="8459" width="16.42578125" style="1134" customWidth="1"/>
    <col min="8460" max="8460" width="11.7109375" style="1134" customWidth="1"/>
    <col min="8461" max="8461" width="10.140625" style="1134" customWidth="1"/>
    <col min="8462" max="8462" width="15.85546875" style="1134" customWidth="1"/>
    <col min="8463" max="8463" width="3.85546875" style="1134" customWidth="1"/>
    <col min="8464" max="8464" width="16.42578125" style="1134" customWidth="1"/>
    <col min="8465" max="8465" width="11.28515625" style="1134" customWidth="1"/>
    <col min="8466" max="8466" width="10.28515625" style="1134" customWidth="1"/>
    <col min="8467" max="8467" width="10" style="1134" customWidth="1"/>
    <col min="8468" max="8703" width="9.140625" style="1134"/>
    <col min="8704" max="8704" width="4" style="1134" customWidth="1"/>
    <col min="8705" max="8705" width="15.140625" style="1134" customWidth="1"/>
    <col min="8706" max="8706" width="13.85546875" style="1134" customWidth="1"/>
    <col min="8707" max="8707" width="10.140625" style="1134" customWidth="1"/>
    <col min="8708" max="8708" width="9.140625" style="1134"/>
    <col min="8709" max="8709" width="3.42578125" style="1134" customWidth="1"/>
    <col min="8710" max="8710" width="19.5703125" style="1134" customWidth="1"/>
    <col min="8711" max="8711" width="12.28515625" style="1134" customWidth="1"/>
    <col min="8712" max="8712" width="10.42578125" style="1134" customWidth="1"/>
    <col min="8713" max="8713" width="9.140625" style="1134"/>
    <col min="8714" max="8714" width="3.5703125" style="1134" customWidth="1"/>
    <col min="8715" max="8715" width="16.42578125" style="1134" customWidth="1"/>
    <col min="8716" max="8716" width="11.7109375" style="1134" customWidth="1"/>
    <col min="8717" max="8717" width="10.140625" style="1134" customWidth="1"/>
    <col min="8718" max="8718" width="15.85546875" style="1134" customWidth="1"/>
    <col min="8719" max="8719" width="3.85546875" style="1134" customWidth="1"/>
    <col min="8720" max="8720" width="16.42578125" style="1134" customWidth="1"/>
    <col min="8721" max="8721" width="11.28515625" style="1134" customWidth="1"/>
    <col min="8722" max="8722" width="10.28515625" style="1134" customWidth="1"/>
    <col min="8723" max="8723" width="10" style="1134" customWidth="1"/>
    <col min="8724" max="8959" width="9.140625" style="1134"/>
    <col min="8960" max="8960" width="4" style="1134" customWidth="1"/>
    <col min="8961" max="8961" width="15.140625" style="1134" customWidth="1"/>
    <col min="8962" max="8962" width="13.85546875" style="1134" customWidth="1"/>
    <col min="8963" max="8963" width="10.140625" style="1134" customWidth="1"/>
    <col min="8964" max="8964" width="9.140625" style="1134"/>
    <col min="8965" max="8965" width="3.42578125" style="1134" customWidth="1"/>
    <col min="8966" max="8966" width="19.5703125" style="1134" customWidth="1"/>
    <col min="8967" max="8967" width="12.28515625" style="1134" customWidth="1"/>
    <col min="8968" max="8968" width="10.42578125" style="1134" customWidth="1"/>
    <col min="8969" max="8969" width="9.140625" style="1134"/>
    <col min="8970" max="8970" width="3.5703125" style="1134" customWidth="1"/>
    <col min="8971" max="8971" width="16.42578125" style="1134" customWidth="1"/>
    <col min="8972" max="8972" width="11.7109375" style="1134" customWidth="1"/>
    <col min="8973" max="8973" width="10.140625" style="1134" customWidth="1"/>
    <col min="8974" max="8974" width="15.85546875" style="1134" customWidth="1"/>
    <col min="8975" max="8975" width="3.85546875" style="1134" customWidth="1"/>
    <col min="8976" max="8976" width="16.42578125" style="1134" customWidth="1"/>
    <col min="8977" max="8977" width="11.28515625" style="1134" customWidth="1"/>
    <col min="8978" max="8978" width="10.28515625" style="1134" customWidth="1"/>
    <col min="8979" max="8979" width="10" style="1134" customWidth="1"/>
    <col min="8980" max="9215" width="9.140625" style="1134"/>
    <col min="9216" max="9216" width="4" style="1134" customWidth="1"/>
    <col min="9217" max="9217" width="15.140625" style="1134" customWidth="1"/>
    <col min="9218" max="9218" width="13.85546875" style="1134" customWidth="1"/>
    <col min="9219" max="9219" width="10.140625" style="1134" customWidth="1"/>
    <col min="9220" max="9220" width="9.140625" style="1134"/>
    <col min="9221" max="9221" width="3.42578125" style="1134" customWidth="1"/>
    <col min="9222" max="9222" width="19.5703125" style="1134" customWidth="1"/>
    <col min="9223" max="9223" width="12.28515625" style="1134" customWidth="1"/>
    <col min="9224" max="9224" width="10.42578125" style="1134" customWidth="1"/>
    <col min="9225" max="9225" width="9.140625" style="1134"/>
    <col min="9226" max="9226" width="3.5703125" style="1134" customWidth="1"/>
    <col min="9227" max="9227" width="16.42578125" style="1134" customWidth="1"/>
    <col min="9228" max="9228" width="11.7109375" style="1134" customWidth="1"/>
    <col min="9229" max="9229" width="10.140625" style="1134" customWidth="1"/>
    <col min="9230" max="9230" width="15.85546875" style="1134" customWidth="1"/>
    <col min="9231" max="9231" width="3.85546875" style="1134" customWidth="1"/>
    <col min="9232" max="9232" width="16.42578125" style="1134" customWidth="1"/>
    <col min="9233" max="9233" width="11.28515625" style="1134" customWidth="1"/>
    <col min="9234" max="9234" width="10.28515625" style="1134" customWidth="1"/>
    <col min="9235" max="9235" width="10" style="1134" customWidth="1"/>
    <col min="9236" max="9471" width="9.140625" style="1134"/>
    <col min="9472" max="9472" width="4" style="1134" customWidth="1"/>
    <col min="9473" max="9473" width="15.140625" style="1134" customWidth="1"/>
    <col min="9474" max="9474" width="13.85546875" style="1134" customWidth="1"/>
    <col min="9475" max="9475" width="10.140625" style="1134" customWidth="1"/>
    <col min="9476" max="9476" width="9.140625" style="1134"/>
    <col min="9477" max="9477" width="3.42578125" style="1134" customWidth="1"/>
    <col min="9478" max="9478" width="19.5703125" style="1134" customWidth="1"/>
    <col min="9479" max="9479" width="12.28515625" style="1134" customWidth="1"/>
    <col min="9480" max="9480" width="10.42578125" style="1134" customWidth="1"/>
    <col min="9481" max="9481" width="9.140625" style="1134"/>
    <col min="9482" max="9482" width="3.5703125" style="1134" customWidth="1"/>
    <col min="9483" max="9483" width="16.42578125" style="1134" customWidth="1"/>
    <col min="9484" max="9484" width="11.7109375" style="1134" customWidth="1"/>
    <col min="9485" max="9485" width="10.140625" style="1134" customWidth="1"/>
    <col min="9486" max="9486" width="15.85546875" style="1134" customWidth="1"/>
    <col min="9487" max="9487" width="3.85546875" style="1134" customWidth="1"/>
    <col min="9488" max="9488" width="16.42578125" style="1134" customWidth="1"/>
    <col min="9489" max="9489" width="11.28515625" style="1134" customWidth="1"/>
    <col min="9490" max="9490" width="10.28515625" style="1134" customWidth="1"/>
    <col min="9491" max="9491" width="10" style="1134" customWidth="1"/>
    <col min="9492" max="9727" width="9.140625" style="1134"/>
    <col min="9728" max="9728" width="4" style="1134" customWidth="1"/>
    <col min="9729" max="9729" width="15.140625" style="1134" customWidth="1"/>
    <col min="9730" max="9730" width="13.85546875" style="1134" customWidth="1"/>
    <col min="9731" max="9731" width="10.140625" style="1134" customWidth="1"/>
    <col min="9732" max="9732" width="9.140625" style="1134"/>
    <col min="9733" max="9733" width="3.42578125" style="1134" customWidth="1"/>
    <col min="9734" max="9734" width="19.5703125" style="1134" customWidth="1"/>
    <col min="9735" max="9735" width="12.28515625" style="1134" customWidth="1"/>
    <col min="9736" max="9736" width="10.42578125" style="1134" customWidth="1"/>
    <col min="9737" max="9737" width="9.140625" style="1134"/>
    <col min="9738" max="9738" width="3.5703125" style="1134" customWidth="1"/>
    <col min="9739" max="9739" width="16.42578125" style="1134" customWidth="1"/>
    <col min="9740" max="9740" width="11.7109375" style="1134" customWidth="1"/>
    <col min="9741" max="9741" width="10.140625" style="1134" customWidth="1"/>
    <col min="9742" max="9742" width="15.85546875" style="1134" customWidth="1"/>
    <col min="9743" max="9743" width="3.85546875" style="1134" customWidth="1"/>
    <col min="9744" max="9744" width="16.42578125" style="1134" customWidth="1"/>
    <col min="9745" max="9745" width="11.28515625" style="1134" customWidth="1"/>
    <col min="9746" max="9746" width="10.28515625" style="1134" customWidth="1"/>
    <col min="9747" max="9747" width="10" style="1134" customWidth="1"/>
    <col min="9748" max="9983" width="9.140625" style="1134"/>
    <col min="9984" max="9984" width="4" style="1134" customWidth="1"/>
    <col min="9985" max="9985" width="15.140625" style="1134" customWidth="1"/>
    <col min="9986" max="9986" width="13.85546875" style="1134" customWidth="1"/>
    <col min="9987" max="9987" width="10.140625" style="1134" customWidth="1"/>
    <col min="9988" max="9988" width="9.140625" style="1134"/>
    <col min="9989" max="9989" width="3.42578125" style="1134" customWidth="1"/>
    <col min="9990" max="9990" width="19.5703125" style="1134" customWidth="1"/>
    <col min="9991" max="9991" width="12.28515625" style="1134" customWidth="1"/>
    <col min="9992" max="9992" width="10.42578125" style="1134" customWidth="1"/>
    <col min="9993" max="9993" width="9.140625" style="1134"/>
    <col min="9994" max="9994" width="3.5703125" style="1134" customWidth="1"/>
    <col min="9995" max="9995" width="16.42578125" style="1134" customWidth="1"/>
    <col min="9996" max="9996" width="11.7109375" style="1134" customWidth="1"/>
    <col min="9997" max="9997" width="10.140625" style="1134" customWidth="1"/>
    <col min="9998" max="9998" width="15.85546875" style="1134" customWidth="1"/>
    <col min="9999" max="9999" width="3.85546875" style="1134" customWidth="1"/>
    <col min="10000" max="10000" width="16.42578125" style="1134" customWidth="1"/>
    <col min="10001" max="10001" width="11.28515625" style="1134" customWidth="1"/>
    <col min="10002" max="10002" width="10.28515625" style="1134" customWidth="1"/>
    <col min="10003" max="10003" width="10" style="1134" customWidth="1"/>
    <col min="10004" max="10239" width="9.140625" style="1134"/>
    <col min="10240" max="10240" width="4" style="1134" customWidth="1"/>
    <col min="10241" max="10241" width="15.140625" style="1134" customWidth="1"/>
    <col min="10242" max="10242" width="13.85546875" style="1134" customWidth="1"/>
    <col min="10243" max="10243" width="10.140625" style="1134" customWidth="1"/>
    <col min="10244" max="10244" width="9.140625" style="1134"/>
    <col min="10245" max="10245" width="3.42578125" style="1134" customWidth="1"/>
    <col min="10246" max="10246" width="19.5703125" style="1134" customWidth="1"/>
    <col min="10247" max="10247" width="12.28515625" style="1134" customWidth="1"/>
    <col min="10248" max="10248" width="10.42578125" style="1134" customWidth="1"/>
    <col min="10249" max="10249" width="9.140625" style="1134"/>
    <col min="10250" max="10250" width="3.5703125" style="1134" customWidth="1"/>
    <col min="10251" max="10251" width="16.42578125" style="1134" customWidth="1"/>
    <col min="10252" max="10252" width="11.7109375" style="1134" customWidth="1"/>
    <col min="10253" max="10253" width="10.140625" style="1134" customWidth="1"/>
    <col min="10254" max="10254" width="15.85546875" style="1134" customWidth="1"/>
    <col min="10255" max="10255" width="3.85546875" style="1134" customWidth="1"/>
    <col min="10256" max="10256" width="16.42578125" style="1134" customWidth="1"/>
    <col min="10257" max="10257" width="11.28515625" style="1134" customWidth="1"/>
    <col min="10258" max="10258" width="10.28515625" style="1134" customWidth="1"/>
    <col min="10259" max="10259" width="10" style="1134" customWidth="1"/>
    <col min="10260" max="10495" width="9.140625" style="1134"/>
    <col min="10496" max="10496" width="4" style="1134" customWidth="1"/>
    <col min="10497" max="10497" width="15.140625" style="1134" customWidth="1"/>
    <col min="10498" max="10498" width="13.85546875" style="1134" customWidth="1"/>
    <col min="10499" max="10499" width="10.140625" style="1134" customWidth="1"/>
    <col min="10500" max="10500" width="9.140625" style="1134"/>
    <col min="10501" max="10501" width="3.42578125" style="1134" customWidth="1"/>
    <col min="10502" max="10502" width="19.5703125" style="1134" customWidth="1"/>
    <col min="10503" max="10503" width="12.28515625" style="1134" customWidth="1"/>
    <col min="10504" max="10504" width="10.42578125" style="1134" customWidth="1"/>
    <col min="10505" max="10505" width="9.140625" style="1134"/>
    <col min="10506" max="10506" width="3.5703125" style="1134" customWidth="1"/>
    <col min="10507" max="10507" width="16.42578125" style="1134" customWidth="1"/>
    <col min="10508" max="10508" width="11.7109375" style="1134" customWidth="1"/>
    <col min="10509" max="10509" width="10.140625" style="1134" customWidth="1"/>
    <col min="10510" max="10510" width="15.85546875" style="1134" customWidth="1"/>
    <col min="10511" max="10511" width="3.85546875" style="1134" customWidth="1"/>
    <col min="10512" max="10512" width="16.42578125" style="1134" customWidth="1"/>
    <col min="10513" max="10513" width="11.28515625" style="1134" customWidth="1"/>
    <col min="10514" max="10514" width="10.28515625" style="1134" customWidth="1"/>
    <col min="10515" max="10515" width="10" style="1134" customWidth="1"/>
    <col min="10516" max="10751" width="9.140625" style="1134"/>
    <col min="10752" max="10752" width="4" style="1134" customWidth="1"/>
    <col min="10753" max="10753" width="15.140625" style="1134" customWidth="1"/>
    <col min="10754" max="10754" width="13.85546875" style="1134" customWidth="1"/>
    <col min="10755" max="10755" width="10.140625" style="1134" customWidth="1"/>
    <col min="10756" max="10756" width="9.140625" style="1134"/>
    <col min="10757" max="10757" width="3.42578125" style="1134" customWidth="1"/>
    <col min="10758" max="10758" width="19.5703125" style="1134" customWidth="1"/>
    <col min="10759" max="10759" width="12.28515625" style="1134" customWidth="1"/>
    <col min="10760" max="10760" width="10.42578125" style="1134" customWidth="1"/>
    <col min="10761" max="10761" width="9.140625" style="1134"/>
    <col min="10762" max="10762" width="3.5703125" style="1134" customWidth="1"/>
    <col min="10763" max="10763" width="16.42578125" style="1134" customWidth="1"/>
    <col min="10764" max="10764" width="11.7109375" style="1134" customWidth="1"/>
    <col min="10765" max="10765" width="10.140625" style="1134" customWidth="1"/>
    <col min="10766" max="10766" width="15.85546875" style="1134" customWidth="1"/>
    <col min="10767" max="10767" width="3.85546875" style="1134" customWidth="1"/>
    <col min="10768" max="10768" width="16.42578125" style="1134" customWidth="1"/>
    <col min="10769" max="10769" width="11.28515625" style="1134" customWidth="1"/>
    <col min="10770" max="10770" width="10.28515625" style="1134" customWidth="1"/>
    <col min="10771" max="10771" width="10" style="1134" customWidth="1"/>
    <col min="10772" max="11007" width="9.140625" style="1134"/>
    <col min="11008" max="11008" width="4" style="1134" customWidth="1"/>
    <col min="11009" max="11009" width="15.140625" style="1134" customWidth="1"/>
    <col min="11010" max="11010" width="13.85546875" style="1134" customWidth="1"/>
    <col min="11011" max="11011" width="10.140625" style="1134" customWidth="1"/>
    <col min="11012" max="11012" width="9.140625" style="1134"/>
    <col min="11013" max="11013" width="3.42578125" style="1134" customWidth="1"/>
    <col min="11014" max="11014" width="19.5703125" style="1134" customWidth="1"/>
    <col min="11015" max="11015" width="12.28515625" style="1134" customWidth="1"/>
    <col min="11016" max="11016" width="10.42578125" style="1134" customWidth="1"/>
    <col min="11017" max="11017" width="9.140625" style="1134"/>
    <col min="11018" max="11018" width="3.5703125" style="1134" customWidth="1"/>
    <col min="11019" max="11019" width="16.42578125" style="1134" customWidth="1"/>
    <col min="11020" max="11020" width="11.7109375" style="1134" customWidth="1"/>
    <col min="11021" max="11021" width="10.140625" style="1134" customWidth="1"/>
    <col min="11022" max="11022" width="15.85546875" style="1134" customWidth="1"/>
    <col min="11023" max="11023" width="3.85546875" style="1134" customWidth="1"/>
    <col min="11024" max="11024" width="16.42578125" style="1134" customWidth="1"/>
    <col min="11025" max="11025" width="11.28515625" style="1134" customWidth="1"/>
    <col min="11026" max="11026" width="10.28515625" style="1134" customWidth="1"/>
    <col min="11027" max="11027" width="10" style="1134" customWidth="1"/>
    <col min="11028" max="11263" width="9.140625" style="1134"/>
    <col min="11264" max="11264" width="4" style="1134" customWidth="1"/>
    <col min="11265" max="11265" width="15.140625" style="1134" customWidth="1"/>
    <col min="11266" max="11266" width="13.85546875" style="1134" customWidth="1"/>
    <col min="11267" max="11267" width="10.140625" style="1134" customWidth="1"/>
    <col min="11268" max="11268" width="9.140625" style="1134"/>
    <col min="11269" max="11269" width="3.42578125" style="1134" customWidth="1"/>
    <col min="11270" max="11270" width="19.5703125" style="1134" customWidth="1"/>
    <col min="11271" max="11271" width="12.28515625" style="1134" customWidth="1"/>
    <col min="11272" max="11272" width="10.42578125" style="1134" customWidth="1"/>
    <col min="11273" max="11273" width="9.140625" style="1134"/>
    <col min="11274" max="11274" width="3.5703125" style="1134" customWidth="1"/>
    <col min="11275" max="11275" width="16.42578125" style="1134" customWidth="1"/>
    <col min="11276" max="11276" width="11.7109375" style="1134" customWidth="1"/>
    <col min="11277" max="11277" width="10.140625" style="1134" customWidth="1"/>
    <col min="11278" max="11278" width="15.85546875" style="1134" customWidth="1"/>
    <col min="11279" max="11279" width="3.85546875" style="1134" customWidth="1"/>
    <col min="11280" max="11280" width="16.42578125" style="1134" customWidth="1"/>
    <col min="11281" max="11281" width="11.28515625" style="1134" customWidth="1"/>
    <col min="11282" max="11282" width="10.28515625" style="1134" customWidth="1"/>
    <col min="11283" max="11283" width="10" style="1134" customWidth="1"/>
    <col min="11284" max="11519" width="9.140625" style="1134"/>
    <col min="11520" max="11520" width="4" style="1134" customWidth="1"/>
    <col min="11521" max="11521" width="15.140625" style="1134" customWidth="1"/>
    <col min="11522" max="11522" width="13.85546875" style="1134" customWidth="1"/>
    <col min="11523" max="11523" width="10.140625" style="1134" customWidth="1"/>
    <col min="11524" max="11524" width="9.140625" style="1134"/>
    <col min="11525" max="11525" width="3.42578125" style="1134" customWidth="1"/>
    <col min="11526" max="11526" width="19.5703125" style="1134" customWidth="1"/>
    <col min="11527" max="11527" width="12.28515625" style="1134" customWidth="1"/>
    <col min="11528" max="11528" width="10.42578125" style="1134" customWidth="1"/>
    <col min="11529" max="11529" width="9.140625" style="1134"/>
    <col min="11530" max="11530" width="3.5703125" style="1134" customWidth="1"/>
    <col min="11531" max="11531" width="16.42578125" style="1134" customWidth="1"/>
    <col min="11532" max="11532" width="11.7109375" style="1134" customWidth="1"/>
    <col min="11533" max="11533" width="10.140625" style="1134" customWidth="1"/>
    <col min="11534" max="11534" width="15.85546875" style="1134" customWidth="1"/>
    <col min="11535" max="11535" width="3.85546875" style="1134" customWidth="1"/>
    <col min="11536" max="11536" width="16.42578125" style="1134" customWidth="1"/>
    <col min="11537" max="11537" width="11.28515625" style="1134" customWidth="1"/>
    <col min="11538" max="11538" width="10.28515625" style="1134" customWidth="1"/>
    <col min="11539" max="11539" width="10" style="1134" customWidth="1"/>
    <col min="11540" max="11775" width="9.140625" style="1134"/>
    <col min="11776" max="11776" width="4" style="1134" customWidth="1"/>
    <col min="11777" max="11777" width="15.140625" style="1134" customWidth="1"/>
    <col min="11778" max="11778" width="13.85546875" style="1134" customWidth="1"/>
    <col min="11779" max="11779" width="10.140625" style="1134" customWidth="1"/>
    <col min="11780" max="11780" width="9.140625" style="1134"/>
    <col min="11781" max="11781" width="3.42578125" style="1134" customWidth="1"/>
    <col min="11782" max="11782" width="19.5703125" style="1134" customWidth="1"/>
    <col min="11783" max="11783" width="12.28515625" style="1134" customWidth="1"/>
    <col min="11784" max="11784" width="10.42578125" style="1134" customWidth="1"/>
    <col min="11785" max="11785" width="9.140625" style="1134"/>
    <col min="11786" max="11786" width="3.5703125" style="1134" customWidth="1"/>
    <col min="11787" max="11787" width="16.42578125" style="1134" customWidth="1"/>
    <col min="11788" max="11788" width="11.7109375" style="1134" customWidth="1"/>
    <col min="11789" max="11789" width="10.140625" style="1134" customWidth="1"/>
    <col min="11790" max="11790" width="15.85546875" style="1134" customWidth="1"/>
    <col min="11791" max="11791" width="3.85546875" style="1134" customWidth="1"/>
    <col min="11792" max="11792" width="16.42578125" style="1134" customWidth="1"/>
    <col min="11793" max="11793" width="11.28515625" style="1134" customWidth="1"/>
    <col min="11794" max="11794" width="10.28515625" style="1134" customWidth="1"/>
    <col min="11795" max="11795" width="10" style="1134" customWidth="1"/>
    <col min="11796" max="12031" width="9.140625" style="1134"/>
    <col min="12032" max="12032" width="4" style="1134" customWidth="1"/>
    <col min="12033" max="12033" width="15.140625" style="1134" customWidth="1"/>
    <col min="12034" max="12034" width="13.85546875" style="1134" customWidth="1"/>
    <col min="12035" max="12035" width="10.140625" style="1134" customWidth="1"/>
    <col min="12036" max="12036" width="9.140625" style="1134"/>
    <col min="12037" max="12037" width="3.42578125" style="1134" customWidth="1"/>
    <col min="12038" max="12038" width="19.5703125" style="1134" customWidth="1"/>
    <col min="12039" max="12039" width="12.28515625" style="1134" customWidth="1"/>
    <col min="12040" max="12040" width="10.42578125" style="1134" customWidth="1"/>
    <col min="12041" max="12041" width="9.140625" style="1134"/>
    <col min="12042" max="12042" width="3.5703125" style="1134" customWidth="1"/>
    <col min="12043" max="12043" width="16.42578125" style="1134" customWidth="1"/>
    <col min="12044" max="12044" width="11.7109375" style="1134" customWidth="1"/>
    <col min="12045" max="12045" width="10.140625" style="1134" customWidth="1"/>
    <col min="12046" max="12046" width="15.85546875" style="1134" customWidth="1"/>
    <col min="12047" max="12047" width="3.85546875" style="1134" customWidth="1"/>
    <col min="12048" max="12048" width="16.42578125" style="1134" customWidth="1"/>
    <col min="12049" max="12049" width="11.28515625" style="1134" customWidth="1"/>
    <col min="12050" max="12050" width="10.28515625" style="1134" customWidth="1"/>
    <col min="12051" max="12051" width="10" style="1134" customWidth="1"/>
    <col min="12052" max="12287" width="9.140625" style="1134"/>
    <col min="12288" max="12288" width="4" style="1134" customWidth="1"/>
    <col min="12289" max="12289" width="15.140625" style="1134" customWidth="1"/>
    <col min="12290" max="12290" width="13.85546875" style="1134" customWidth="1"/>
    <col min="12291" max="12291" width="10.140625" style="1134" customWidth="1"/>
    <col min="12292" max="12292" width="9.140625" style="1134"/>
    <col min="12293" max="12293" width="3.42578125" style="1134" customWidth="1"/>
    <col min="12294" max="12294" width="19.5703125" style="1134" customWidth="1"/>
    <col min="12295" max="12295" width="12.28515625" style="1134" customWidth="1"/>
    <col min="12296" max="12296" width="10.42578125" style="1134" customWidth="1"/>
    <col min="12297" max="12297" width="9.140625" style="1134"/>
    <col min="12298" max="12298" width="3.5703125" style="1134" customWidth="1"/>
    <col min="12299" max="12299" width="16.42578125" style="1134" customWidth="1"/>
    <col min="12300" max="12300" width="11.7109375" style="1134" customWidth="1"/>
    <col min="12301" max="12301" width="10.140625" style="1134" customWidth="1"/>
    <col min="12302" max="12302" width="15.85546875" style="1134" customWidth="1"/>
    <col min="12303" max="12303" width="3.85546875" style="1134" customWidth="1"/>
    <col min="12304" max="12304" width="16.42578125" style="1134" customWidth="1"/>
    <col min="12305" max="12305" width="11.28515625" style="1134" customWidth="1"/>
    <col min="12306" max="12306" width="10.28515625" style="1134" customWidth="1"/>
    <col min="12307" max="12307" width="10" style="1134" customWidth="1"/>
    <col min="12308" max="12543" width="9.140625" style="1134"/>
    <col min="12544" max="12544" width="4" style="1134" customWidth="1"/>
    <col min="12545" max="12545" width="15.140625" style="1134" customWidth="1"/>
    <col min="12546" max="12546" width="13.85546875" style="1134" customWidth="1"/>
    <col min="12547" max="12547" width="10.140625" style="1134" customWidth="1"/>
    <col min="12548" max="12548" width="9.140625" style="1134"/>
    <col min="12549" max="12549" width="3.42578125" style="1134" customWidth="1"/>
    <col min="12550" max="12550" width="19.5703125" style="1134" customWidth="1"/>
    <col min="12551" max="12551" width="12.28515625" style="1134" customWidth="1"/>
    <col min="12552" max="12552" width="10.42578125" style="1134" customWidth="1"/>
    <col min="12553" max="12553" width="9.140625" style="1134"/>
    <col min="12554" max="12554" width="3.5703125" style="1134" customWidth="1"/>
    <col min="12555" max="12555" width="16.42578125" style="1134" customWidth="1"/>
    <col min="12556" max="12556" width="11.7109375" style="1134" customWidth="1"/>
    <col min="12557" max="12557" width="10.140625" style="1134" customWidth="1"/>
    <col min="12558" max="12558" width="15.85546875" style="1134" customWidth="1"/>
    <col min="12559" max="12559" width="3.85546875" style="1134" customWidth="1"/>
    <col min="12560" max="12560" width="16.42578125" style="1134" customWidth="1"/>
    <col min="12561" max="12561" width="11.28515625" style="1134" customWidth="1"/>
    <col min="12562" max="12562" width="10.28515625" style="1134" customWidth="1"/>
    <col min="12563" max="12563" width="10" style="1134" customWidth="1"/>
    <col min="12564" max="12799" width="9.140625" style="1134"/>
    <col min="12800" max="12800" width="4" style="1134" customWidth="1"/>
    <col min="12801" max="12801" width="15.140625" style="1134" customWidth="1"/>
    <col min="12802" max="12802" width="13.85546875" style="1134" customWidth="1"/>
    <col min="12803" max="12803" width="10.140625" style="1134" customWidth="1"/>
    <col min="12804" max="12804" width="9.140625" style="1134"/>
    <col min="12805" max="12805" width="3.42578125" style="1134" customWidth="1"/>
    <col min="12806" max="12806" width="19.5703125" style="1134" customWidth="1"/>
    <col min="12807" max="12807" width="12.28515625" style="1134" customWidth="1"/>
    <col min="12808" max="12808" width="10.42578125" style="1134" customWidth="1"/>
    <col min="12809" max="12809" width="9.140625" style="1134"/>
    <col min="12810" max="12810" width="3.5703125" style="1134" customWidth="1"/>
    <col min="12811" max="12811" width="16.42578125" style="1134" customWidth="1"/>
    <col min="12812" max="12812" width="11.7109375" style="1134" customWidth="1"/>
    <col min="12813" max="12813" width="10.140625" style="1134" customWidth="1"/>
    <col min="12814" max="12814" width="15.85546875" style="1134" customWidth="1"/>
    <col min="12815" max="12815" width="3.85546875" style="1134" customWidth="1"/>
    <col min="12816" max="12816" width="16.42578125" style="1134" customWidth="1"/>
    <col min="12817" max="12817" width="11.28515625" style="1134" customWidth="1"/>
    <col min="12818" max="12818" width="10.28515625" style="1134" customWidth="1"/>
    <col min="12819" max="12819" width="10" style="1134" customWidth="1"/>
    <col min="12820" max="13055" width="9.140625" style="1134"/>
    <col min="13056" max="13056" width="4" style="1134" customWidth="1"/>
    <col min="13057" max="13057" width="15.140625" style="1134" customWidth="1"/>
    <col min="13058" max="13058" width="13.85546875" style="1134" customWidth="1"/>
    <col min="13059" max="13059" width="10.140625" style="1134" customWidth="1"/>
    <col min="13060" max="13060" width="9.140625" style="1134"/>
    <col min="13061" max="13061" width="3.42578125" style="1134" customWidth="1"/>
    <col min="13062" max="13062" width="19.5703125" style="1134" customWidth="1"/>
    <col min="13063" max="13063" width="12.28515625" style="1134" customWidth="1"/>
    <col min="13064" max="13064" width="10.42578125" style="1134" customWidth="1"/>
    <col min="13065" max="13065" width="9.140625" style="1134"/>
    <col min="13066" max="13066" width="3.5703125" style="1134" customWidth="1"/>
    <col min="13067" max="13067" width="16.42578125" style="1134" customWidth="1"/>
    <col min="13068" max="13068" width="11.7109375" style="1134" customWidth="1"/>
    <col min="13069" max="13069" width="10.140625" style="1134" customWidth="1"/>
    <col min="13070" max="13070" width="15.85546875" style="1134" customWidth="1"/>
    <col min="13071" max="13071" width="3.85546875" style="1134" customWidth="1"/>
    <col min="13072" max="13072" width="16.42578125" style="1134" customWidth="1"/>
    <col min="13073" max="13073" width="11.28515625" style="1134" customWidth="1"/>
    <col min="13074" max="13074" width="10.28515625" style="1134" customWidth="1"/>
    <col min="13075" max="13075" width="10" style="1134" customWidth="1"/>
    <col min="13076" max="13311" width="9.140625" style="1134"/>
    <col min="13312" max="13312" width="4" style="1134" customWidth="1"/>
    <col min="13313" max="13313" width="15.140625" style="1134" customWidth="1"/>
    <col min="13314" max="13314" width="13.85546875" style="1134" customWidth="1"/>
    <col min="13315" max="13315" width="10.140625" style="1134" customWidth="1"/>
    <col min="13316" max="13316" width="9.140625" style="1134"/>
    <col min="13317" max="13317" width="3.42578125" style="1134" customWidth="1"/>
    <col min="13318" max="13318" width="19.5703125" style="1134" customWidth="1"/>
    <col min="13319" max="13319" width="12.28515625" style="1134" customWidth="1"/>
    <col min="13320" max="13320" width="10.42578125" style="1134" customWidth="1"/>
    <col min="13321" max="13321" width="9.140625" style="1134"/>
    <col min="13322" max="13322" width="3.5703125" style="1134" customWidth="1"/>
    <col min="13323" max="13323" width="16.42578125" style="1134" customWidth="1"/>
    <col min="13324" max="13324" width="11.7109375" style="1134" customWidth="1"/>
    <col min="13325" max="13325" width="10.140625" style="1134" customWidth="1"/>
    <col min="13326" max="13326" width="15.85546875" style="1134" customWidth="1"/>
    <col min="13327" max="13327" width="3.85546875" style="1134" customWidth="1"/>
    <col min="13328" max="13328" width="16.42578125" style="1134" customWidth="1"/>
    <col min="13329" max="13329" width="11.28515625" style="1134" customWidth="1"/>
    <col min="13330" max="13330" width="10.28515625" style="1134" customWidth="1"/>
    <col min="13331" max="13331" width="10" style="1134" customWidth="1"/>
    <col min="13332" max="13567" width="9.140625" style="1134"/>
    <col min="13568" max="13568" width="4" style="1134" customWidth="1"/>
    <col min="13569" max="13569" width="15.140625" style="1134" customWidth="1"/>
    <col min="13570" max="13570" width="13.85546875" style="1134" customWidth="1"/>
    <col min="13571" max="13571" width="10.140625" style="1134" customWidth="1"/>
    <col min="13572" max="13572" width="9.140625" style="1134"/>
    <col min="13573" max="13573" width="3.42578125" style="1134" customWidth="1"/>
    <col min="13574" max="13574" width="19.5703125" style="1134" customWidth="1"/>
    <col min="13575" max="13575" width="12.28515625" style="1134" customWidth="1"/>
    <col min="13576" max="13576" width="10.42578125" style="1134" customWidth="1"/>
    <col min="13577" max="13577" width="9.140625" style="1134"/>
    <col min="13578" max="13578" width="3.5703125" style="1134" customWidth="1"/>
    <col min="13579" max="13579" width="16.42578125" style="1134" customWidth="1"/>
    <col min="13580" max="13580" width="11.7109375" style="1134" customWidth="1"/>
    <col min="13581" max="13581" width="10.140625" style="1134" customWidth="1"/>
    <col min="13582" max="13582" width="15.85546875" style="1134" customWidth="1"/>
    <col min="13583" max="13583" width="3.85546875" style="1134" customWidth="1"/>
    <col min="13584" max="13584" width="16.42578125" style="1134" customWidth="1"/>
    <col min="13585" max="13585" width="11.28515625" style="1134" customWidth="1"/>
    <col min="13586" max="13586" width="10.28515625" style="1134" customWidth="1"/>
    <col min="13587" max="13587" width="10" style="1134" customWidth="1"/>
    <col min="13588" max="13823" width="9.140625" style="1134"/>
    <col min="13824" max="13824" width="4" style="1134" customWidth="1"/>
    <col min="13825" max="13825" width="15.140625" style="1134" customWidth="1"/>
    <col min="13826" max="13826" width="13.85546875" style="1134" customWidth="1"/>
    <col min="13827" max="13827" width="10.140625" style="1134" customWidth="1"/>
    <col min="13828" max="13828" width="9.140625" style="1134"/>
    <col min="13829" max="13829" width="3.42578125" style="1134" customWidth="1"/>
    <col min="13830" max="13830" width="19.5703125" style="1134" customWidth="1"/>
    <col min="13831" max="13831" width="12.28515625" style="1134" customWidth="1"/>
    <col min="13832" max="13832" width="10.42578125" style="1134" customWidth="1"/>
    <col min="13833" max="13833" width="9.140625" style="1134"/>
    <col min="13834" max="13834" width="3.5703125" style="1134" customWidth="1"/>
    <col min="13835" max="13835" width="16.42578125" style="1134" customWidth="1"/>
    <col min="13836" max="13836" width="11.7109375" style="1134" customWidth="1"/>
    <col min="13837" max="13837" width="10.140625" style="1134" customWidth="1"/>
    <col min="13838" max="13838" width="15.85546875" style="1134" customWidth="1"/>
    <col min="13839" max="13839" width="3.85546875" style="1134" customWidth="1"/>
    <col min="13840" max="13840" width="16.42578125" style="1134" customWidth="1"/>
    <col min="13841" max="13841" width="11.28515625" style="1134" customWidth="1"/>
    <col min="13842" max="13842" width="10.28515625" style="1134" customWidth="1"/>
    <col min="13843" max="13843" width="10" style="1134" customWidth="1"/>
    <col min="13844" max="14079" width="9.140625" style="1134"/>
    <col min="14080" max="14080" width="4" style="1134" customWidth="1"/>
    <col min="14081" max="14081" width="15.140625" style="1134" customWidth="1"/>
    <col min="14082" max="14082" width="13.85546875" style="1134" customWidth="1"/>
    <col min="14083" max="14083" width="10.140625" style="1134" customWidth="1"/>
    <col min="14084" max="14084" width="9.140625" style="1134"/>
    <col min="14085" max="14085" width="3.42578125" style="1134" customWidth="1"/>
    <col min="14086" max="14086" width="19.5703125" style="1134" customWidth="1"/>
    <col min="14087" max="14087" width="12.28515625" style="1134" customWidth="1"/>
    <col min="14088" max="14088" width="10.42578125" style="1134" customWidth="1"/>
    <col min="14089" max="14089" width="9.140625" style="1134"/>
    <col min="14090" max="14090" width="3.5703125" style="1134" customWidth="1"/>
    <col min="14091" max="14091" width="16.42578125" style="1134" customWidth="1"/>
    <col min="14092" max="14092" width="11.7109375" style="1134" customWidth="1"/>
    <col min="14093" max="14093" width="10.140625" style="1134" customWidth="1"/>
    <col min="14094" max="14094" width="15.85546875" style="1134" customWidth="1"/>
    <col min="14095" max="14095" width="3.85546875" style="1134" customWidth="1"/>
    <col min="14096" max="14096" width="16.42578125" style="1134" customWidth="1"/>
    <col min="14097" max="14097" width="11.28515625" style="1134" customWidth="1"/>
    <col min="14098" max="14098" width="10.28515625" style="1134" customWidth="1"/>
    <col min="14099" max="14099" width="10" style="1134" customWidth="1"/>
    <col min="14100" max="14335" width="9.140625" style="1134"/>
    <col min="14336" max="14336" width="4" style="1134" customWidth="1"/>
    <col min="14337" max="14337" width="15.140625" style="1134" customWidth="1"/>
    <col min="14338" max="14338" width="13.85546875" style="1134" customWidth="1"/>
    <col min="14339" max="14339" width="10.140625" style="1134" customWidth="1"/>
    <col min="14340" max="14340" width="9.140625" style="1134"/>
    <col min="14341" max="14341" width="3.42578125" style="1134" customWidth="1"/>
    <col min="14342" max="14342" width="19.5703125" style="1134" customWidth="1"/>
    <col min="14343" max="14343" width="12.28515625" style="1134" customWidth="1"/>
    <col min="14344" max="14344" width="10.42578125" style="1134" customWidth="1"/>
    <col min="14345" max="14345" width="9.140625" style="1134"/>
    <col min="14346" max="14346" width="3.5703125" style="1134" customWidth="1"/>
    <col min="14347" max="14347" width="16.42578125" style="1134" customWidth="1"/>
    <col min="14348" max="14348" width="11.7109375" style="1134" customWidth="1"/>
    <col min="14349" max="14349" width="10.140625" style="1134" customWidth="1"/>
    <col min="14350" max="14350" width="15.85546875" style="1134" customWidth="1"/>
    <col min="14351" max="14351" width="3.85546875" style="1134" customWidth="1"/>
    <col min="14352" max="14352" width="16.42578125" style="1134" customWidth="1"/>
    <col min="14353" max="14353" width="11.28515625" style="1134" customWidth="1"/>
    <col min="14354" max="14354" width="10.28515625" style="1134" customWidth="1"/>
    <col min="14355" max="14355" width="10" style="1134" customWidth="1"/>
    <col min="14356" max="14591" width="9.140625" style="1134"/>
    <col min="14592" max="14592" width="4" style="1134" customWidth="1"/>
    <col min="14593" max="14593" width="15.140625" style="1134" customWidth="1"/>
    <col min="14594" max="14594" width="13.85546875" style="1134" customWidth="1"/>
    <col min="14595" max="14595" width="10.140625" style="1134" customWidth="1"/>
    <col min="14596" max="14596" width="9.140625" style="1134"/>
    <col min="14597" max="14597" width="3.42578125" style="1134" customWidth="1"/>
    <col min="14598" max="14598" width="19.5703125" style="1134" customWidth="1"/>
    <col min="14599" max="14599" width="12.28515625" style="1134" customWidth="1"/>
    <col min="14600" max="14600" width="10.42578125" style="1134" customWidth="1"/>
    <col min="14601" max="14601" width="9.140625" style="1134"/>
    <col min="14602" max="14602" width="3.5703125" style="1134" customWidth="1"/>
    <col min="14603" max="14603" width="16.42578125" style="1134" customWidth="1"/>
    <col min="14604" max="14604" width="11.7109375" style="1134" customWidth="1"/>
    <col min="14605" max="14605" width="10.140625" style="1134" customWidth="1"/>
    <col min="14606" max="14606" width="15.85546875" style="1134" customWidth="1"/>
    <col min="14607" max="14607" width="3.85546875" style="1134" customWidth="1"/>
    <col min="14608" max="14608" width="16.42578125" style="1134" customWidth="1"/>
    <col min="14609" max="14609" width="11.28515625" style="1134" customWidth="1"/>
    <col min="14610" max="14610" width="10.28515625" style="1134" customWidth="1"/>
    <col min="14611" max="14611" width="10" style="1134" customWidth="1"/>
    <col min="14612" max="14847" width="9.140625" style="1134"/>
    <col min="14848" max="14848" width="4" style="1134" customWidth="1"/>
    <col min="14849" max="14849" width="15.140625" style="1134" customWidth="1"/>
    <col min="14850" max="14850" width="13.85546875" style="1134" customWidth="1"/>
    <col min="14851" max="14851" width="10.140625" style="1134" customWidth="1"/>
    <col min="14852" max="14852" width="9.140625" style="1134"/>
    <col min="14853" max="14853" width="3.42578125" style="1134" customWidth="1"/>
    <col min="14854" max="14854" width="19.5703125" style="1134" customWidth="1"/>
    <col min="14855" max="14855" width="12.28515625" style="1134" customWidth="1"/>
    <col min="14856" max="14856" width="10.42578125" style="1134" customWidth="1"/>
    <col min="14857" max="14857" width="9.140625" style="1134"/>
    <col min="14858" max="14858" width="3.5703125" style="1134" customWidth="1"/>
    <col min="14859" max="14859" width="16.42578125" style="1134" customWidth="1"/>
    <col min="14860" max="14860" width="11.7109375" style="1134" customWidth="1"/>
    <col min="14861" max="14861" width="10.140625" style="1134" customWidth="1"/>
    <col min="14862" max="14862" width="15.85546875" style="1134" customWidth="1"/>
    <col min="14863" max="14863" width="3.85546875" style="1134" customWidth="1"/>
    <col min="14864" max="14864" width="16.42578125" style="1134" customWidth="1"/>
    <col min="14865" max="14865" width="11.28515625" style="1134" customWidth="1"/>
    <col min="14866" max="14866" width="10.28515625" style="1134" customWidth="1"/>
    <col min="14867" max="14867" width="10" style="1134" customWidth="1"/>
    <col min="14868" max="15103" width="9.140625" style="1134"/>
    <col min="15104" max="15104" width="4" style="1134" customWidth="1"/>
    <col min="15105" max="15105" width="15.140625" style="1134" customWidth="1"/>
    <col min="15106" max="15106" width="13.85546875" style="1134" customWidth="1"/>
    <col min="15107" max="15107" width="10.140625" style="1134" customWidth="1"/>
    <col min="15108" max="15108" width="9.140625" style="1134"/>
    <col min="15109" max="15109" width="3.42578125" style="1134" customWidth="1"/>
    <col min="15110" max="15110" width="19.5703125" style="1134" customWidth="1"/>
    <col min="15111" max="15111" width="12.28515625" style="1134" customWidth="1"/>
    <col min="15112" max="15112" width="10.42578125" style="1134" customWidth="1"/>
    <col min="15113" max="15113" width="9.140625" style="1134"/>
    <col min="15114" max="15114" width="3.5703125" style="1134" customWidth="1"/>
    <col min="15115" max="15115" width="16.42578125" style="1134" customWidth="1"/>
    <col min="15116" max="15116" width="11.7109375" style="1134" customWidth="1"/>
    <col min="15117" max="15117" width="10.140625" style="1134" customWidth="1"/>
    <col min="15118" max="15118" width="15.85546875" style="1134" customWidth="1"/>
    <col min="15119" max="15119" width="3.85546875" style="1134" customWidth="1"/>
    <col min="15120" max="15120" width="16.42578125" style="1134" customWidth="1"/>
    <col min="15121" max="15121" width="11.28515625" style="1134" customWidth="1"/>
    <col min="15122" max="15122" width="10.28515625" style="1134" customWidth="1"/>
    <col min="15123" max="15123" width="10" style="1134" customWidth="1"/>
    <col min="15124" max="15359" width="9.140625" style="1134"/>
    <col min="15360" max="15360" width="4" style="1134" customWidth="1"/>
    <col min="15361" max="15361" width="15.140625" style="1134" customWidth="1"/>
    <col min="15362" max="15362" width="13.85546875" style="1134" customWidth="1"/>
    <col min="15363" max="15363" width="10.140625" style="1134" customWidth="1"/>
    <col min="15364" max="15364" width="9.140625" style="1134"/>
    <col min="15365" max="15365" width="3.42578125" style="1134" customWidth="1"/>
    <col min="15366" max="15366" width="19.5703125" style="1134" customWidth="1"/>
    <col min="15367" max="15367" width="12.28515625" style="1134" customWidth="1"/>
    <col min="15368" max="15368" width="10.42578125" style="1134" customWidth="1"/>
    <col min="15369" max="15369" width="9.140625" style="1134"/>
    <col min="15370" max="15370" width="3.5703125" style="1134" customWidth="1"/>
    <col min="15371" max="15371" width="16.42578125" style="1134" customWidth="1"/>
    <col min="15372" max="15372" width="11.7109375" style="1134" customWidth="1"/>
    <col min="15373" max="15373" width="10.140625" style="1134" customWidth="1"/>
    <col min="15374" max="15374" width="15.85546875" style="1134" customWidth="1"/>
    <col min="15375" max="15375" width="3.85546875" style="1134" customWidth="1"/>
    <col min="15376" max="15376" width="16.42578125" style="1134" customWidth="1"/>
    <col min="15377" max="15377" width="11.28515625" style="1134" customWidth="1"/>
    <col min="15378" max="15378" width="10.28515625" style="1134" customWidth="1"/>
    <col min="15379" max="15379" width="10" style="1134" customWidth="1"/>
    <col min="15380" max="15615" width="9.140625" style="1134"/>
    <col min="15616" max="15616" width="4" style="1134" customWidth="1"/>
    <col min="15617" max="15617" width="15.140625" style="1134" customWidth="1"/>
    <col min="15618" max="15618" width="13.85546875" style="1134" customWidth="1"/>
    <col min="15619" max="15619" width="10.140625" style="1134" customWidth="1"/>
    <col min="15620" max="15620" width="9.140625" style="1134"/>
    <col min="15621" max="15621" width="3.42578125" style="1134" customWidth="1"/>
    <col min="15622" max="15622" width="19.5703125" style="1134" customWidth="1"/>
    <col min="15623" max="15623" width="12.28515625" style="1134" customWidth="1"/>
    <col min="15624" max="15624" width="10.42578125" style="1134" customWidth="1"/>
    <col min="15625" max="15625" width="9.140625" style="1134"/>
    <col min="15626" max="15626" width="3.5703125" style="1134" customWidth="1"/>
    <col min="15627" max="15627" width="16.42578125" style="1134" customWidth="1"/>
    <col min="15628" max="15628" width="11.7109375" style="1134" customWidth="1"/>
    <col min="15629" max="15629" width="10.140625" style="1134" customWidth="1"/>
    <col min="15630" max="15630" width="15.85546875" style="1134" customWidth="1"/>
    <col min="15631" max="15631" width="3.85546875" style="1134" customWidth="1"/>
    <col min="15632" max="15632" width="16.42578125" style="1134" customWidth="1"/>
    <col min="15633" max="15633" width="11.28515625" style="1134" customWidth="1"/>
    <col min="15634" max="15634" width="10.28515625" style="1134" customWidth="1"/>
    <col min="15635" max="15635" width="10" style="1134" customWidth="1"/>
    <col min="15636" max="15871" width="9.140625" style="1134"/>
    <col min="15872" max="15872" width="4" style="1134" customWidth="1"/>
    <col min="15873" max="15873" width="15.140625" style="1134" customWidth="1"/>
    <col min="15874" max="15874" width="13.85546875" style="1134" customWidth="1"/>
    <col min="15875" max="15875" width="10.140625" style="1134" customWidth="1"/>
    <col min="15876" max="15876" width="9.140625" style="1134"/>
    <col min="15877" max="15877" width="3.42578125" style="1134" customWidth="1"/>
    <col min="15878" max="15878" width="19.5703125" style="1134" customWidth="1"/>
    <col min="15879" max="15879" width="12.28515625" style="1134" customWidth="1"/>
    <col min="15880" max="15880" width="10.42578125" style="1134" customWidth="1"/>
    <col min="15881" max="15881" width="9.140625" style="1134"/>
    <col min="15882" max="15882" width="3.5703125" style="1134" customWidth="1"/>
    <col min="15883" max="15883" width="16.42578125" style="1134" customWidth="1"/>
    <col min="15884" max="15884" width="11.7109375" style="1134" customWidth="1"/>
    <col min="15885" max="15885" width="10.140625" style="1134" customWidth="1"/>
    <col min="15886" max="15886" width="15.85546875" style="1134" customWidth="1"/>
    <col min="15887" max="15887" width="3.85546875" style="1134" customWidth="1"/>
    <col min="15888" max="15888" width="16.42578125" style="1134" customWidth="1"/>
    <col min="15889" max="15889" width="11.28515625" style="1134" customWidth="1"/>
    <col min="15890" max="15890" width="10.28515625" style="1134" customWidth="1"/>
    <col min="15891" max="15891" width="10" style="1134" customWidth="1"/>
    <col min="15892" max="16127" width="9.140625" style="1134"/>
    <col min="16128" max="16128" width="4" style="1134" customWidth="1"/>
    <col min="16129" max="16129" width="15.140625" style="1134" customWidth="1"/>
    <col min="16130" max="16130" width="13.85546875" style="1134" customWidth="1"/>
    <col min="16131" max="16131" width="10.140625" style="1134" customWidth="1"/>
    <col min="16132" max="16132" width="9.140625" style="1134"/>
    <col min="16133" max="16133" width="3.42578125" style="1134" customWidth="1"/>
    <col min="16134" max="16134" width="19.5703125" style="1134" customWidth="1"/>
    <col min="16135" max="16135" width="12.28515625" style="1134" customWidth="1"/>
    <col min="16136" max="16136" width="10.42578125" style="1134" customWidth="1"/>
    <col min="16137" max="16137" width="9.140625" style="1134"/>
    <col min="16138" max="16138" width="3.5703125" style="1134" customWidth="1"/>
    <col min="16139" max="16139" width="16.42578125" style="1134" customWidth="1"/>
    <col min="16140" max="16140" width="11.7109375" style="1134" customWidth="1"/>
    <col min="16141" max="16141" width="10.140625" style="1134" customWidth="1"/>
    <col min="16142" max="16142" width="15.85546875" style="1134" customWidth="1"/>
    <col min="16143" max="16143" width="3.85546875" style="1134" customWidth="1"/>
    <col min="16144" max="16144" width="16.42578125" style="1134" customWidth="1"/>
    <col min="16145" max="16145" width="11.28515625" style="1134" customWidth="1"/>
    <col min="16146" max="16146" width="10.28515625" style="1134" customWidth="1"/>
    <col min="16147" max="16147" width="10" style="1134" customWidth="1"/>
    <col min="16148" max="16384" width="9.140625" style="1134"/>
  </cols>
  <sheetData>
    <row r="1" spans="1:27" ht="18.75">
      <c r="A1" s="1179" t="s">
        <v>247</v>
      </c>
    </row>
    <row r="2" spans="1:27" ht="18" customHeight="1">
      <c r="A2" s="1533" t="s">
        <v>512</v>
      </c>
      <c r="B2" s="1533"/>
      <c r="C2" s="1533"/>
      <c r="D2" s="1533"/>
      <c r="E2" s="1533"/>
      <c r="F2" s="1533"/>
      <c r="G2" s="1533"/>
      <c r="H2" s="1533"/>
      <c r="I2" s="1533"/>
      <c r="J2" s="1533"/>
      <c r="K2" s="1533"/>
      <c r="L2" s="1533"/>
      <c r="M2" s="1533"/>
      <c r="N2" s="1533"/>
      <c r="O2" s="1533"/>
      <c r="P2" s="1533"/>
      <c r="Q2" s="1533"/>
      <c r="R2" s="1533"/>
      <c r="S2" s="1533"/>
      <c r="T2" s="1533"/>
      <c r="U2" s="1533"/>
      <c r="V2" s="1533"/>
      <c r="W2" s="1533"/>
      <c r="X2" s="1533"/>
      <c r="Y2" s="1533"/>
      <c r="Z2" s="1533"/>
      <c r="AA2" s="1533"/>
    </row>
    <row r="3" spans="1:27" ht="18" customHeight="1">
      <c r="A3" s="1536" t="s">
        <v>505</v>
      </c>
      <c r="B3" s="1536"/>
      <c r="C3" s="1536"/>
      <c r="D3" s="1536"/>
      <c r="E3" s="1536"/>
      <c r="F3" s="1536"/>
      <c r="G3" s="1536"/>
      <c r="H3" s="1209"/>
      <c r="I3" s="1209"/>
      <c r="J3" s="1209"/>
      <c r="K3" s="1209"/>
      <c r="L3" s="1209"/>
      <c r="M3" s="1209"/>
      <c r="N3" s="1209"/>
      <c r="O3" s="1209"/>
      <c r="P3" s="1209"/>
      <c r="Q3" s="1209"/>
      <c r="R3" s="1209"/>
      <c r="S3" s="1209"/>
      <c r="T3" s="1209"/>
      <c r="U3" s="1209"/>
      <c r="V3" s="1209"/>
      <c r="W3" s="1209"/>
      <c r="X3" s="1209"/>
      <c r="Y3" s="1209"/>
      <c r="Z3" s="1209"/>
      <c r="AA3" s="1209"/>
    </row>
    <row r="5" spans="1:27" s="1211" customFormat="1" ht="15">
      <c r="A5" s="1182" t="s">
        <v>125</v>
      </c>
      <c r="B5" s="1182" t="s">
        <v>126</v>
      </c>
      <c r="C5" s="1183"/>
      <c r="D5" s="1183"/>
      <c r="E5" s="1183"/>
      <c r="F5" s="1182" t="s">
        <v>127</v>
      </c>
      <c r="G5" s="1184" t="s">
        <v>128</v>
      </c>
      <c r="H5" s="1183"/>
      <c r="I5" s="1183"/>
      <c r="J5" s="1183"/>
      <c r="K5" s="1210" t="s">
        <v>129</v>
      </c>
      <c r="L5" s="1186" t="s">
        <v>130</v>
      </c>
      <c r="M5" s="1183"/>
      <c r="N5" s="1187"/>
      <c r="O5" s="1183"/>
      <c r="P5" s="1182" t="s">
        <v>131</v>
      </c>
      <c r="Q5" s="1186" t="s">
        <v>132</v>
      </c>
      <c r="R5" s="1183"/>
      <c r="S5" s="1183"/>
    </row>
    <row r="6" spans="1:27" ht="4.5" customHeight="1" thickBot="1"/>
    <row r="7" spans="1:27" ht="30.75" thickBot="1">
      <c r="A7" s="1188" t="s">
        <v>133</v>
      </c>
      <c r="B7" s="1189" t="s">
        <v>134</v>
      </c>
      <c r="C7" s="1190" t="s">
        <v>135</v>
      </c>
      <c r="D7" s="1212" t="s">
        <v>136</v>
      </c>
      <c r="E7" s="1213"/>
      <c r="F7" s="1188" t="s">
        <v>133</v>
      </c>
      <c r="G7" s="1189" t="s">
        <v>134</v>
      </c>
      <c r="H7" s="1190" t="s">
        <v>135</v>
      </c>
      <c r="I7" s="1212" t="s">
        <v>136</v>
      </c>
      <c r="K7" s="1188" t="s">
        <v>133</v>
      </c>
      <c r="L7" s="1189" t="s">
        <v>134</v>
      </c>
      <c r="M7" s="1190" t="s">
        <v>137</v>
      </c>
      <c r="N7" s="1212" t="s">
        <v>136</v>
      </c>
      <c r="P7" s="1188" t="s">
        <v>133</v>
      </c>
      <c r="Q7" s="1189" t="s">
        <v>134</v>
      </c>
      <c r="R7" s="1190" t="s">
        <v>137</v>
      </c>
      <c r="S7" s="1212" t="s">
        <v>136</v>
      </c>
    </row>
    <row r="8" spans="1:27" ht="15.75">
      <c r="A8" s="1197" t="s">
        <v>153</v>
      </c>
      <c r="B8" s="1198">
        <v>43614.97</v>
      </c>
      <c r="C8" s="1198">
        <v>45811</v>
      </c>
      <c r="D8" s="1199">
        <v>2.7212728939757285</v>
      </c>
      <c r="E8" s="1214"/>
      <c r="F8" s="1197" t="s">
        <v>371</v>
      </c>
      <c r="G8" s="1198">
        <v>6917.857</v>
      </c>
      <c r="H8" s="1198">
        <v>20205</v>
      </c>
      <c r="I8" s="1199">
        <v>4.5505391296568671</v>
      </c>
      <c r="J8" s="1207"/>
      <c r="K8" s="1200" t="s">
        <v>141</v>
      </c>
      <c r="L8" s="1201">
        <v>22227.696</v>
      </c>
      <c r="M8" s="1201">
        <v>4766.8100000000004</v>
      </c>
      <c r="N8" s="1202">
        <v>4.6630127905244807</v>
      </c>
      <c r="O8" s="1207"/>
      <c r="P8" s="1200" t="s">
        <v>143</v>
      </c>
      <c r="Q8" s="1201">
        <v>7816.0990000000002</v>
      </c>
      <c r="R8" s="1201">
        <v>1504.4970000000001</v>
      </c>
      <c r="S8" s="1202">
        <v>5.1951575842291478</v>
      </c>
    </row>
    <row r="9" spans="1:27" ht="15.75">
      <c r="A9" s="1197" t="s">
        <v>151</v>
      </c>
      <c r="B9" s="1198">
        <v>36068.824999999997</v>
      </c>
      <c r="C9" s="1198">
        <v>26601</v>
      </c>
      <c r="D9" s="1199">
        <v>2.438303734390241</v>
      </c>
      <c r="E9" s="1215"/>
      <c r="F9" s="1197" t="s">
        <v>156</v>
      </c>
      <c r="G9" s="1198">
        <v>5484.0050000000001</v>
      </c>
      <c r="H9" s="1198">
        <v>27481</v>
      </c>
      <c r="I9" s="1199">
        <v>2.951156891192602</v>
      </c>
      <c r="J9" s="1207"/>
      <c r="K9" s="1197" t="s">
        <v>143</v>
      </c>
      <c r="L9" s="1198">
        <v>10919.285</v>
      </c>
      <c r="M9" s="1198">
        <v>1928.511</v>
      </c>
      <c r="N9" s="1199">
        <v>5.6620288917200892</v>
      </c>
      <c r="O9" s="1207"/>
      <c r="P9" s="1197" t="s">
        <v>155</v>
      </c>
      <c r="Q9" s="1198">
        <v>7804.4620000000004</v>
      </c>
      <c r="R9" s="1198">
        <v>1556.2170000000001</v>
      </c>
      <c r="S9" s="1199">
        <v>5.0150216839939414</v>
      </c>
    </row>
    <row r="10" spans="1:27" ht="15.75">
      <c r="A10" s="1197" t="s">
        <v>371</v>
      </c>
      <c r="B10" s="1198">
        <v>21333.569</v>
      </c>
      <c r="C10" s="1198">
        <v>48186</v>
      </c>
      <c r="D10" s="1199">
        <v>3.9597948527195324</v>
      </c>
      <c r="E10" s="1214"/>
      <c r="F10" s="1197" t="s">
        <v>138</v>
      </c>
      <c r="G10" s="1198">
        <v>2036.5519999999999</v>
      </c>
      <c r="H10" s="1198">
        <v>8460</v>
      </c>
      <c r="I10" s="1199">
        <v>3.4144555285438845</v>
      </c>
      <c r="J10" s="1207"/>
      <c r="K10" s="1197" t="s">
        <v>158</v>
      </c>
      <c r="L10" s="1198">
        <v>6729.4809999999998</v>
      </c>
      <c r="M10" s="1198">
        <v>1083.077</v>
      </c>
      <c r="N10" s="1199">
        <v>6.2132987774645754</v>
      </c>
      <c r="O10" s="1207"/>
      <c r="P10" s="1197" t="s">
        <v>371</v>
      </c>
      <c r="Q10" s="1198">
        <v>7044.9179999999997</v>
      </c>
      <c r="R10" s="1198">
        <v>1345.7940000000001</v>
      </c>
      <c r="S10" s="1199">
        <v>5.2347669851403698</v>
      </c>
    </row>
    <row r="11" spans="1:27" ht="15.75">
      <c r="A11" s="1197" t="s">
        <v>160</v>
      </c>
      <c r="B11" s="1198">
        <v>16752.59</v>
      </c>
      <c r="C11" s="1198">
        <v>28931</v>
      </c>
      <c r="D11" s="1199">
        <v>2.2710504675471648</v>
      </c>
      <c r="E11" s="1215"/>
      <c r="F11" s="1197" t="s">
        <v>153</v>
      </c>
      <c r="G11" s="1198">
        <v>1629.606</v>
      </c>
      <c r="H11" s="1198">
        <v>7717</v>
      </c>
      <c r="I11" s="1199">
        <v>2.9390177700266742</v>
      </c>
      <c r="J11" s="1207"/>
      <c r="K11" s="1197" t="s">
        <v>371</v>
      </c>
      <c r="L11" s="1198">
        <v>6018.848</v>
      </c>
      <c r="M11" s="1198">
        <v>863.18899999999996</v>
      </c>
      <c r="N11" s="1199">
        <v>6.9728043336974874</v>
      </c>
      <c r="O11" s="1207"/>
      <c r="P11" s="1197" t="s">
        <v>141</v>
      </c>
      <c r="Q11" s="1198">
        <v>6492.116</v>
      </c>
      <c r="R11" s="1198">
        <v>1900.194</v>
      </c>
      <c r="S11" s="1199">
        <v>3.4165543097178501</v>
      </c>
    </row>
    <row r="12" spans="1:27" ht="15.75">
      <c r="A12" s="1197" t="s">
        <v>156</v>
      </c>
      <c r="B12" s="1198">
        <v>16401.867999999999</v>
      </c>
      <c r="C12" s="1198">
        <v>40540</v>
      </c>
      <c r="D12" s="1199">
        <v>2.606608557570167</v>
      </c>
      <c r="E12" s="1215"/>
      <c r="F12" s="1197" t="s">
        <v>160</v>
      </c>
      <c r="G12" s="1198">
        <v>1076.0940000000001</v>
      </c>
      <c r="H12" s="1198">
        <v>8466</v>
      </c>
      <c r="I12" s="1199">
        <v>2.1928075673781122</v>
      </c>
      <c r="J12" s="1207"/>
      <c r="K12" s="1197" t="s">
        <v>159</v>
      </c>
      <c r="L12" s="1198">
        <v>4439.2879999999996</v>
      </c>
      <c r="M12" s="1198">
        <v>1180.6120000000001</v>
      </c>
      <c r="N12" s="1199">
        <v>3.7601582907847786</v>
      </c>
      <c r="O12" s="1207"/>
      <c r="P12" s="1197" t="s">
        <v>140</v>
      </c>
      <c r="Q12" s="1198">
        <v>3420.1860000000001</v>
      </c>
      <c r="R12" s="1198">
        <v>578.02099999999996</v>
      </c>
      <c r="S12" s="1199">
        <v>5.9170618368536791</v>
      </c>
    </row>
    <row r="13" spans="1:27" ht="15.75">
      <c r="A13" s="1197" t="s">
        <v>143</v>
      </c>
      <c r="B13" s="1198">
        <v>16137.754000000001</v>
      </c>
      <c r="C13" s="1198">
        <v>15468</v>
      </c>
      <c r="D13" s="1199">
        <v>2.5426567181487134</v>
      </c>
      <c r="E13" s="1215"/>
      <c r="F13" s="1197" t="s">
        <v>155</v>
      </c>
      <c r="G13" s="1198">
        <v>513.36900000000003</v>
      </c>
      <c r="H13" s="1198">
        <v>2270</v>
      </c>
      <c r="I13" s="1199">
        <v>3.5022888368888196</v>
      </c>
      <c r="J13" s="1207"/>
      <c r="K13" s="1197" t="s">
        <v>156</v>
      </c>
      <c r="L13" s="1198">
        <v>3401.8040000000001</v>
      </c>
      <c r="M13" s="1198">
        <v>779.27200000000005</v>
      </c>
      <c r="N13" s="1199">
        <v>4.3653615169029552</v>
      </c>
      <c r="O13" s="1207"/>
      <c r="P13" s="1197" t="s">
        <v>138</v>
      </c>
      <c r="Q13" s="1198">
        <v>1814.9960000000001</v>
      </c>
      <c r="R13" s="1198">
        <v>483.73</v>
      </c>
      <c r="S13" s="1199">
        <v>3.7520848407169289</v>
      </c>
    </row>
    <row r="14" spans="1:27" ht="15.75">
      <c r="A14" s="1197" t="s">
        <v>157</v>
      </c>
      <c r="B14" s="1198">
        <v>15533.165000000001</v>
      </c>
      <c r="C14" s="1198">
        <v>19611</v>
      </c>
      <c r="D14" s="1199">
        <v>2.5632374303607324</v>
      </c>
      <c r="E14" s="1215"/>
      <c r="F14" s="1197" t="s">
        <v>143</v>
      </c>
      <c r="G14" s="1198">
        <v>260.95999999999998</v>
      </c>
      <c r="H14" s="1198">
        <v>880</v>
      </c>
      <c r="I14" s="1199">
        <v>4.089897501802338</v>
      </c>
      <c r="J14" s="1207"/>
      <c r="K14" s="1197" t="s">
        <v>140</v>
      </c>
      <c r="L14" s="1198">
        <v>3289.4360000000001</v>
      </c>
      <c r="M14" s="1198">
        <v>712.45</v>
      </c>
      <c r="N14" s="1199">
        <v>4.6170762860551617</v>
      </c>
      <c r="O14" s="1207"/>
      <c r="P14" s="1197" t="s">
        <v>159</v>
      </c>
      <c r="Q14" s="1198">
        <v>1663.4480000000001</v>
      </c>
      <c r="R14" s="1198">
        <v>492.71600000000001</v>
      </c>
      <c r="S14" s="1199">
        <v>3.3760787147159825</v>
      </c>
    </row>
    <row r="15" spans="1:27" ht="16.5" thickBot="1">
      <c r="A15" s="1197" t="s">
        <v>141</v>
      </c>
      <c r="B15" s="1198">
        <v>6294.1750000000002</v>
      </c>
      <c r="C15" s="1198">
        <v>5224</v>
      </c>
      <c r="D15" s="1199">
        <v>2.9171450036590754</v>
      </c>
      <c r="E15" s="1215"/>
      <c r="F15" s="1197" t="s">
        <v>158</v>
      </c>
      <c r="G15" s="1198">
        <v>134.4</v>
      </c>
      <c r="H15" s="1198">
        <v>582</v>
      </c>
      <c r="I15" s="1199">
        <v>3.560264900662252</v>
      </c>
      <c r="J15" s="1207"/>
      <c r="K15" s="1197" t="s">
        <v>155</v>
      </c>
      <c r="L15" s="1198">
        <v>2441.884</v>
      </c>
      <c r="M15" s="1198">
        <v>506.96899999999999</v>
      </c>
      <c r="N15" s="1199">
        <v>4.8166337586716352</v>
      </c>
      <c r="O15" s="1207"/>
      <c r="P15" s="1216" t="s">
        <v>156</v>
      </c>
      <c r="Q15" s="1217">
        <v>1535.0820000000001</v>
      </c>
      <c r="R15" s="1217">
        <v>597.72299999999996</v>
      </c>
      <c r="S15" s="1218">
        <v>2.5682163811665273</v>
      </c>
      <c r="U15" s="1104"/>
      <c r="V15" s="1104"/>
      <c r="W15" s="1104"/>
      <c r="X15" s="1104"/>
    </row>
    <row r="16" spans="1:27" ht="16.5" thickBot="1">
      <c r="A16" s="1197" t="s">
        <v>152</v>
      </c>
      <c r="B16" s="1198">
        <v>4757.2870000000003</v>
      </c>
      <c r="C16" s="1198">
        <v>2795</v>
      </c>
      <c r="D16" s="1199">
        <v>3.606021396811248</v>
      </c>
      <c r="E16" s="1215"/>
      <c r="F16" s="1203" t="s">
        <v>259</v>
      </c>
      <c r="G16" s="1204">
        <v>18191.993999999999</v>
      </c>
      <c r="H16" s="1204">
        <v>76691</v>
      </c>
      <c r="I16" s="1205">
        <v>3.4252883215554486</v>
      </c>
      <c r="J16" s="1207"/>
      <c r="K16" s="1197" t="s">
        <v>152</v>
      </c>
      <c r="L16" s="1198">
        <v>2232.8389999999999</v>
      </c>
      <c r="M16" s="1198">
        <v>313.08800000000002</v>
      </c>
      <c r="N16" s="1199">
        <v>7.1316658575224849</v>
      </c>
      <c r="O16" s="1207"/>
      <c r="P16" s="1216" t="s">
        <v>139</v>
      </c>
      <c r="Q16" s="1217">
        <v>1312.857</v>
      </c>
      <c r="R16" s="1217">
        <v>445.83499999999998</v>
      </c>
      <c r="S16" s="1218">
        <v>2.9447149730281383</v>
      </c>
      <c r="U16" s="1104"/>
      <c r="V16" s="1104"/>
      <c r="W16" s="1104"/>
      <c r="X16" s="1104"/>
    </row>
    <row r="17" spans="1:24" ht="15.75">
      <c r="A17" s="1197" t="s">
        <v>138</v>
      </c>
      <c r="B17" s="1198">
        <v>3988.2420000000002</v>
      </c>
      <c r="C17" s="1198">
        <v>13987</v>
      </c>
      <c r="D17" s="1199">
        <v>3.6525740933914221</v>
      </c>
      <c r="E17" s="1214"/>
      <c r="F17"/>
      <c r="G17"/>
      <c r="H17"/>
      <c r="I17"/>
      <c r="J17" s="1207"/>
      <c r="K17" s="1197" t="s">
        <v>151</v>
      </c>
      <c r="L17" s="1198">
        <v>2052.86</v>
      </c>
      <c r="M17" s="1198">
        <v>444.39499999999998</v>
      </c>
      <c r="N17" s="1199">
        <v>4.6194489136916488</v>
      </c>
      <c r="O17" s="1207"/>
      <c r="P17" s="1197" t="s">
        <v>152</v>
      </c>
      <c r="Q17" s="1198">
        <v>1166.819</v>
      </c>
      <c r="R17" s="1198">
        <v>320.97399999999999</v>
      </c>
      <c r="S17" s="1199">
        <v>3.6352445992510298</v>
      </c>
      <c r="U17" s="1104"/>
      <c r="V17" s="1104"/>
      <c r="W17" s="1104"/>
      <c r="X17" s="1104"/>
    </row>
    <row r="18" spans="1:24" ht="15.75">
      <c r="A18" s="1197" t="s">
        <v>146</v>
      </c>
      <c r="B18" s="1198">
        <v>1591.721</v>
      </c>
      <c r="C18" s="1198">
        <v>677</v>
      </c>
      <c r="D18" s="1199">
        <v>3.6883044960248772</v>
      </c>
      <c r="E18" s="1219"/>
      <c r="F18"/>
      <c r="G18"/>
      <c r="H18"/>
      <c r="I18"/>
      <c r="K18" s="1216" t="s">
        <v>138</v>
      </c>
      <c r="L18" s="1217">
        <v>1660.675</v>
      </c>
      <c r="M18" s="1217">
        <v>474.16300000000001</v>
      </c>
      <c r="N18" s="1218">
        <v>3.502329367749065</v>
      </c>
      <c r="O18" s="1207"/>
      <c r="P18" s="1197" t="s">
        <v>451</v>
      </c>
      <c r="Q18" s="1198">
        <v>998.447</v>
      </c>
      <c r="R18" s="1198">
        <v>192.48099999999999</v>
      </c>
      <c r="S18" s="1199">
        <v>5.1872496506148664</v>
      </c>
      <c r="U18" s="1104"/>
      <c r="V18" s="1104"/>
      <c r="W18" s="1104"/>
      <c r="X18" s="1104"/>
    </row>
    <row r="19" spans="1:24" ht="15.75">
      <c r="A19" s="1197" t="s">
        <v>140</v>
      </c>
      <c r="B19" s="1198">
        <v>1317.6010000000001</v>
      </c>
      <c r="C19" s="1198">
        <v>1813</v>
      </c>
      <c r="D19" s="1199">
        <v>1.6588683796710719</v>
      </c>
      <c r="E19" s="1220"/>
      <c r="J19" s="1207"/>
      <c r="K19" s="1197" t="s">
        <v>501</v>
      </c>
      <c r="L19" s="1198">
        <v>1305.1690000000001</v>
      </c>
      <c r="M19" s="1198">
        <v>64.012</v>
      </c>
      <c r="N19" s="1199">
        <v>20.389442604511654</v>
      </c>
      <c r="O19" s="1207"/>
      <c r="P19" s="1197" t="s">
        <v>158</v>
      </c>
      <c r="Q19" s="1198">
        <v>919.55799999999999</v>
      </c>
      <c r="R19" s="1198">
        <v>167.8</v>
      </c>
      <c r="S19" s="1199">
        <v>5.480083432657926</v>
      </c>
      <c r="U19" s="1104"/>
      <c r="V19" s="1104"/>
      <c r="W19" s="1104"/>
      <c r="X19" s="1104"/>
    </row>
    <row r="20" spans="1:24" ht="15" customHeight="1">
      <c r="A20" s="1197" t="s">
        <v>158</v>
      </c>
      <c r="B20" s="1198">
        <v>1137.7550000000001</v>
      </c>
      <c r="C20" s="1198">
        <v>2038</v>
      </c>
      <c r="D20" s="1199">
        <v>3.3972571244296876</v>
      </c>
      <c r="E20" s="1220"/>
      <c r="F20" s="1104"/>
      <c r="G20" s="1104"/>
      <c r="H20" s="1104"/>
      <c r="J20" s="1207"/>
      <c r="K20" s="1197" t="s">
        <v>146</v>
      </c>
      <c r="L20" s="1198">
        <v>1197.2360000000001</v>
      </c>
      <c r="M20" s="1198">
        <v>297.89</v>
      </c>
      <c r="N20" s="1199">
        <v>4.0190540132263592</v>
      </c>
      <c r="O20" s="1207"/>
      <c r="P20" s="1197" t="s">
        <v>147</v>
      </c>
      <c r="Q20" s="1198">
        <v>827.15499999999997</v>
      </c>
      <c r="R20" s="1198">
        <v>293.62700000000001</v>
      </c>
      <c r="S20" s="1199">
        <v>2.8170263633793895</v>
      </c>
      <c r="U20" s="1104"/>
      <c r="V20" s="1104"/>
      <c r="W20" s="1104"/>
      <c r="X20" s="1104"/>
    </row>
    <row r="21" spans="1:24" ht="16.5" thickBot="1">
      <c r="A21" s="1197" t="s">
        <v>155</v>
      </c>
      <c r="B21" s="1198">
        <v>565.67399999999998</v>
      </c>
      <c r="C21" s="1198">
        <v>2301</v>
      </c>
      <c r="D21" s="1199">
        <v>3.4934105702604894</v>
      </c>
      <c r="E21" s="1221"/>
      <c r="F21" s="1104"/>
      <c r="G21" s="1104"/>
      <c r="H21" s="1104"/>
      <c r="J21" s="1207"/>
      <c r="K21" s="1197" t="s">
        <v>139</v>
      </c>
      <c r="L21" s="1198">
        <v>829.45500000000004</v>
      </c>
      <c r="M21" s="1198">
        <v>194.59200000000001</v>
      </c>
      <c r="N21" s="1199">
        <v>4.262533917118895</v>
      </c>
      <c r="P21" s="1197" t="s">
        <v>151</v>
      </c>
      <c r="Q21" s="1198">
        <v>563.28099999999995</v>
      </c>
      <c r="R21" s="1198">
        <v>109.608</v>
      </c>
      <c r="S21" s="1199">
        <v>5.1390500693380039</v>
      </c>
    </row>
    <row r="22" spans="1:24" ht="16.5" thickBot="1">
      <c r="A22" s="1203" t="s">
        <v>259</v>
      </c>
      <c r="B22" s="1204">
        <v>186914.28400000001</v>
      </c>
      <c r="C22" s="1204">
        <v>255617</v>
      </c>
      <c r="D22" s="1205">
        <v>2.7071950151327733</v>
      </c>
      <c r="E22" s="1104"/>
      <c r="F22" s="1104"/>
      <c r="G22" s="1104"/>
      <c r="H22" s="1104"/>
      <c r="I22" s="1104"/>
      <c r="J22" s="1104"/>
      <c r="K22" s="1197" t="s">
        <v>285</v>
      </c>
      <c r="L22" s="1198">
        <v>773.00400000000002</v>
      </c>
      <c r="M22" s="1198">
        <v>295.483</v>
      </c>
      <c r="N22" s="1199">
        <v>2.6160692831736512</v>
      </c>
      <c r="P22" s="1197" t="s">
        <v>361</v>
      </c>
      <c r="Q22" s="1198">
        <v>508.714</v>
      </c>
      <c r="R22" s="1198">
        <v>110.14</v>
      </c>
      <c r="S22" s="1199">
        <v>4.6187942618485565</v>
      </c>
    </row>
    <row r="23" spans="1:24" ht="15.75">
      <c r="A23"/>
      <c r="B23"/>
      <c r="C23"/>
      <c r="D23"/>
      <c r="E23" s="1104"/>
      <c r="F23" s="1104"/>
      <c r="G23" s="1104"/>
      <c r="H23" s="1104"/>
      <c r="I23" s="1104"/>
      <c r="J23" s="1104"/>
      <c r="K23" s="1197" t="s">
        <v>153</v>
      </c>
      <c r="L23" s="1198">
        <v>633.41</v>
      </c>
      <c r="M23" s="1198">
        <v>187.226</v>
      </c>
      <c r="N23" s="1199">
        <v>3.3831305481076344</v>
      </c>
      <c r="P23" s="1216" t="s">
        <v>285</v>
      </c>
      <c r="Q23" s="1217">
        <v>487.72800000000001</v>
      </c>
      <c r="R23" s="1217">
        <v>74.037000000000006</v>
      </c>
      <c r="S23" s="1218">
        <v>6.5876251063657358</v>
      </c>
    </row>
    <row r="24" spans="1:24" ht="16.5" thickBot="1">
      <c r="A24"/>
      <c r="B24"/>
      <c r="C24"/>
      <c r="D24"/>
      <c r="E24" s="1104"/>
      <c r="F24" s="1104"/>
      <c r="G24" s="1104"/>
      <c r="H24" s="1104"/>
      <c r="I24" s="1104"/>
      <c r="J24" s="1104"/>
      <c r="K24" s="1216" t="s">
        <v>406</v>
      </c>
      <c r="L24" s="1217">
        <v>599.28099999999995</v>
      </c>
      <c r="M24" s="1217">
        <v>26.681999999999999</v>
      </c>
      <c r="N24" s="1218">
        <v>22.460122929315641</v>
      </c>
      <c r="P24" s="1197" t="s">
        <v>376</v>
      </c>
      <c r="Q24" s="1198">
        <v>411.298</v>
      </c>
      <c r="R24" s="1198">
        <v>347.279</v>
      </c>
      <c r="S24" s="1199">
        <v>1.1843445759749367</v>
      </c>
    </row>
    <row r="25" spans="1:24" ht="16.5" thickBot="1">
      <c r="A25"/>
      <c r="B25"/>
      <c r="C25"/>
      <c r="D25"/>
      <c r="E25" s="1104"/>
      <c r="F25" s="1104"/>
      <c r="G25" s="1104"/>
      <c r="H25" s="1104"/>
      <c r="I25" s="1104"/>
      <c r="J25" s="1104"/>
      <c r="K25" s="1203" t="s">
        <v>259</v>
      </c>
      <c r="L25" s="1204">
        <v>72281.409</v>
      </c>
      <c r="M25" s="1204">
        <v>14362.022999999999</v>
      </c>
      <c r="N25" s="1205">
        <v>5.0328152935000876</v>
      </c>
      <c r="P25" s="1216" t="s">
        <v>148</v>
      </c>
      <c r="Q25" s="1217">
        <v>409.66399999999999</v>
      </c>
      <c r="R25" s="1217">
        <v>45.607999999999997</v>
      </c>
      <c r="S25" s="1218">
        <v>8.9822838098579201</v>
      </c>
    </row>
    <row r="26" spans="1:24" ht="16.5" thickBot="1">
      <c r="A26"/>
      <c r="B26"/>
      <c r="C26"/>
      <c r="D26"/>
      <c r="E26" s="1104"/>
      <c r="F26" s="1104"/>
      <c r="G26" s="1104"/>
      <c r="H26" s="1104"/>
      <c r="I26" s="1104"/>
      <c r="J26" s="1104"/>
      <c r="K26"/>
      <c r="L26"/>
      <c r="M26"/>
      <c r="N26"/>
      <c r="P26" s="1216" t="s">
        <v>160</v>
      </c>
      <c r="Q26" s="1217">
        <v>285.81900000000002</v>
      </c>
      <c r="R26" s="1217">
        <v>55.527999999999999</v>
      </c>
      <c r="S26" s="1218">
        <v>5.1472950583489414</v>
      </c>
    </row>
    <row r="27" spans="1:24" ht="16.5" thickBot="1">
      <c r="E27" s="1104"/>
      <c r="F27" s="1104"/>
      <c r="G27" s="1104"/>
      <c r="H27" s="1104"/>
      <c r="I27" s="1104"/>
      <c r="J27" s="1104"/>
      <c r="K27"/>
      <c r="L27"/>
      <c r="M27"/>
      <c r="N27"/>
      <c r="O27" s="1104"/>
      <c r="P27" s="1203" t="s">
        <v>259</v>
      </c>
      <c r="Q27" s="1204">
        <v>46039.623</v>
      </c>
      <c r="R27" s="1204">
        <v>10834.967000000001</v>
      </c>
      <c r="S27" s="1205">
        <v>4.2491705789228522</v>
      </c>
    </row>
    <row r="28" spans="1:24">
      <c r="A28" s="1104"/>
      <c r="B28" s="1104"/>
      <c r="C28" s="1104"/>
      <c r="D28" s="1104"/>
      <c r="E28" s="1104"/>
      <c r="F28" s="1104"/>
      <c r="G28" s="1104"/>
      <c r="H28" s="1104"/>
      <c r="I28" s="1104"/>
      <c r="J28" s="1104"/>
      <c r="K28"/>
      <c r="L28"/>
      <c r="M28"/>
      <c r="N28"/>
      <c r="O28" s="1104"/>
      <c r="P28"/>
      <c r="Q28"/>
      <c r="R28"/>
      <c r="S28"/>
    </row>
    <row r="29" spans="1:24">
      <c r="A29" s="1104"/>
      <c r="B29" s="1104"/>
      <c r="C29" s="1104"/>
      <c r="D29" s="1104"/>
      <c r="E29" s="1104"/>
      <c r="F29" s="1104"/>
      <c r="G29" s="1104"/>
      <c r="H29" s="1104"/>
      <c r="I29" s="1104"/>
      <c r="J29" s="1104"/>
      <c r="K29"/>
      <c r="L29"/>
      <c r="M29"/>
      <c r="N29"/>
      <c r="O29" s="1104"/>
      <c r="P29"/>
      <c r="Q29"/>
      <c r="R29"/>
      <c r="S29"/>
    </row>
    <row r="30" spans="1:24">
      <c r="A30"/>
      <c r="B30"/>
      <c r="C30"/>
      <c r="D30"/>
      <c r="E30"/>
      <c r="F30"/>
      <c r="G30"/>
      <c r="H30"/>
      <c r="I30"/>
      <c r="J30"/>
      <c r="K30"/>
      <c r="L30"/>
      <c r="M30"/>
      <c r="N30"/>
      <c r="O30" s="1104"/>
      <c r="P30"/>
      <c r="Q30"/>
      <c r="R30"/>
      <c r="S30"/>
    </row>
    <row r="31" spans="1:24">
      <c r="A31"/>
      <c r="B31"/>
      <c r="C31"/>
      <c r="D31"/>
      <c r="E31"/>
      <c r="F31"/>
      <c r="G31"/>
      <c r="H31"/>
      <c r="I31"/>
      <c r="J31"/>
      <c r="K31"/>
      <c r="O31" s="1104"/>
      <c r="P31"/>
      <c r="Q31"/>
      <c r="R31"/>
      <c r="S31"/>
    </row>
    <row r="32" spans="1:24">
      <c r="A32"/>
      <c r="B32"/>
      <c r="C32"/>
      <c r="D32"/>
      <c r="E32"/>
      <c r="F32"/>
      <c r="G32"/>
      <c r="H32"/>
      <c r="I32"/>
      <c r="J32"/>
      <c r="K32"/>
      <c r="L32"/>
      <c r="M32"/>
      <c r="N32"/>
      <c r="O32" s="1104"/>
      <c r="P32"/>
      <c r="Q32"/>
      <c r="R32"/>
      <c r="S32"/>
    </row>
    <row r="33" spans="1:19">
      <c r="A33"/>
      <c r="B33"/>
      <c r="C33"/>
      <c r="D33"/>
      <c r="E33"/>
      <c r="F33"/>
      <c r="G33"/>
      <c r="H33"/>
      <c r="I33"/>
      <c r="J33"/>
      <c r="K33"/>
      <c r="L33"/>
      <c r="M33"/>
      <c r="N33"/>
      <c r="O33" s="1104"/>
      <c r="P33"/>
      <c r="Q33"/>
      <c r="R33"/>
      <c r="S33"/>
    </row>
    <row r="34" spans="1:19">
      <c r="A34"/>
      <c r="B34"/>
      <c r="C34"/>
      <c r="D34"/>
      <c r="E34"/>
      <c r="F34"/>
      <c r="G34"/>
      <c r="H34"/>
      <c r="I34"/>
      <c r="J34"/>
      <c r="K34"/>
      <c r="L34"/>
      <c r="M34"/>
      <c r="N34"/>
      <c r="O34" s="1104"/>
      <c r="P34"/>
      <c r="Q34"/>
      <c r="R34"/>
      <c r="S34"/>
    </row>
    <row r="35" spans="1:19">
      <c r="A35"/>
      <c r="B35"/>
      <c r="C35"/>
      <c r="D35"/>
      <c r="E35"/>
      <c r="F35"/>
      <c r="G35"/>
      <c r="H35"/>
      <c r="I35"/>
      <c r="J35"/>
      <c r="K35"/>
      <c r="L35"/>
      <c r="M35"/>
      <c r="N35"/>
      <c r="O35" s="1104"/>
      <c r="P35"/>
      <c r="Q35"/>
      <c r="R35"/>
      <c r="S35"/>
    </row>
    <row r="36" spans="1:19">
      <c r="A36"/>
      <c r="B36"/>
      <c r="C36"/>
      <c r="D36"/>
      <c r="E36"/>
      <c r="F36"/>
      <c r="G36"/>
      <c r="H36"/>
      <c r="I36"/>
      <c r="J36"/>
      <c r="K36"/>
      <c r="L36"/>
      <c r="M36"/>
      <c r="N36"/>
      <c r="O36" s="1104"/>
    </row>
    <row r="37" spans="1:19">
      <c r="A37"/>
      <c r="B37"/>
      <c r="C37"/>
      <c r="D37"/>
      <c r="E37"/>
      <c r="F37"/>
      <c r="G37"/>
      <c r="H37"/>
      <c r="I37"/>
      <c r="J37"/>
      <c r="K37"/>
      <c r="L37"/>
      <c r="M37"/>
      <c r="N37"/>
      <c r="O37" s="1104"/>
    </row>
    <row r="38" spans="1:19">
      <c r="A38"/>
      <c r="B38"/>
      <c r="C38"/>
      <c r="D38"/>
      <c r="E38"/>
      <c r="F38"/>
      <c r="G38"/>
      <c r="H38"/>
      <c r="I38"/>
      <c r="J38"/>
      <c r="K38"/>
      <c r="L38"/>
      <c r="M38"/>
      <c r="N38"/>
      <c r="O38" s="1104"/>
    </row>
    <row r="39" spans="1:19">
      <c r="A39"/>
      <c r="B39"/>
      <c r="C39"/>
      <c r="D39"/>
      <c r="E39"/>
      <c r="F39"/>
      <c r="G39"/>
      <c r="H39"/>
      <c r="I39"/>
      <c r="J39"/>
      <c r="K39"/>
      <c r="L39"/>
      <c r="M39"/>
      <c r="N39"/>
      <c r="O39" s="1104"/>
    </row>
    <row r="40" spans="1:19">
      <c r="A40"/>
      <c r="B40"/>
      <c r="C40"/>
      <c r="D40"/>
      <c r="E40"/>
      <c r="F40"/>
      <c r="G40"/>
      <c r="H40"/>
      <c r="I40"/>
      <c r="J40"/>
      <c r="K40"/>
    </row>
    <row r="41" spans="1:19">
      <c r="A41"/>
      <c r="B41"/>
      <c r="C41"/>
      <c r="D41"/>
      <c r="E41"/>
      <c r="F41"/>
      <c r="G41"/>
      <c r="H41"/>
      <c r="I41"/>
      <c r="J41"/>
      <c r="K41"/>
      <c r="L41" s="1104"/>
    </row>
    <row r="42" spans="1:19">
      <c r="A42"/>
      <c r="B42"/>
      <c r="C42"/>
      <c r="D42"/>
      <c r="E42"/>
      <c r="F42"/>
      <c r="G42"/>
      <c r="H42"/>
      <c r="I42"/>
      <c r="J42"/>
      <c r="K42"/>
      <c r="L42" s="1104"/>
    </row>
    <row r="43" spans="1:19">
      <c r="A43"/>
      <c r="B43"/>
      <c r="C43"/>
      <c r="D43"/>
      <c r="E43"/>
      <c r="F43"/>
      <c r="G43"/>
      <c r="H43"/>
      <c r="I43"/>
      <c r="J43"/>
      <c r="K43"/>
      <c r="L43" s="1104"/>
    </row>
    <row r="44" spans="1:19">
      <c r="A44"/>
      <c r="B44"/>
      <c r="C44"/>
      <c r="D44"/>
      <c r="E44"/>
      <c r="F44"/>
      <c r="G44"/>
      <c r="H44"/>
      <c r="I44"/>
      <c r="J44"/>
      <c r="K44"/>
      <c r="L44" s="1104"/>
    </row>
    <row r="45" spans="1:19">
      <c r="A45"/>
      <c r="B45"/>
      <c r="C45"/>
      <c r="D45"/>
      <c r="E45"/>
      <c r="F45"/>
      <c r="G45"/>
      <c r="H45"/>
      <c r="I45"/>
      <c r="J45"/>
      <c r="K45"/>
      <c r="L45" s="1104"/>
    </row>
    <row r="46" spans="1:19">
      <c r="A46"/>
      <c r="B46"/>
      <c r="C46"/>
      <c r="D46"/>
      <c r="E46"/>
      <c r="F46"/>
      <c r="G46"/>
      <c r="H46"/>
      <c r="I46"/>
      <c r="J46"/>
      <c r="K46"/>
      <c r="L46" s="1104"/>
    </row>
    <row r="47" spans="1:19">
      <c r="A47"/>
      <c r="B47"/>
      <c r="C47"/>
      <c r="D47"/>
      <c r="E47"/>
      <c r="F47"/>
      <c r="G47"/>
      <c r="H47"/>
      <c r="I47"/>
      <c r="J47"/>
      <c r="K47"/>
      <c r="L47" s="1104"/>
    </row>
    <row r="48" spans="1:19">
      <c r="A48"/>
      <c r="B48"/>
      <c r="C48"/>
      <c r="D48"/>
      <c r="E48"/>
      <c r="F48"/>
      <c r="G48"/>
      <c r="H48"/>
      <c r="I48"/>
      <c r="J48"/>
      <c r="K48"/>
      <c r="L48" s="1104"/>
    </row>
    <row r="49" spans="1:12">
      <c r="A49"/>
      <c r="B49"/>
      <c r="C49"/>
      <c r="D49"/>
      <c r="E49"/>
      <c r="F49"/>
      <c r="G49"/>
      <c r="H49"/>
      <c r="I49"/>
      <c r="J49"/>
      <c r="K49"/>
      <c r="L49" s="1104"/>
    </row>
    <row r="50" spans="1:12">
      <c r="A50"/>
      <c r="B50"/>
      <c r="C50"/>
      <c r="D50"/>
      <c r="E50"/>
      <c r="F50"/>
      <c r="G50"/>
      <c r="H50"/>
      <c r="I50"/>
      <c r="J50"/>
      <c r="K50"/>
      <c r="L50" s="1104"/>
    </row>
    <row r="51" spans="1:12">
      <c r="A51"/>
      <c r="B51"/>
      <c r="C51"/>
      <c r="D51"/>
      <c r="E51"/>
      <c r="F51"/>
      <c r="G51"/>
      <c r="H51"/>
      <c r="I51"/>
      <c r="J51"/>
      <c r="K51"/>
      <c r="L51" s="1104"/>
    </row>
    <row r="52" spans="1:12">
      <c r="A52"/>
      <c r="B52"/>
      <c r="C52"/>
      <c r="D52"/>
      <c r="E52"/>
      <c r="F52"/>
      <c r="G52"/>
      <c r="H52"/>
      <c r="I52"/>
      <c r="J52"/>
      <c r="K52"/>
      <c r="L52" s="1104"/>
    </row>
    <row r="53" spans="1:12">
      <c r="A53"/>
      <c r="B53"/>
      <c r="C53"/>
      <c r="D53"/>
      <c r="E53"/>
      <c r="F53"/>
      <c r="G53"/>
      <c r="H53"/>
      <c r="I53"/>
      <c r="J53"/>
      <c r="K53"/>
      <c r="L53" s="1104"/>
    </row>
    <row r="54" spans="1:12">
      <c r="A54"/>
      <c r="B54"/>
      <c r="C54"/>
      <c r="D54"/>
      <c r="E54"/>
      <c r="F54"/>
      <c r="G54"/>
      <c r="H54"/>
      <c r="I54"/>
      <c r="J54"/>
      <c r="K54"/>
      <c r="L54" s="1104"/>
    </row>
    <row r="55" spans="1:12">
      <c r="A55"/>
      <c r="B55"/>
      <c r="C55"/>
      <c r="D55"/>
      <c r="E55"/>
      <c r="F55"/>
      <c r="G55"/>
      <c r="H55"/>
      <c r="I55"/>
      <c r="J55"/>
      <c r="K55"/>
      <c r="L55" s="1104"/>
    </row>
    <row r="56" spans="1:12">
      <c r="A56"/>
      <c r="B56"/>
      <c r="C56"/>
      <c r="D56"/>
      <c r="E56"/>
      <c r="F56"/>
      <c r="G56"/>
      <c r="H56"/>
      <c r="I56"/>
      <c r="J56"/>
      <c r="K56"/>
      <c r="L56" s="1104"/>
    </row>
    <row r="57" spans="1:12">
      <c r="A57"/>
      <c r="B57"/>
      <c r="C57"/>
      <c r="D57"/>
      <c r="E57"/>
      <c r="F57"/>
      <c r="G57"/>
      <c r="H57"/>
      <c r="I57"/>
      <c r="J57"/>
      <c r="K57"/>
      <c r="L57" s="1104"/>
    </row>
    <row r="58" spans="1:12">
      <c r="A58"/>
      <c r="B58"/>
      <c r="C58"/>
      <c r="D58"/>
      <c r="E58"/>
      <c r="F58"/>
      <c r="G58"/>
      <c r="H58"/>
      <c r="I58"/>
      <c r="J58"/>
      <c r="K58"/>
      <c r="L58" s="1104"/>
    </row>
    <row r="59" spans="1:12">
      <c r="A59"/>
      <c r="B59"/>
      <c r="C59"/>
      <c r="D59"/>
      <c r="E59"/>
      <c r="F59"/>
      <c r="G59"/>
      <c r="H59"/>
      <c r="I59"/>
      <c r="J59"/>
      <c r="K59"/>
      <c r="L59" s="1104"/>
    </row>
    <row r="60" spans="1:12">
      <c r="A60"/>
      <c r="B60"/>
      <c r="C60"/>
      <c r="D60"/>
      <c r="E60"/>
      <c r="F60"/>
      <c r="G60"/>
      <c r="H60"/>
      <c r="I60"/>
      <c r="J60"/>
      <c r="K60"/>
      <c r="L60" s="1104"/>
    </row>
    <row r="61" spans="1:12">
      <c r="A61"/>
      <c r="B61"/>
      <c r="C61"/>
      <c r="D61"/>
      <c r="E61"/>
      <c r="F61"/>
      <c r="G61"/>
      <c r="H61"/>
      <c r="I61"/>
      <c r="J61"/>
      <c r="K61"/>
      <c r="L61" s="1104"/>
    </row>
    <row r="62" spans="1:12">
      <c r="A62"/>
      <c r="B62"/>
      <c r="C62"/>
      <c r="D62"/>
      <c r="E62"/>
      <c r="F62"/>
      <c r="G62"/>
      <c r="H62"/>
      <c r="I62"/>
      <c r="J62"/>
      <c r="K62"/>
      <c r="L62" s="1104"/>
    </row>
    <row r="63" spans="1:12">
      <c r="A63"/>
      <c r="B63"/>
      <c r="C63"/>
      <c r="D63"/>
      <c r="E63"/>
      <c r="F63"/>
      <c r="G63"/>
      <c r="H63"/>
      <c r="I63"/>
      <c r="J63"/>
      <c r="K63"/>
      <c r="L63" s="1104"/>
    </row>
    <row r="64" spans="1:12">
      <c r="A64"/>
      <c r="B64"/>
      <c r="C64"/>
      <c r="D64"/>
      <c r="E64"/>
      <c r="F64"/>
      <c r="G64"/>
      <c r="H64"/>
      <c r="I64"/>
      <c r="J64"/>
      <c r="K64"/>
      <c r="L64" s="1104"/>
    </row>
    <row r="65" spans="1:12">
      <c r="A65"/>
      <c r="B65"/>
      <c r="C65"/>
      <c r="D65"/>
      <c r="E65"/>
      <c r="F65"/>
      <c r="G65"/>
      <c r="H65"/>
      <c r="I65"/>
      <c r="J65"/>
      <c r="K65"/>
      <c r="L65" s="1104"/>
    </row>
    <row r="66" spans="1:12">
      <c r="A66"/>
      <c r="B66"/>
      <c r="C66"/>
      <c r="D66"/>
      <c r="E66"/>
      <c r="F66"/>
      <c r="G66"/>
      <c r="H66"/>
      <c r="I66"/>
      <c r="J66"/>
      <c r="K66"/>
      <c r="L66" s="1104"/>
    </row>
    <row r="67" spans="1:12">
      <c r="A67"/>
      <c r="B67"/>
      <c r="C67"/>
      <c r="D67"/>
      <c r="E67"/>
      <c r="F67"/>
      <c r="G67"/>
      <c r="H67"/>
      <c r="I67"/>
      <c r="J67"/>
      <c r="K67"/>
      <c r="L67" s="1104"/>
    </row>
    <row r="68" spans="1:12">
      <c r="A68"/>
      <c r="B68"/>
      <c r="C68"/>
      <c r="D68"/>
      <c r="E68"/>
      <c r="F68"/>
      <c r="G68"/>
      <c r="H68"/>
      <c r="I68"/>
      <c r="J68"/>
      <c r="K68"/>
      <c r="L68" s="1104"/>
    </row>
    <row r="69" spans="1:12">
      <c r="A69"/>
      <c r="B69"/>
      <c r="C69"/>
      <c r="D69"/>
      <c r="E69"/>
      <c r="F69"/>
      <c r="G69"/>
      <c r="H69"/>
      <c r="I69"/>
      <c r="J69"/>
      <c r="K69"/>
      <c r="L69" s="1104"/>
    </row>
    <row r="70" spans="1:12">
      <c r="A70"/>
      <c r="B70"/>
      <c r="C70"/>
      <c r="D70"/>
      <c r="E70"/>
      <c r="F70"/>
      <c r="G70"/>
      <c r="H70"/>
      <c r="I70"/>
      <c r="J70"/>
      <c r="K70"/>
      <c r="L70" s="1104"/>
    </row>
    <row r="71" spans="1:12">
      <c r="A71"/>
      <c r="B71"/>
      <c r="C71"/>
      <c r="D71"/>
      <c r="E71"/>
      <c r="F71"/>
      <c r="G71"/>
      <c r="H71"/>
      <c r="I71"/>
      <c r="J71"/>
      <c r="K71"/>
      <c r="L71" s="1104"/>
    </row>
    <row r="72" spans="1:12">
      <c r="A72"/>
      <c r="B72"/>
      <c r="C72"/>
      <c r="D72"/>
      <c r="E72"/>
      <c r="F72"/>
      <c r="G72"/>
      <c r="H72"/>
      <c r="I72"/>
      <c r="J72"/>
      <c r="K72"/>
      <c r="L72" s="110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104"/>
      <c r="B152" s="1104"/>
      <c r="C152" s="1104"/>
      <c r="D152" s="1104"/>
      <c r="E152" s="1104"/>
      <c r="F152" s="1104"/>
      <c r="G152" s="1104"/>
      <c r="H152" s="1104"/>
      <c r="I152" s="1104"/>
      <c r="J152" s="1104"/>
      <c r="K152" s="1104"/>
    </row>
    <row r="153" spans="1:11">
      <c r="A153" s="1104"/>
      <c r="B153" s="1104"/>
      <c r="C153" s="1104"/>
      <c r="D153" s="1104"/>
      <c r="E153" s="1104"/>
      <c r="F153" s="1104"/>
      <c r="G153" s="1104"/>
      <c r="H153" s="1104"/>
      <c r="I153" s="1104"/>
      <c r="J153" s="1104"/>
      <c r="K153" s="1104"/>
    </row>
    <row r="154" spans="1:11">
      <c r="A154" s="1104"/>
      <c r="B154" s="1104"/>
      <c r="C154" s="1104"/>
      <c r="D154" s="1104"/>
      <c r="E154" s="1104"/>
      <c r="F154" s="1104"/>
      <c r="G154" s="1104"/>
      <c r="H154" s="1104"/>
      <c r="I154" s="1104"/>
      <c r="J154" s="1104"/>
      <c r="K154" s="1104"/>
    </row>
    <row r="155" spans="1:11">
      <c r="A155" s="1104"/>
      <c r="B155" s="1104"/>
      <c r="C155" s="1104"/>
      <c r="D155" s="1104"/>
      <c r="E155" s="1104"/>
      <c r="F155" s="1104"/>
      <c r="G155" s="1104"/>
      <c r="H155" s="1104"/>
      <c r="I155" s="1104"/>
      <c r="J155" s="1104"/>
      <c r="K155" s="1104"/>
    </row>
    <row r="156" spans="1:11">
      <c r="A156" s="1104"/>
      <c r="B156" s="1104"/>
      <c r="C156" s="1104"/>
      <c r="D156" s="1104"/>
      <c r="E156" s="1104"/>
      <c r="F156" s="1104"/>
      <c r="G156" s="1104"/>
      <c r="H156" s="1104"/>
      <c r="I156" s="1104"/>
      <c r="J156" s="1104"/>
      <c r="K156" s="1104"/>
    </row>
    <row r="157" spans="1:11">
      <c r="A157" s="1104"/>
      <c r="B157" s="1104"/>
      <c r="C157" s="1104"/>
      <c r="D157" s="1104"/>
      <c r="E157" s="1104"/>
      <c r="F157" s="1104"/>
      <c r="G157" s="1104"/>
      <c r="H157" s="1104"/>
      <c r="I157" s="1104"/>
      <c r="J157" s="1104"/>
      <c r="K157" s="1104"/>
    </row>
    <row r="158" spans="1:11">
      <c r="A158" s="1104"/>
      <c r="B158" s="1104"/>
      <c r="C158" s="1104"/>
      <c r="D158" s="1104"/>
      <c r="E158" s="1104"/>
      <c r="F158" s="1104"/>
      <c r="G158" s="1104"/>
      <c r="H158" s="1104"/>
      <c r="I158" s="1104"/>
      <c r="J158" s="1104"/>
      <c r="K158" s="1104"/>
    </row>
    <row r="159" spans="1:11">
      <c r="A159" s="1104"/>
      <c r="B159" s="1104"/>
      <c r="C159" s="1104"/>
      <c r="D159" s="1104"/>
      <c r="E159" s="1104"/>
      <c r="F159" s="1104"/>
      <c r="G159" s="1104"/>
      <c r="H159" s="1104"/>
      <c r="I159" s="1104"/>
      <c r="J159" s="1104"/>
      <c r="K159" s="1104"/>
    </row>
    <row r="160" spans="1:11">
      <c r="A160" s="1104"/>
      <c r="B160" s="1104"/>
      <c r="C160" s="1104"/>
      <c r="D160" s="1104"/>
      <c r="E160" s="1104"/>
      <c r="F160" s="1104"/>
      <c r="G160" s="1104"/>
      <c r="H160" s="1104"/>
      <c r="I160" s="1104"/>
      <c r="J160" s="1104"/>
      <c r="K160" s="1104"/>
    </row>
    <row r="161" spans="1:11">
      <c r="A161" s="1104"/>
      <c r="B161" s="1104"/>
      <c r="C161" s="1104"/>
      <c r="D161" s="1104"/>
      <c r="E161" s="1104"/>
      <c r="F161" s="1104"/>
      <c r="G161" s="1104"/>
      <c r="H161" s="1104"/>
      <c r="I161" s="1104"/>
      <c r="J161" s="1104"/>
      <c r="K161" s="1104"/>
    </row>
    <row r="162" spans="1:11">
      <c r="A162" s="1104"/>
      <c r="B162" s="1104"/>
      <c r="C162" s="1104"/>
      <c r="D162" s="1104"/>
      <c r="E162" s="1104"/>
      <c r="F162" s="1104"/>
      <c r="G162" s="1104"/>
      <c r="H162" s="1104"/>
      <c r="I162" s="1104"/>
      <c r="J162" s="1104"/>
      <c r="K162" s="1104"/>
    </row>
    <row r="163" spans="1:11">
      <c r="A163" s="1104"/>
      <c r="B163" s="1104"/>
      <c r="C163" s="1104"/>
      <c r="D163" s="1104"/>
      <c r="E163" s="1104"/>
      <c r="F163" s="1104"/>
      <c r="G163" s="1104"/>
      <c r="H163" s="1104"/>
      <c r="I163" s="1104"/>
      <c r="J163" s="1104"/>
      <c r="K163" s="1104"/>
    </row>
    <row r="164" spans="1:11">
      <c r="A164" s="1104"/>
      <c r="B164" s="1104"/>
      <c r="C164" s="1104"/>
      <c r="D164" s="1104"/>
      <c r="E164" s="1104"/>
      <c r="F164" s="1104"/>
      <c r="G164" s="1104"/>
      <c r="H164" s="1104"/>
      <c r="I164" s="1104"/>
      <c r="J164" s="1104"/>
      <c r="K164" s="1104"/>
    </row>
    <row r="165" spans="1:11">
      <c r="A165" s="1104"/>
      <c r="B165" s="1104"/>
      <c r="C165" s="1104"/>
      <c r="D165" s="1104"/>
      <c r="E165" s="1104"/>
      <c r="F165" s="1104"/>
      <c r="G165" s="1104"/>
      <c r="H165" s="1104"/>
      <c r="I165" s="1104"/>
      <c r="J165" s="1104"/>
      <c r="K165" s="1104"/>
    </row>
    <row r="166" spans="1:11">
      <c r="A166" s="1104"/>
      <c r="B166" s="1104"/>
      <c r="C166" s="1104"/>
      <c r="D166" s="1104"/>
      <c r="E166" s="1104"/>
      <c r="F166" s="1104"/>
      <c r="G166" s="1104"/>
      <c r="H166" s="1104"/>
      <c r="I166" s="1104"/>
      <c r="J166" s="1104"/>
      <c r="K166" s="1104"/>
    </row>
    <row r="167" spans="1:11">
      <c r="A167" s="1104"/>
      <c r="B167" s="1104"/>
      <c r="C167" s="1104"/>
      <c r="D167" s="1104"/>
      <c r="E167" s="1104"/>
      <c r="F167" s="1104"/>
      <c r="G167" s="1104"/>
      <c r="H167" s="1104"/>
      <c r="I167" s="1104"/>
      <c r="J167" s="1104"/>
      <c r="K167" s="1104"/>
    </row>
    <row r="168" spans="1:11">
      <c r="A168" s="1104"/>
      <c r="B168" s="1104"/>
      <c r="C168" s="1104"/>
      <c r="D168" s="1104"/>
      <c r="E168" s="1104"/>
      <c r="F168" s="1104"/>
      <c r="G168" s="1104"/>
      <c r="H168" s="1104"/>
      <c r="I168" s="1104"/>
      <c r="J168" s="1104"/>
      <c r="K168" s="1104"/>
    </row>
    <row r="169" spans="1:11">
      <c r="A169" s="1104"/>
      <c r="B169" s="1104"/>
      <c r="C169" s="1104"/>
      <c r="D169" s="1104"/>
      <c r="E169" s="1104"/>
      <c r="F169" s="1104"/>
      <c r="G169" s="1104"/>
      <c r="H169" s="1104"/>
      <c r="I169" s="1104"/>
      <c r="J169" s="1104"/>
      <c r="K169" s="1104"/>
    </row>
    <row r="170" spans="1:11">
      <c r="A170" s="1104"/>
      <c r="B170" s="1104"/>
      <c r="C170" s="1104"/>
      <c r="D170" s="1104"/>
      <c r="E170" s="1104"/>
      <c r="F170" s="1104"/>
      <c r="G170" s="1104"/>
      <c r="H170" s="1104"/>
      <c r="I170" s="1104"/>
      <c r="J170" s="1104"/>
      <c r="K170" s="1104"/>
    </row>
    <row r="171" spans="1:11">
      <c r="A171" s="1104"/>
      <c r="B171" s="1104"/>
      <c r="C171" s="1104"/>
      <c r="D171" s="1104"/>
      <c r="E171" s="1104"/>
      <c r="F171" s="1104"/>
      <c r="G171" s="1104"/>
      <c r="H171" s="1104"/>
      <c r="I171" s="1104"/>
      <c r="J171" s="1104"/>
      <c r="K171" s="1104"/>
    </row>
    <row r="172" spans="1:11">
      <c r="A172" s="1104"/>
      <c r="B172" s="1104"/>
      <c r="C172" s="1104"/>
      <c r="D172" s="1104"/>
      <c r="E172" s="1104"/>
      <c r="F172" s="1104"/>
      <c r="G172" s="1104"/>
      <c r="H172" s="1104"/>
      <c r="I172" s="1104"/>
      <c r="J172" s="1104"/>
      <c r="K172" s="1104"/>
    </row>
    <row r="173" spans="1:11">
      <c r="A173" s="1104"/>
      <c r="B173" s="1104"/>
      <c r="C173" s="1104"/>
      <c r="D173" s="1104"/>
      <c r="E173" s="1104"/>
      <c r="F173" s="1104"/>
      <c r="G173" s="1104"/>
      <c r="H173" s="1104"/>
      <c r="I173" s="1104"/>
      <c r="J173" s="1104"/>
      <c r="K173" s="1104"/>
    </row>
    <row r="174" spans="1:11">
      <c r="A174" s="1104"/>
      <c r="B174" s="1104"/>
      <c r="C174" s="1104"/>
      <c r="D174" s="1104"/>
      <c r="E174" s="1104"/>
      <c r="F174" s="1104"/>
      <c r="G174" s="1104"/>
      <c r="H174" s="1104"/>
      <c r="I174" s="1104"/>
      <c r="J174" s="1104"/>
      <c r="K174" s="1104"/>
    </row>
    <row r="175" spans="1:11">
      <c r="A175" s="1104"/>
      <c r="B175" s="1104"/>
      <c r="C175" s="1104"/>
      <c r="D175" s="1104"/>
      <c r="E175" s="1104"/>
      <c r="F175" s="1104"/>
      <c r="G175" s="1104"/>
      <c r="H175" s="1104"/>
      <c r="I175" s="1104"/>
      <c r="J175" s="1104"/>
      <c r="K175" s="1104"/>
    </row>
    <row r="176" spans="1:11">
      <c r="A176" s="1104"/>
      <c r="B176" s="1104"/>
      <c r="C176" s="1104"/>
      <c r="D176" s="1104"/>
      <c r="E176" s="1104"/>
      <c r="F176" s="1104"/>
      <c r="G176" s="1104"/>
      <c r="H176" s="1104"/>
      <c r="I176" s="1104"/>
      <c r="J176" s="1104"/>
      <c r="K176" s="1104"/>
    </row>
    <row r="177" spans="1:11">
      <c r="A177" s="1104"/>
      <c r="B177" s="1104"/>
      <c r="C177" s="1104"/>
      <c r="D177" s="1104"/>
      <c r="E177" s="1104"/>
      <c r="F177" s="1104"/>
      <c r="G177" s="1104"/>
      <c r="H177" s="1104"/>
      <c r="I177" s="1104"/>
      <c r="J177" s="1104"/>
      <c r="K177" s="1104"/>
    </row>
    <row r="178" spans="1:11">
      <c r="A178" s="1104"/>
      <c r="B178" s="1104"/>
      <c r="C178" s="1104"/>
      <c r="D178" s="1104"/>
      <c r="E178" s="1104"/>
      <c r="F178" s="1104"/>
      <c r="G178" s="1104"/>
      <c r="H178" s="1104"/>
      <c r="I178" s="1104"/>
      <c r="J178" s="1104"/>
      <c r="K178" s="1104"/>
    </row>
    <row r="179" spans="1:11">
      <c r="A179" s="1104"/>
      <c r="B179" s="1104"/>
      <c r="C179" s="1104"/>
      <c r="D179" s="1104"/>
      <c r="E179" s="1104"/>
      <c r="F179" s="1104"/>
      <c r="G179" s="1104"/>
      <c r="H179" s="1104"/>
      <c r="I179" s="1104"/>
      <c r="J179" s="1104"/>
      <c r="K179" s="1104"/>
    </row>
    <row r="180" spans="1:11">
      <c r="A180" s="1104"/>
      <c r="B180" s="1104"/>
      <c r="C180" s="1104"/>
      <c r="D180" s="1104"/>
      <c r="E180" s="1104"/>
      <c r="F180" s="1104"/>
      <c r="G180" s="1104"/>
      <c r="H180" s="1104"/>
      <c r="I180" s="1104"/>
      <c r="J180" s="1104"/>
      <c r="K180" s="1104"/>
    </row>
    <row r="181" spans="1:11">
      <c r="A181" s="1104"/>
      <c r="B181" s="1104"/>
      <c r="C181" s="1104"/>
      <c r="D181" s="1104"/>
      <c r="E181" s="1104"/>
      <c r="F181" s="1104"/>
      <c r="G181" s="1104"/>
      <c r="H181" s="1104"/>
      <c r="I181" s="1104"/>
      <c r="J181" s="1104"/>
      <c r="K181" s="1104"/>
    </row>
    <row r="182" spans="1:11">
      <c r="A182" s="1104"/>
      <c r="B182" s="1104"/>
      <c r="C182" s="1104"/>
      <c r="D182" s="1104"/>
      <c r="E182" s="1104"/>
      <c r="F182" s="1104"/>
      <c r="G182" s="1104"/>
      <c r="H182" s="1104"/>
      <c r="I182" s="1104"/>
      <c r="J182" s="1104"/>
      <c r="K182" s="1104"/>
    </row>
    <row r="183" spans="1:11">
      <c r="A183" s="1104"/>
      <c r="B183" s="1104"/>
      <c r="C183" s="1104"/>
      <c r="D183" s="1104"/>
      <c r="E183" s="1104"/>
      <c r="F183" s="1104"/>
      <c r="G183" s="1104"/>
      <c r="H183" s="1104"/>
      <c r="I183" s="1104"/>
      <c r="J183" s="1104"/>
      <c r="K183" s="1104"/>
    </row>
    <row r="184" spans="1:11">
      <c r="A184" s="1104"/>
      <c r="B184" s="1104"/>
      <c r="C184" s="1104"/>
      <c r="D184" s="1104"/>
      <c r="E184" s="1104"/>
      <c r="F184" s="1104"/>
      <c r="G184" s="1104"/>
      <c r="H184" s="1104"/>
      <c r="I184" s="1104"/>
      <c r="J184" s="1104"/>
      <c r="K184" s="1104"/>
    </row>
    <row r="185" spans="1:11">
      <c r="A185" s="1104"/>
      <c r="B185" s="1104"/>
      <c r="C185" s="1104"/>
      <c r="D185" s="1104"/>
      <c r="E185" s="1104"/>
      <c r="F185" s="1104"/>
      <c r="G185" s="1104"/>
      <c r="H185" s="1104"/>
      <c r="I185" s="1104"/>
      <c r="J185" s="1104"/>
      <c r="K185" s="1104"/>
    </row>
    <row r="186" spans="1:11">
      <c r="A186" s="1104"/>
      <c r="B186" s="1104"/>
      <c r="C186" s="1104"/>
      <c r="D186" s="1104"/>
      <c r="E186" s="1104"/>
      <c r="F186" s="1104"/>
      <c r="G186" s="1104"/>
      <c r="H186" s="1104"/>
      <c r="I186" s="1104"/>
      <c r="J186" s="1104"/>
      <c r="K186" s="1104"/>
    </row>
    <row r="187" spans="1:11">
      <c r="A187" s="1104"/>
      <c r="B187" s="1104"/>
      <c r="C187" s="1104"/>
      <c r="D187" s="1104"/>
      <c r="E187" s="1104"/>
      <c r="F187" s="1104"/>
      <c r="G187" s="1104"/>
      <c r="H187" s="1104"/>
      <c r="I187" s="1104"/>
      <c r="J187" s="1104"/>
      <c r="K187" s="1104"/>
    </row>
    <row r="188" spans="1:11">
      <c r="A188" s="1104"/>
      <c r="B188" s="1104"/>
      <c r="C188" s="1104"/>
      <c r="D188" s="1104"/>
      <c r="E188" s="1104"/>
      <c r="F188" s="1104"/>
      <c r="G188" s="1104"/>
      <c r="H188" s="1104"/>
      <c r="I188" s="1104"/>
      <c r="J188" s="1104"/>
      <c r="K188" s="1104"/>
    </row>
    <row r="189" spans="1:11">
      <c r="A189" s="1104"/>
      <c r="B189" s="1104"/>
      <c r="C189" s="1104"/>
      <c r="D189" s="1104"/>
      <c r="E189" s="1104"/>
      <c r="F189" s="1104"/>
      <c r="G189" s="1104"/>
      <c r="H189" s="1104"/>
      <c r="I189" s="1104"/>
      <c r="J189" s="1104"/>
      <c r="K189" s="1104"/>
    </row>
    <row r="190" spans="1:11">
      <c r="A190" s="1104"/>
      <c r="B190" s="1104"/>
      <c r="C190" s="1104"/>
      <c r="D190" s="1104"/>
      <c r="E190" s="1104"/>
      <c r="F190" s="1104"/>
      <c r="G190" s="1104"/>
      <c r="H190" s="1104"/>
      <c r="I190" s="1104"/>
      <c r="J190" s="1104"/>
      <c r="K190" s="1104"/>
    </row>
    <row r="191" spans="1:11">
      <c r="A191" s="1104"/>
      <c r="B191" s="1104"/>
      <c r="C191" s="1104"/>
      <c r="D191" s="1104"/>
      <c r="E191" s="1104"/>
      <c r="F191" s="1104"/>
      <c r="G191" s="1104"/>
      <c r="H191" s="1104"/>
      <c r="I191" s="1104"/>
      <c r="J191" s="1104"/>
      <c r="K191" s="1104"/>
    </row>
    <row r="192" spans="1:11">
      <c r="A192" s="1104"/>
      <c r="B192" s="1104"/>
      <c r="C192" s="1104"/>
      <c r="D192" s="1104"/>
      <c r="E192" s="1104"/>
      <c r="F192" s="1104"/>
      <c r="G192" s="1104"/>
      <c r="H192" s="1104"/>
      <c r="I192" s="1104"/>
      <c r="J192" s="1104"/>
      <c r="K192" s="1104"/>
    </row>
    <row r="193" spans="1:11">
      <c r="A193" s="1104"/>
      <c r="B193" s="1104"/>
      <c r="C193" s="1104"/>
      <c r="D193" s="1104"/>
      <c r="E193" s="1104"/>
      <c r="F193" s="1104"/>
      <c r="G193" s="1104"/>
      <c r="H193" s="1104"/>
      <c r="I193" s="1104"/>
      <c r="J193" s="1104"/>
      <c r="K193" s="1104"/>
    </row>
    <row r="194" spans="1:11">
      <c r="A194" s="1104"/>
      <c r="B194" s="1104"/>
      <c r="C194" s="1104"/>
      <c r="D194" s="1104"/>
      <c r="E194" s="1104"/>
      <c r="F194" s="1104"/>
      <c r="G194" s="1104"/>
      <c r="H194" s="1104"/>
      <c r="I194" s="1104"/>
      <c r="J194" s="1104"/>
      <c r="K194" s="1104"/>
    </row>
    <row r="195" spans="1:11">
      <c r="A195" s="1104"/>
      <c r="B195" s="1104"/>
      <c r="C195" s="1104"/>
      <c r="D195" s="1104"/>
      <c r="E195" s="1104"/>
      <c r="F195" s="1104"/>
      <c r="G195" s="1104"/>
      <c r="H195" s="1104"/>
      <c r="I195" s="1104"/>
      <c r="J195" s="1104"/>
      <c r="K195" s="1104"/>
    </row>
    <row r="196" spans="1:11">
      <c r="A196" s="1104"/>
      <c r="B196" s="1104"/>
      <c r="C196" s="1104"/>
      <c r="D196" s="1104"/>
      <c r="E196" s="1104"/>
      <c r="F196" s="1104"/>
      <c r="G196" s="1104"/>
      <c r="H196" s="1104"/>
      <c r="I196" s="1104"/>
      <c r="J196" s="1104"/>
      <c r="K196" s="1104"/>
    </row>
    <row r="197" spans="1:11">
      <c r="A197" s="1104"/>
      <c r="B197" s="1104"/>
      <c r="C197" s="1104"/>
      <c r="D197" s="1104"/>
      <c r="E197" s="1104"/>
      <c r="F197" s="1104"/>
      <c r="G197" s="1104"/>
      <c r="H197" s="1104"/>
      <c r="I197" s="1104"/>
      <c r="J197" s="1104"/>
      <c r="K197" s="1104"/>
    </row>
    <row r="198" spans="1:11">
      <c r="A198" s="1104"/>
      <c r="B198" s="1104"/>
      <c r="C198" s="1104"/>
      <c r="D198" s="1104"/>
      <c r="E198" s="1104"/>
      <c r="F198" s="1104"/>
      <c r="G198" s="1104"/>
      <c r="H198" s="1104"/>
      <c r="I198" s="1104"/>
      <c r="J198" s="1104"/>
      <c r="K198" s="1104"/>
    </row>
    <row r="199" spans="1:11">
      <c r="A199" s="1104"/>
      <c r="B199" s="1104"/>
      <c r="C199" s="1104"/>
      <c r="D199" s="1104"/>
      <c r="E199" s="1104"/>
      <c r="F199" s="1104"/>
      <c r="G199" s="1104"/>
      <c r="H199" s="1104"/>
      <c r="I199" s="1104"/>
      <c r="J199" s="1104"/>
      <c r="K199" s="1104"/>
    </row>
    <row r="200" spans="1:11">
      <c r="A200" s="1104"/>
      <c r="B200" s="1104"/>
      <c r="C200" s="1104"/>
      <c r="D200" s="1104"/>
      <c r="E200" s="1104"/>
      <c r="F200" s="1104"/>
      <c r="G200" s="1104"/>
      <c r="H200" s="1104"/>
      <c r="I200" s="1104"/>
      <c r="J200" s="1104"/>
      <c r="K200" s="1104"/>
    </row>
    <row r="201" spans="1:11">
      <c r="A201" s="1104"/>
      <c r="B201" s="1104"/>
      <c r="C201" s="1104"/>
      <c r="D201" s="1104"/>
      <c r="E201" s="1104"/>
      <c r="F201" s="1104"/>
      <c r="G201" s="1104"/>
      <c r="H201" s="1104"/>
      <c r="I201" s="1104"/>
      <c r="J201" s="1104"/>
      <c r="K201" s="1104"/>
    </row>
    <row r="202" spans="1:11">
      <c r="A202" s="1104"/>
      <c r="B202" s="1104"/>
      <c r="C202" s="1104"/>
      <c r="D202" s="1104"/>
      <c r="E202" s="1104"/>
      <c r="F202" s="1104"/>
      <c r="G202" s="1104"/>
      <c r="H202" s="1104"/>
      <c r="I202" s="1104"/>
      <c r="J202" s="1104"/>
      <c r="K202" s="1104"/>
    </row>
    <row r="203" spans="1:11">
      <c r="A203" s="1104"/>
      <c r="B203" s="1104"/>
      <c r="C203" s="1104"/>
      <c r="D203" s="1104"/>
      <c r="E203" s="1104"/>
      <c r="F203" s="1104"/>
      <c r="G203" s="1104"/>
      <c r="H203" s="1104"/>
      <c r="I203" s="1104"/>
      <c r="J203" s="1104"/>
      <c r="K203" s="1104"/>
    </row>
    <row r="204" spans="1:11">
      <c r="A204" s="1104"/>
      <c r="B204" s="1104"/>
      <c r="C204" s="1104"/>
      <c r="D204" s="1104"/>
      <c r="E204" s="1104"/>
      <c r="F204" s="1104"/>
      <c r="G204" s="1104"/>
      <c r="H204" s="1104"/>
      <c r="I204" s="1104"/>
      <c r="J204" s="1104"/>
      <c r="K204" s="1104"/>
    </row>
    <row r="205" spans="1:11">
      <c r="A205" s="1104"/>
      <c r="B205" s="1104"/>
      <c r="C205" s="1104"/>
      <c r="D205" s="1104"/>
      <c r="E205" s="1104"/>
      <c r="F205" s="1104"/>
      <c r="G205" s="1104"/>
      <c r="H205" s="1104"/>
      <c r="I205" s="1104"/>
      <c r="J205" s="1104"/>
      <c r="K205" s="1104"/>
    </row>
    <row r="206" spans="1:11">
      <c r="A206" s="1104"/>
      <c r="B206" s="1104"/>
      <c r="C206" s="1104"/>
      <c r="D206" s="1104"/>
      <c r="E206" s="1104"/>
      <c r="F206" s="1104"/>
      <c r="G206" s="1104"/>
      <c r="H206" s="1104"/>
      <c r="I206" s="1104"/>
      <c r="J206" s="1104"/>
      <c r="K206" s="1104"/>
    </row>
    <row r="207" spans="1:11">
      <c r="A207" s="1104"/>
      <c r="B207" s="1104"/>
      <c r="C207" s="1104"/>
      <c r="D207" s="1104"/>
      <c r="E207" s="1104"/>
      <c r="F207" s="1104"/>
      <c r="G207" s="1104"/>
      <c r="H207" s="1104"/>
      <c r="I207" s="1104"/>
      <c r="J207" s="1104"/>
      <c r="K207" s="1104"/>
    </row>
    <row r="208" spans="1:11">
      <c r="A208" s="1104"/>
      <c r="B208" s="1104"/>
      <c r="C208" s="1104"/>
      <c r="D208" s="1104"/>
      <c r="E208" s="1104"/>
      <c r="F208" s="1104"/>
      <c r="G208" s="1104"/>
      <c r="H208" s="1104"/>
      <c r="I208" s="1104"/>
      <c r="J208" s="1104"/>
      <c r="K208" s="1104"/>
    </row>
    <row r="209" spans="1:11">
      <c r="A209" s="1104"/>
      <c r="B209" s="1104"/>
      <c r="C209" s="1104"/>
      <c r="D209" s="1104"/>
      <c r="E209" s="1104"/>
      <c r="F209" s="1104"/>
      <c r="G209" s="1104"/>
      <c r="H209" s="1104"/>
      <c r="I209" s="1104"/>
      <c r="J209" s="1104"/>
      <c r="K209" s="1104"/>
    </row>
    <row r="210" spans="1:11">
      <c r="A210" s="1104"/>
      <c r="B210" s="1104"/>
      <c r="C210" s="1104"/>
      <c r="D210" s="1104"/>
      <c r="E210" s="1104"/>
      <c r="F210" s="1104"/>
      <c r="G210" s="1104"/>
      <c r="H210" s="1104"/>
      <c r="I210" s="1104"/>
      <c r="J210" s="1104"/>
      <c r="K210" s="1104"/>
    </row>
    <row r="211" spans="1:11">
      <c r="A211" s="1104"/>
      <c r="B211" s="1104"/>
      <c r="C211" s="1104"/>
      <c r="D211" s="1104"/>
      <c r="E211" s="1104"/>
      <c r="F211" s="1104"/>
      <c r="G211" s="1104"/>
      <c r="H211" s="1104"/>
      <c r="I211" s="1104"/>
      <c r="J211" s="1104"/>
      <c r="K211" s="1104"/>
    </row>
    <row r="212" spans="1:11">
      <c r="A212" s="1104"/>
      <c r="B212" s="1104"/>
      <c r="C212" s="1104"/>
      <c r="D212" s="1104"/>
      <c r="E212" s="1104"/>
      <c r="F212" s="1104"/>
      <c r="G212" s="1104"/>
      <c r="H212" s="1104"/>
      <c r="I212" s="1104"/>
      <c r="J212" s="1104"/>
      <c r="K212" s="1104"/>
    </row>
    <row r="213" spans="1:11">
      <c r="A213" s="1104"/>
      <c r="B213" s="1104"/>
      <c r="C213" s="1104"/>
      <c r="D213" s="1104"/>
      <c r="E213" s="1104"/>
      <c r="F213" s="1104"/>
      <c r="G213" s="1104"/>
      <c r="H213" s="1104"/>
      <c r="I213" s="1104"/>
      <c r="J213" s="1104"/>
      <c r="K213" s="1104"/>
    </row>
    <row r="214" spans="1:11">
      <c r="A214" s="1104"/>
      <c r="B214" s="1104"/>
      <c r="C214" s="1104"/>
      <c r="D214" s="1104"/>
      <c r="E214" s="1104"/>
      <c r="F214" s="1104"/>
      <c r="G214" s="1104"/>
      <c r="H214" s="1104"/>
      <c r="I214" s="1104"/>
      <c r="J214" s="1104"/>
      <c r="K214" s="1104"/>
    </row>
    <row r="215" spans="1:11">
      <c r="A215" s="1104"/>
      <c r="B215" s="1104"/>
      <c r="C215" s="1104"/>
      <c r="D215" s="1104"/>
      <c r="E215" s="1104"/>
      <c r="F215" s="1104"/>
      <c r="G215" s="1104"/>
      <c r="H215" s="1104"/>
      <c r="I215" s="1104"/>
      <c r="J215" s="1104"/>
      <c r="K215" s="1104"/>
    </row>
    <row r="216" spans="1:11">
      <c r="A216" s="1104"/>
      <c r="B216" s="1104"/>
      <c r="C216" s="1104"/>
      <c r="D216" s="1104"/>
      <c r="E216" s="1104"/>
      <c r="F216" s="1104"/>
      <c r="G216" s="1104"/>
      <c r="H216" s="1104"/>
    </row>
    <row r="217" spans="1:11">
      <c r="A217" s="1104"/>
      <c r="B217" s="1104"/>
      <c r="C217" s="1104"/>
      <c r="D217" s="1104"/>
      <c r="E217" s="1104"/>
      <c r="F217" s="1104"/>
      <c r="G217" s="1104"/>
      <c r="H217" s="1104"/>
    </row>
    <row r="218" spans="1:11">
      <c r="A218" s="1104"/>
      <c r="B218" s="1104"/>
      <c r="C218" s="1104"/>
      <c r="D218" s="1104"/>
      <c r="E218" s="1104"/>
      <c r="F218" s="1104"/>
      <c r="G218" s="1104"/>
      <c r="H218" s="1104"/>
    </row>
    <row r="219" spans="1:11">
      <c r="A219" s="1104"/>
      <c r="B219" s="1104"/>
      <c r="C219" s="1104"/>
      <c r="D219" s="1104"/>
      <c r="E219" s="1104"/>
      <c r="F219" s="1104"/>
      <c r="G219" s="1104"/>
      <c r="H219" s="1104"/>
    </row>
    <row r="220" spans="1:11">
      <c r="A220" s="1104"/>
      <c r="B220" s="1104"/>
      <c r="C220" s="1104"/>
      <c r="D220" s="1104"/>
      <c r="E220" s="1104"/>
      <c r="F220" s="1104"/>
      <c r="G220" s="1104"/>
      <c r="H220" s="1104"/>
    </row>
    <row r="221" spans="1:11">
      <c r="A221" s="1104"/>
      <c r="B221" s="1104"/>
      <c r="C221" s="1104"/>
      <c r="D221" s="1104"/>
      <c r="E221" s="1104"/>
      <c r="F221" s="1104"/>
      <c r="G221" s="1104"/>
      <c r="H221" s="1104"/>
    </row>
    <row r="222" spans="1:11">
      <c r="A222" s="1104"/>
      <c r="B222" s="1104"/>
      <c r="C222" s="1104"/>
      <c r="D222" s="1104"/>
      <c r="E222" s="1104"/>
      <c r="F222" s="1104"/>
      <c r="G222" s="1104"/>
      <c r="H222" s="1104"/>
    </row>
    <row r="223" spans="1:11">
      <c r="A223" s="1104"/>
      <c r="B223" s="1104"/>
      <c r="C223" s="1104"/>
      <c r="D223" s="1104"/>
      <c r="E223" s="1104"/>
      <c r="F223" s="1104"/>
      <c r="G223" s="1104"/>
      <c r="H223" s="1104"/>
    </row>
    <row r="224" spans="1:11">
      <c r="A224" s="1104"/>
      <c r="B224" s="1104"/>
      <c r="C224" s="1104"/>
      <c r="D224" s="1104"/>
      <c r="E224" s="1104"/>
      <c r="F224" s="1104"/>
      <c r="G224" s="1104"/>
      <c r="H224" s="1104"/>
    </row>
    <row r="225" spans="1:8">
      <c r="A225" s="1104"/>
      <c r="B225" s="1104"/>
      <c r="C225" s="1104"/>
      <c r="D225" s="1104"/>
      <c r="E225" s="1104"/>
      <c r="F225" s="1104"/>
      <c r="G225" s="1104"/>
      <c r="H225" s="1104"/>
    </row>
    <row r="226" spans="1:8">
      <c r="A226" s="1104"/>
      <c r="B226" s="1104"/>
      <c r="C226" s="1104"/>
      <c r="D226" s="1104"/>
      <c r="E226" s="1104"/>
      <c r="F226" s="1104"/>
      <c r="G226" s="1104"/>
      <c r="H226" s="1104"/>
    </row>
    <row r="227" spans="1:8">
      <c r="A227" s="1104"/>
      <c r="B227" s="1104"/>
      <c r="C227" s="1104"/>
      <c r="D227" s="1104"/>
      <c r="E227" s="1104"/>
      <c r="F227" s="1104"/>
      <c r="G227" s="1104"/>
      <c r="H227" s="1104"/>
    </row>
    <row r="228" spans="1:8">
      <c r="A228" s="1104"/>
      <c r="B228" s="1104"/>
      <c r="C228" s="1104"/>
      <c r="D228" s="1104"/>
      <c r="E228" s="1104"/>
      <c r="F228" s="1104"/>
      <c r="G228" s="1104"/>
      <c r="H228" s="1104"/>
    </row>
    <row r="229" spans="1:8">
      <c r="A229" s="1104"/>
      <c r="B229" s="1104"/>
      <c r="C229" s="1104"/>
      <c r="D229" s="1104"/>
      <c r="E229" s="1104"/>
      <c r="F229" s="1104"/>
      <c r="G229" s="1104"/>
      <c r="H229" s="1104"/>
    </row>
    <row r="230" spans="1:8">
      <c r="A230" s="1104"/>
      <c r="B230" s="1104"/>
      <c r="C230" s="1104"/>
      <c r="D230" s="1104"/>
      <c r="E230" s="1104"/>
      <c r="F230" s="1104"/>
      <c r="G230" s="1104"/>
      <c r="H230" s="1104"/>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547" t="s">
        <v>453</v>
      </c>
      <c r="B5" s="1547"/>
      <c r="C5" s="1547"/>
      <c r="D5" s="1547"/>
      <c r="E5" s="1547"/>
      <c r="F5" s="1547"/>
      <c r="H5" s="474" t="s">
        <v>267</v>
      </c>
    </row>
    <row r="6" spans="1:20" ht="15.75" customHeight="1" thickBot="1">
      <c r="A6" s="1548" t="s">
        <v>116</v>
      </c>
      <c r="B6" s="1540" t="s">
        <v>454</v>
      </c>
      <c r="C6" s="1541"/>
      <c r="D6" s="1542"/>
      <c r="E6" s="1543" t="s">
        <v>455</v>
      </c>
      <c r="F6" s="1545" t="s">
        <v>456</v>
      </c>
    </row>
    <row r="7" spans="1:20" ht="21" customHeight="1" thickBot="1">
      <c r="A7" s="1549"/>
      <c r="B7" s="787" t="s">
        <v>254</v>
      </c>
      <c r="C7" s="787" t="s">
        <v>257</v>
      </c>
      <c r="D7" s="787" t="s">
        <v>258</v>
      </c>
      <c r="E7" s="1550"/>
      <c r="F7" s="1551"/>
    </row>
    <row r="8" spans="1:20" ht="17.25" customHeight="1" thickBot="1">
      <c r="A8" s="572" t="s">
        <v>117</v>
      </c>
      <c r="B8" s="794">
        <v>14377.906000000001</v>
      </c>
      <c r="C8" s="788">
        <v>5387.8370000000004</v>
      </c>
      <c r="D8" s="584">
        <f t="shared" ref="D8:D13" si="0">(C8/B8)*100</f>
        <v>37.473029800027909</v>
      </c>
      <c r="E8" s="788">
        <v>16711.374</v>
      </c>
      <c r="F8" s="584">
        <f t="shared" ref="F8:F13" si="1">((B8-E8)/E8)*100</f>
        <v>-13.963352145670363</v>
      </c>
      <c r="H8" s="498" t="s">
        <v>118</v>
      </c>
    </row>
    <row r="9" spans="1:20" ht="18" customHeight="1" thickBot="1">
      <c r="A9" s="572" t="s">
        <v>119</v>
      </c>
      <c r="B9" s="795">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5">
        <v>12049</v>
      </c>
      <c r="C10" s="550">
        <v>0</v>
      </c>
      <c r="D10" s="585">
        <f t="shared" si="0"/>
        <v>0</v>
      </c>
      <c r="E10" s="550">
        <v>14811</v>
      </c>
      <c r="F10" s="585">
        <f t="shared" si="1"/>
        <v>-18.648301937748972</v>
      </c>
      <c r="O10" s="3"/>
      <c r="P10" s="3"/>
      <c r="Q10" s="3"/>
      <c r="R10" s="3"/>
      <c r="S10" s="3"/>
      <c r="T10" s="3"/>
    </row>
    <row r="11" spans="1:20" ht="17.25" customHeight="1" thickBot="1">
      <c r="A11" s="572" t="s">
        <v>120</v>
      </c>
      <c r="B11" s="795">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5">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5">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47" t="s">
        <v>459</v>
      </c>
      <c r="B18" s="1547"/>
      <c r="C18" s="1547"/>
      <c r="D18" s="1547"/>
      <c r="E18" s="1547"/>
      <c r="F18" s="1547"/>
      <c r="K18"/>
      <c r="L18"/>
      <c r="M18"/>
      <c r="O18" s="3"/>
      <c r="P18" s="3"/>
      <c r="Q18" s="3"/>
      <c r="R18" s="3"/>
      <c r="S18" s="3"/>
      <c r="T18" s="3"/>
    </row>
    <row r="19" spans="1:20" ht="16.5" customHeight="1" thickBot="1">
      <c r="A19" s="1538" t="s">
        <v>123</v>
      </c>
      <c r="B19" s="1540" t="s">
        <v>454</v>
      </c>
      <c r="C19" s="1541"/>
      <c r="D19" s="1542"/>
      <c r="E19" s="1543" t="s">
        <v>455</v>
      </c>
      <c r="F19" s="1545" t="s">
        <v>456</v>
      </c>
      <c r="K19"/>
      <c r="L19"/>
      <c r="M19"/>
      <c r="O19" s="3"/>
      <c r="P19" s="3"/>
      <c r="Q19" s="3"/>
      <c r="R19" s="3"/>
      <c r="S19" s="3"/>
      <c r="T19" s="3"/>
    </row>
    <row r="20" spans="1:20" ht="21" customHeight="1" thickBot="1">
      <c r="A20" s="1539"/>
      <c r="B20" s="570" t="s">
        <v>254</v>
      </c>
      <c r="C20" s="570" t="s">
        <v>366</v>
      </c>
      <c r="D20" s="570" t="s">
        <v>367</v>
      </c>
      <c r="E20" s="1544"/>
      <c r="F20" s="1546"/>
      <c r="K20"/>
      <c r="L20"/>
      <c r="M20"/>
      <c r="O20" s="3"/>
      <c r="P20" s="3"/>
      <c r="Q20" s="3"/>
      <c r="R20" s="3"/>
      <c r="S20" s="3"/>
      <c r="T20" s="3"/>
    </row>
    <row r="21" spans="1:20" ht="15.75" thickBot="1">
      <c r="A21" s="428" t="s">
        <v>117</v>
      </c>
      <c r="B21" s="795">
        <v>41721.821000000004</v>
      </c>
      <c r="C21" s="791">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5">
        <v>162785</v>
      </c>
      <c r="C22" s="791">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5">
        <v>40226</v>
      </c>
      <c r="C23" s="792">
        <v>0</v>
      </c>
      <c r="D23" s="584">
        <f t="shared" si="2"/>
        <v>0</v>
      </c>
      <c r="E23" s="550">
        <v>32923</v>
      </c>
      <c r="F23" s="584">
        <f t="shared" si="3"/>
        <v>22.182061173040125</v>
      </c>
      <c r="O23" s="3"/>
      <c r="P23" s="3"/>
      <c r="Q23" s="3"/>
      <c r="R23" s="3"/>
      <c r="S23" s="3"/>
      <c r="T23" s="3"/>
    </row>
    <row r="24" spans="1:20" ht="15.75" thickBot="1">
      <c r="A24" s="428" t="s">
        <v>120</v>
      </c>
      <c r="B24" s="795">
        <v>12359.263999999999</v>
      </c>
      <c r="C24" s="793">
        <v>667.33399999999995</v>
      </c>
      <c r="D24" s="585">
        <f t="shared" si="2"/>
        <v>5.3994639162979281</v>
      </c>
      <c r="E24" s="547">
        <v>15139.212</v>
      </c>
      <c r="F24" s="585">
        <f t="shared" si="3"/>
        <v>-18.362567351590034</v>
      </c>
      <c r="O24" s="3"/>
      <c r="P24" s="3"/>
      <c r="Q24" s="3"/>
      <c r="R24" s="3"/>
      <c r="S24" s="3"/>
      <c r="T24" s="3"/>
    </row>
    <row r="25" spans="1:20" ht="15.75" thickBot="1">
      <c r="A25" s="428" t="s">
        <v>121</v>
      </c>
      <c r="B25" s="795">
        <v>7481.7489999999998</v>
      </c>
      <c r="C25" s="793">
        <v>396.25599999999997</v>
      </c>
      <c r="D25" s="584">
        <f t="shared" si="2"/>
        <v>5.2963017069939129</v>
      </c>
      <c r="E25" s="547">
        <v>5850.241</v>
      </c>
      <c r="F25" s="584">
        <f t="shared" si="3"/>
        <v>27.887876755846463</v>
      </c>
      <c r="O25" s="3"/>
      <c r="P25" s="3"/>
      <c r="Q25" s="3"/>
      <c r="R25" s="3"/>
      <c r="S25" s="3"/>
      <c r="T25" s="3"/>
    </row>
    <row r="26" spans="1:20" ht="15.75" thickBot="1">
      <c r="A26" s="428" t="s">
        <v>122</v>
      </c>
      <c r="B26" s="795">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37"/>
      <c r="D30" s="1537"/>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37"/>
      <c r="C41" s="1537"/>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52" t="s">
        <v>457</v>
      </c>
      <c r="B2" s="1552"/>
      <c r="C2" s="1552"/>
      <c r="D2" s="1552"/>
      <c r="E2" s="1552"/>
      <c r="F2" s="1552"/>
      <c r="G2" s="1552"/>
      <c r="H2" s="1552"/>
      <c r="I2" s="1552"/>
      <c r="J2" s="1552"/>
      <c r="K2" s="1552"/>
      <c r="L2" s="1552"/>
      <c r="M2" s="1552"/>
      <c r="N2" s="1552"/>
      <c r="O2" s="1552"/>
      <c r="P2" s="1552"/>
      <c r="Q2" s="1552"/>
      <c r="R2" s="1552"/>
      <c r="S2" s="1552"/>
      <c r="T2" s="1552"/>
      <c r="U2" s="1552"/>
      <c r="V2" s="1552"/>
      <c r="W2" s="1552"/>
      <c r="X2" s="1552"/>
    </row>
    <row r="3" spans="1:24" ht="15.75" customHeight="1">
      <c r="A3" s="1553" t="s">
        <v>458</v>
      </c>
      <c r="B3" s="1553"/>
      <c r="C3" s="1553"/>
      <c r="D3" s="1553"/>
      <c r="E3" s="1553"/>
      <c r="F3" s="1553"/>
      <c r="P3" s="448"/>
    </row>
    <row r="4" spans="1:24" ht="4.5" customHeight="1">
      <c r="A4" s="449"/>
      <c r="B4" s="449"/>
      <c r="C4" s="447"/>
      <c r="D4" s="447"/>
    </row>
    <row r="5" spans="1:24" ht="15.75" thickBot="1">
      <c r="A5" s="450" t="s">
        <v>125</v>
      </c>
      <c r="B5" s="1554" t="s">
        <v>126</v>
      </c>
      <c r="C5" s="1554"/>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552" t="s">
        <v>460</v>
      </c>
      <c r="B2" s="1552"/>
      <c r="C2" s="1552"/>
      <c r="D2" s="1552"/>
      <c r="E2" s="1552"/>
      <c r="F2" s="1552"/>
      <c r="G2" s="1552"/>
      <c r="H2" s="1552"/>
      <c r="I2" s="1552"/>
      <c r="J2" s="1552"/>
      <c r="K2" s="1552"/>
      <c r="L2" s="1552"/>
      <c r="M2" s="1552"/>
      <c r="N2" s="1552"/>
      <c r="O2" s="1552"/>
      <c r="P2" s="1552"/>
      <c r="Q2" s="1552"/>
      <c r="R2" s="1552"/>
      <c r="S2" s="1552"/>
      <c r="T2" s="1552"/>
      <c r="U2" s="1552"/>
      <c r="V2" s="1552"/>
      <c r="W2" s="1552"/>
      <c r="X2" s="1552"/>
      <c r="Y2" s="1552"/>
      <c r="Z2" s="1552"/>
      <c r="AA2" s="1552"/>
    </row>
    <row r="3" spans="1:27" ht="18" customHeight="1">
      <c r="A3" s="1555" t="s">
        <v>458</v>
      </c>
      <c r="B3" s="1555"/>
      <c r="C3" s="1555"/>
      <c r="D3" s="1555"/>
      <c r="E3" s="1555"/>
      <c r="F3" s="1555"/>
      <c r="G3" s="1555"/>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0"/>
      <c r="G94" s="790"/>
      <c r="H94" s="3"/>
      <c r="I94" s="3"/>
    </row>
    <row r="95" spans="1:12">
      <c r="A95" s="3"/>
      <c r="B95" s="3"/>
      <c r="C95" s="3"/>
      <c r="D95" s="3"/>
      <c r="E95" s="3"/>
      <c r="F95" s="790"/>
      <c r="G95" s="790"/>
      <c r="H95" s="3"/>
      <c r="I95" s="3"/>
    </row>
    <row r="96" spans="1:12">
      <c r="A96" s="3"/>
      <c r="B96" s="3"/>
      <c r="C96" s="3"/>
      <c r="D96" s="3"/>
      <c r="E96" s="3"/>
      <c r="F96" s="790"/>
      <c r="G96" s="790"/>
      <c r="H96" s="3"/>
      <c r="I96" s="3"/>
    </row>
    <row r="97" spans="1:8">
      <c r="A97"/>
      <c r="B97"/>
      <c r="C97"/>
      <c r="D97" s="3"/>
      <c r="E97" s="3"/>
      <c r="F97" s="790"/>
      <c r="G97" s="790"/>
      <c r="H97" s="3"/>
    </row>
    <row r="98" spans="1:8">
      <c r="A98"/>
      <c r="B98"/>
      <c r="C98"/>
      <c r="D98" s="3"/>
      <c r="E98" s="3"/>
      <c r="F98" s="790"/>
      <c r="G98" s="79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91" customWidth="1"/>
    <col min="2" max="2" width="11.28515625" style="991" customWidth="1"/>
    <col min="3" max="4" width="12" style="991" bestFit="1" customWidth="1"/>
    <col min="5" max="5" width="8.85546875" style="991" bestFit="1" customWidth="1"/>
    <col min="6" max="6" width="12.140625" style="991" bestFit="1" customWidth="1"/>
    <col min="7" max="7" width="9.85546875" style="991" bestFit="1" customWidth="1"/>
    <col min="8" max="8" width="11.5703125" style="991" bestFit="1" customWidth="1"/>
    <col min="9" max="9" width="13" style="991" customWidth="1"/>
    <col min="10" max="10" width="14" style="991" customWidth="1"/>
    <col min="11" max="11" width="11.7109375" style="991" customWidth="1"/>
    <col min="12" max="12" width="13.140625" style="991" customWidth="1"/>
    <col min="13" max="16384" width="9.140625" style="991"/>
  </cols>
  <sheetData>
    <row r="1" spans="1:18" ht="31.5" customHeight="1" thickBot="1">
      <c r="A1" s="1447" t="s">
        <v>64</v>
      </c>
      <c r="B1" s="1447"/>
      <c r="C1" s="1447"/>
      <c r="D1" s="1447"/>
      <c r="E1" s="1447"/>
      <c r="F1" s="1447"/>
      <c r="G1" s="1447"/>
      <c r="H1" s="1447"/>
      <c r="I1" s="1447"/>
      <c r="J1" s="1447"/>
      <c r="K1" s="1447"/>
      <c r="L1" s="1447"/>
      <c r="M1" s="928"/>
    </row>
    <row r="2" spans="1:18" ht="16.5" thickBot="1">
      <c r="A2" s="992"/>
      <c r="B2" s="993"/>
      <c r="C2" s="993"/>
      <c r="D2" s="993"/>
      <c r="E2" s="994" t="s">
        <v>4</v>
      </c>
      <c r="F2" s="995"/>
      <c r="G2" s="993"/>
      <c r="H2" s="993"/>
      <c r="I2" s="993"/>
      <c r="J2" s="993"/>
      <c r="K2" s="993"/>
      <c r="L2" s="996"/>
      <c r="M2" s="997"/>
    </row>
    <row r="3" spans="1:18" ht="39" customHeight="1" thickBot="1">
      <c r="A3" s="929"/>
      <c r="B3" s="1453" t="s">
        <v>72</v>
      </c>
      <c r="C3" s="1454"/>
      <c r="D3" s="1454"/>
      <c r="E3" s="1454"/>
      <c r="F3" s="1454"/>
      <c r="G3" s="1455"/>
      <c r="H3" s="1449" t="s">
        <v>51</v>
      </c>
      <c r="I3" s="1450"/>
      <c r="J3" s="1456" t="s">
        <v>480</v>
      </c>
      <c r="K3" s="1451" t="s">
        <v>52</v>
      </c>
      <c r="L3" s="1452"/>
      <c r="M3" s="997"/>
    </row>
    <row r="4" spans="1:18" ht="31.5">
      <c r="A4" s="930" t="s">
        <v>53</v>
      </c>
      <c r="B4" s="931" t="s">
        <v>54</v>
      </c>
      <c r="C4" s="932" t="s">
        <v>61</v>
      </c>
      <c r="D4" s="932" t="s">
        <v>62</v>
      </c>
      <c r="E4" s="933"/>
      <c r="F4" s="934" t="s">
        <v>375</v>
      </c>
      <c r="G4" s="935"/>
      <c r="H4" s="936" t="s">
        <v>55</v>
      </c>
      <c r="I4" s="937" t="s">
        <v>66</v>
      </c>
      <c r="J4" s="1457"/>
      <c r="K4" s="938" t="s">
        <v>50</v>
      </c>
      <c r="L4" s="939" t="s">
        <v>58</v>
      </c>
      <c r="M4" s="997"/>
      <c r="O4" s="997"/>
    </row>
    <row r="5" spans="1:18" ht="21" customHeight="1" thickBot="1">
      <c r="A5" s="940"/>
      <c r="B5" s="1326" t="s">
        <v>519</v>
      </c>
      <c r="C5" s="1326" t="s">
        <v>519</v>
      </c>
      <c r="D5" s="1326" t="s">
        <v>519</v>
      </c>
      <c r="E5" s="941" t="s">
        <v>98</v>
      </c>
      <c r="F5" s="942" t="s">
        <v>374</v>
      </c>
      <c r="G5" s="943" t="s">
        <v>56</v>
      </c>
      <c r="H5" s="1326" t="s">
        <v>519</v>
      </c>
      <c r="I5" s="944" t="s">
        <v>65</v>
      </c>
      <c r="J5" s="945"/>
      <c r="K5" s="1326" t="s">
        <v>519</v>
      </c>
      <c r="L5" s="946" t="s">
        <v>57</v>
      </c>
      <c r="M5" s="997"/>
    </row>
    <row r="6" spans="1:18" ht="28.5" customHeight="1" thickBot="1">
      <c r="A6" s="999" t="s">
        <v>18</v>
      </c>
      <c r="B6" s="947">
        <v>10.782925362834488</v>
      </c>
      <c r="C6" s="948">
        <v>20816.458229410207</v>
      </c>
      <c r="D6" s="948">
        <v>21232.787393998413</v>
      </c>
      <c r="E6" s="949">
        <v>0.50799628431485033</v>
      </c>
      <c r="F6" s="950">
        <v>1.0179006283663119</v>
      </c>
      <c r="G6" s="951">
        <v>7.8677608070363974</v>
      </c>
      <c r="H6" s="952">
        <v>319.74178225669476</v>
      </c>
      <c r="I6" s="949">
        <v>-0.46600281476443967</v>
      </c>
      <c r="J6" s="952">
        <v>11.277011277011278</v>
      </c>
      <c r="K6" s="953">
        <v>100</v>
      </c>
      <c r="L6" s="954" t="s">
        <v>19</v>
      </c>
    </row>
    <row r="7" spans="1:18" ht="25.5" customHeight="1">
      <c r="A7" s="1000" t="s">
        <v>75</v>
      </c>
      <c r="B7" s="955">
        <v>11.317042747279714</v>
      </c>
      <c r="C7" s="956">
        <v>20996.36873335754</v>
      </c>
      <c r="D7" s="956">
        <v>21416.29610802469</v>
      </c>
      <c r="E7" s="957">
        <v>-1.5047373760178406</v>
      </c>
      <c r="F7" s="958">
        <v>9.2082146170062344</v>
      </c>
      <c r="G7" s="959">
        <v>14.688026556889275</v>
      </c>
      <c r="H7" s="960">
        <v>231.46428571428572</v>
      </c>
      <c r="I7" s="958">
        <v>-4.721067900266581</v>
      </c>
      <c r="J7" s="961">
        <v>-48.148148148148145</v>
      </c>
      <c r="K7" s="961">
        <v>7.9261733567344159E-2</v>
      </c>
      <c r="L7" s="962">
        <v>-9.0838436532825959E-2</v>
      </c>
    </row>
    <row r="8" spans="1:18" ht="24" customHeight="1">
      <c r="A8" s="1001" t="s">
        <v>76</v>
      </c>
      <c r="B8" s="963">
        <v>11.665719673161686</v>
      </c>
      <c r="C8" s="964">
        <v>21886.903701991905</v>
      </c>
      <c r="D8" s="964">
        <v>22324.641776031745</v>
      </c>
      <c r="E8" s="965">
        <v>0.12560481573348278</v>
      </c>
      <c r="F8" s="966">
        <v>0.19464564109927793</v>
      </c>
      <c r="G8" s="967">
        <v>8.2344602154083226</v>
      </c>
      <c r="H8" s="968">
        <v>353.95708404802741</v>
      </c>
      <c r="I8" s="969">
        <v>-0.36645115511166665</v>
      </c>
      <c r="J8" s="970">
        <v>7.8431372549019605</v>
      </c>
      <c r="K8" s="970">
        <v>33.006850478401176</v>
      </c>
      <c r="L8" s="971">
        <v>-1.0509835794328808</v>
      </c>
      <c r="R8" s="997"/>
    </row>
    <row r="9" spans="1:18" ht="24" customHeight="1">
      <c r="A9" s="1001" t="s">
        <v>77</v>
      </c>
      <c r="B9" s="963">
        <v>11.608958023276681</v>
      </c>
      <c r="C9" s="964">
        <v>21780.409049299589</v>
      </c>
      <c r="D9" s="964">
        <v>22216.017230285583</v>
      </c>
      <c r="E9" s="965">
        <v>1.2654354637808054</v>
      </c>
      <c r="F9" s="966">
        <v>1.994397810133123</v>
      </c>
      <c r="G9" s="967">
        <v>8.1615040030826407</v>
      </c>
      <c r="H9" s="972">
        <v>396.20020993701888</v>
      </c>
      <c r="I9" s="966">
        <v>-0.59934042738883897</v>
      </c>
      <c r="J9" s="973">
        <v>21.513605442176871</v>
      </c>
      <c r="K9" s="973">
        <v>8.0903583762667726</v>
      </c>
      <c r="L9" s="974">
        <v>0.68155096745936294</v>
      </c>
    </row>
    <row r="10" spans="1:18" ht="24" customHeight="1">
      <c r="A10" s="1001" t="s">
        <v>78</v>
      </c>
      <c r="B10" s="975" t="s">
        <v>73</v>
      </c>
      <c r="C10" s="976" t="s">
        <v>200</v>
      </c>
      <c r="D10" s="976" t="s">
        <v>200</v>
      </c>
      <c r="E10" s="977" t="s">
        <v>73</v>
      </c>
      <c r="F10" s="978" t="s">
        <v>73</v>
      </c>
      <c r="G10" s="979" t="s">
        <v>73</v>
      </c>
      <c r="H10" s="980" t="s">
        <v>200</v>
      </c>
      <c r="I10" s="977" t="s">
        <v>73</v>
      </c>
      <c r="J10" s="981" t="s">
        <v>73</v>
      </c>
      <c r="K10" s="981">
        <v>0.15286191473702088</v>
      </c>
      <c r="L10" s="982" t="s">
        <v>73</v>
      </c>
    </row>
    <row r="11" spans="1:18" ht="24" customHeight="1">
      <c r="A11" s="1001" t="s">
        <v>71</v>
      </c>
      <c r="B11" s="963">
        <v>8.894739449084657</v>
      </c>
      <c r="C11" s="964">
        <v>18264.352051508537</v>
      </c>
      <c r="D11" s="964">
        <v>18629.639092538706</v>
      </c>
      <c r="E11" s="965">
        <v>0.72471767966350686</v>
      </c>
      <c r="F11" s="966">
        <v>2.1434808564925403</v>
      </c>
      <c r="G11" s="967">
        <v>4.8598020289173487</v>
      </c>
      <c r="H11" s="972">
        <v>287.25472382522673</v>
      </c>
      <c r="I11" s="966">
        <v>-1.1336914913389449</v>
      </c>
      <c r="J11" s="973">
        <v>9.9728014505893032</v>
      </c>
      <c r="K11" s="973">
        <v>34.337315291853024</v>
      </c>
      <c r="L11" s="974">
        <v>-0.40721945268172277</v>
      </c>
    </row>
    <row r="12" spans="1:18" ht="24" customHeight="1" thickBot="1">
      <c r="A12" s="1002" t="s">
        <v>79</v>
      </c>
      <c r="B12" s="983">
        <v>11.470261357708392</v>
      </c>
      <c r="C12" s="984">
        <v>22143.361694417745</v>
      </c>
      <c r="D12" s="984">
        <v>22586.2289283061</v>
      </c>
      <c r="E12" s="985">
        <v>0.1137413969749325</v>
      </c>
      <c r="F12" s="986">
        <v>0.27155483333938812</v>
      </c>
      <c r="G12" s="987">
        <v>12.918738409677763</v>
      </c>
      <c r="H12" s="988">
        <v>293.7502093997208</v>
      </c>
      <c r="I12" s="986">
        <v>4.1081752580853795E-2</v>
      </c>
      <c r="J12" s="989">
        <v>14.643905041344357</v>
      </c>
      <c r="K12" s="989">
        <v>24.333352205174659</v>
      </c>
      <c r="L12" s="990">
        <v>0.71462858645103822</v>
      </c>
    </row>
    <row r="13" spans="1:18">
      <c r="A13" s="1003"/>
      <c r="B13" s="1004"/>
    </row>
    <row r="14" spans="1:18" ht="46.5" customHeight="1">
      <c r="A14" s="1448" t="s">
        <v>490</v>
      </c>
      <c r="B14" s="1448"/>
      <c r="C14" s="1448"/>
      <c r="D14" s="1448"/>
      <c r="E14" s="1448"/>
      <c r="F14" s="1448"/>
      <c r="G14" s="1448"/>
      <c r="H14" s="1448"/>
      <c r="I14" s="1448"/>
      <c r="J14" s="1448"/>
      <c r="K14" s="1448"/>
      <c r="L14" s="1448"/>
    </row>
    <row r="15" spans="1:18" ht="33.75" customHeight="1">
      <c r="A15" s="1448" t="s">
        <v>491</v>
      </c>
      <c r="B15" s="1448"/>
      <c r="C15" s="1448"/>
      <c r="D15" s="1448"/>
      <c r="E15" s="1448"/>
      <c r="F15" s="1448"/>
      <c r="G15" s="1448"/>
      <c r="H15" s="1448"/>
      <c r="I15" s="1448"/>
      <c r="J15" s="1448"/>
      <c r="K15" s="1448"/>
      <c r="L15" s="1448"/>
    </row>
    <row r="16" spans="1:18">
      <c r="A16" s="1448" t="s">
        <v>115</v>
      </c>
      <c r="B16" s="1448"/>
      <c r="C16" s="1448"/>
      <c r="D16" s="1448"/>
      <c r="E16" s="1448"/>
      <c r="F16" s="1448"/>
      <c r="G16" s="1448"/>
      <c r="H16" s="1448"/>
      <c r="I16" s="1448"/>
      <c r="J16" s="1448"/>
      <c r="K16" s="1448"/>
      <c r="L16" s="1448"/>
    </row>
    <row r="17" spans="1:7">
      <c r="A17" s="1005" t="s">
        <v>492</v>
      </c>
      <c r="B17" s="1005"/>
      <c r="C17" s="1005"/>
      <c r="D17" s="1005"/>
      <c r="E17" s="1005"/>
      <c r="F17" s="1005"/>
      <c r="G17" s="1005"/>
    </row>
    <row r="18" spans="1:7">
      <c r="A18" s="1005"/>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47" t="s">
        <v>463</v>
      </c>
      <c r="B5" s="1547"/>
      <c r="C5" s="1547"/>
      <c r="D5" s="1547"/>
      <c r="E5" s="1547"/>
      <c r="F5" s="1547"/>
      <c r="H5" s="474" t="s">
        <v>267</v>
      </c>
    </row>
    <row r="6" spans="1:20" ht="15.75" customHeight="1" thickBot="1">
      <c r="A6" s="1548" t="s">
        <v>116</v>
      </c>
      <c r="B6" s="1540" t="s">
        <v>465</v>
      </c>
      <c r="C6" s="1541"/>
      <c r="D6" s="1542"/>
      <c r="E6" s="1543" t="s">
        <v>408</v>
      </c>
      <c r="F6" s="1545" t="s">
        <v>409</v>
      </c>
    </row>
    <row r="7" spans="1:20" ht="21" customHeight="1" thickBot="1">
      <c r="A7" s="1556"/>
      <c r="B7" s="677" t="s">
        <v>254</v>
      </c>
      <c r="C7" s="677" t="s">
        <v>257</v>
      </c>
      <c r="D7" s="677" t="s">
        <v>258</v>
      </c>
      <c r="E7" s="1544"/>
      <c r="F7" s="1546"/>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47" t="s">
        <v>464</v>
      </c>
      <c r="B18" s="1547"/>
      <c r="C18" s="1547"/>
      <c r="D18" s="1547"/>
      <c r="E18" s="1547"/>
      <c r="F18" s="1547"/>
      <c r="K18" s="3"/>
      <c r="L18" s="3"/>
      <c r="M18" s="3"/>
      <c r="N18" s="3"/>
      <c r="O18" s="3"/>
      <c r="P18" s="3"/>
      <c r="Q18"/>
      <c r="R18"/>
      <c r="S18"/>
      <c r="T18"/>
    </row>
    <row r="19" spans="1:20" ht="16.5" customHeight="1" thickBot="1">
      <c r="A19" s="1538" t="s">
        <v>123</v>
      </c>
      <c r="B19" s="1540" t="s">
        <v>465</v>
      </c>
      <c r="C19" s="1541"/>
      <c r="D19" s="1542"/>
      <c r="E19" s="1543" t="s">
        <v>408</v>
      </c>
      <c r="F19" s="1545" t="s">
        <v>409</v>
      </c>
      <c r="I19"/>
      <c r="J19"/>
      <c r="K19"/>
      <c r="L19" s="3"/>
      <c r="M19" s="3"/>
      <c r="N19" s="3"/>
      <c r="O19" s="3"/>
      <c r="P19" s="3"/>
      <c r="Q19"/>
      <c r="R19"/>
      <c r="S19"/>
      <c r="T19"/>
    </row>
    <row r="20" spans="1:20" ht="21" customHeight="1" thickBot="1">
      <c r="A20" s="1539"/>
      <c r="B20" s="570" t="s">
        <v>254</v>
      </c>
      <c r="C20" s="570" t="s">
        <v>366</v>
      </c>
      <c r="D20" s="570" t="s">
        <v>367</v>
      </c>
      <c r="E20" s="1544"/>
      <c r="F20" s="1546"/>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57"/>
      <c r="B27" s="1557"/>
      <c r="C27" s="1557"/>
      <c r="D27" s="1557"/>
      <c r="E27" s="1557"/>
      <c r="F27" s="1557"/>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37"/>
      <c r="D32" s="1537"/>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37"/>
      <c r="C43" s="1537"/>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52" t="s">
        <v>461</v>
      </c>
      <c r="B2" s="1552"/>
      <c r="C2" s="1552"/>
      <c r="D2" s="1552"/>
      <c r="E2" s="1552"/>
      <c r="F2" s="1552"/>
      <c r="G2" s="1552"/>
      <c r="H2" s="1552"/>
      <c r="I2" s="1552"/>
      <c r="J2" s="1552"/>
      <c r="K2" s="1552"/>
      <c r="L2" s="1552"/>
      <c r="M2" s="1552"/>
      <c r="N2" s="1552"/>
      <c r="O2" s="1552"/>
      <c r="P2" s="1552"/>
      <c r="Q2" s="1552"/>
      <c r="R2" s="1552"/>
      <c r="S2" s="1552"/>
      <c r="T2" s="1552"/>
      <c r="U2" s="1552"/>
      <c r="V2" s="1552"/>
      <c r="W2" s="1552"/>
      <c r="X2" s="1552"/>
    </row>
    <row r="3" spans="1:24" ht="15.75" customHeight="1">
      <c r="A3" s="1553" t="s">
        <v>462</v>
      </c>
      <c r="B3" s="1553"/>
      <c r="C3" s="1553"/>
      <c r="D3" s="1553"/>
      <c r="E3" s="1553"/>
      <c r="F3" s="1553"/>
      <c r="P3" s="448"/>
    </row>
    <row r="4" spans="1:24" ht="4.5" customHeight="1">
      <c r="A4" s="449"/>
      <c r="B4" s="449"/>
      <c r="C4" s="447"/>
      <c r="D4" s="447"/>
    </row>
    <row r="5" spans="1:24" ht="15.75" thickBot="1">
      <c r="A5" s="450" t="s">
        <v>125</v>
      </c>
      <c r="B5" s="1554" t="s">
        <v>126</v>
      </c>
      <c r="C5" s="1554"/>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52" t="s">
        <v>466</v>
      </c>
      <c r="B2" s="1552"/>
      <c r="C2" s="1552"/>
      <c r="D2" s="1552"/>
      <c r="E2" s="1552"/>
      <c r="F2" s="1552"/>
      <c r="G2" s="1552"/>
      <c r="H2" s="1552"/>
      <c r="I2" s="1552"/>
      <c r="J2" s="1552"/>
      <c r="K2" s="1552"/>
      <c r="L2" s="1552"/>
      <c r="M2" s="1552"/>
      <c r="N2" s="1552"/>
      <c r="O2" s="1552"/>
      <c r="P2" s="1552"/>
      <c r="Q2" s="1552"/>
      <c r="R2" s="1552"/>
      <c r="S2" s="1552"/>
      <c r="T2" s="1552"/>
      <c r="U2" s="1552"/>
      <c r="V2" s="1552"/>
      <c r="W2" s="1552"/>
      <c r="X2" s="1552"/>
      <c r="Y2" s="1552"/>
      <c r="Z2" s="1552"/>
      <c r="AA2" s="1552"/>
    </row>
    <row r="3" spans="1:27" ht="18" customHeight="1">
      <c r="A3" s="1558" t="s">
        <v>467</v>
      </c>
      <c r="B3" s="1558"/>
      <c r="C3" s="1558"/>
      <c r="D3" s="1558"/>
      <c r="E3" s="1558"/>
      <c r="F3" s="1558"/>
      <c r="G3" s="155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47" t="s">
        <v>445</v>
      </c>
      <c r="B5" s="1547"/>
      <c r="C5" s="1547"/>
      <c r="D5" s="1547"/>
      <c r="E5" s="1547"/>
      <c r="F5" s="1547"/>
      <c r="H5" s="474" t="s">
        <v>267</v>
      </c>
    </row>
    <row r="6" spans="1:20" ht="15.75" customHeight="1" thickBot="1">
      <c r="A6" s="1548" t="s">
        <v>116</v>
      </c>
      <c r="B6" s="1540" t="s">
        <v>444</v>
      </c>
      <c r="C6" s="1541"/>
      <c r="D6" s="1542"/>
      <c r="E6" s="1543" t="s">
        <v>438</v>
      </c>
      <c r="F6" s="1545" t="s">
        <v>439</v>
      </c>
    </row>
    <row r="7" spans="1:20" ht="21" customHeight="1" thickBot="1">
      <c r="A7" s="1556"/>
      <c r="B7" s="677" t="s">
        <v>254</v>
      </c>
      <c r="C7" s="677" t="s">
        <v>257</v>
      </c>
      <c r="D7" s="677" t="s">
        <v>258</v>
      </c>
      <c r="E7" s="1544"/>
      <c r="F7" s="1546"/>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47" t="s">
        <v>446</v>
      </c>
      <c r="B18" s="1547"/>
      <c r="C18" s="1547"/>
      <c r="D18" s="1547"/>
      <c r="E18" s="1547"/>
      <c r="F18" s="1547"/>
      <c r="O18" s="3"/>
      <c r="P18" s="3"/>
      <c r="Q18" s="3"/>
      <c r="R18" s="3"/>
      <c r="S18" s="3"/>
      <c r="T18" s="3"/>
    </row>
    <row r="19" spans="1:20" ht="16.5" customHeight="1" thickBot="1">
      <c r="A19" s="1538" t="s">
        <v>123</v>
      </c>
      <c r="B19" s="1540" t="s">
        <v>444</v>
      </c>
      <c r="C19" s="1541"/>
      <c r="D19" s="1542"/>
      <c r="E19" s="1543" t="s">
        <v>438</v>
      </c>
      <c r="F19" s="1545" t="s">
        <v>439</v>
      </c>
      <c r="K19" s="3"/>
      <c r="L19" s="3"/>
      <c r="M19" s="3"/>
      <c r="O19" s="3"/>
      <c r="P19" s="3"/>
      <c r="Q19" s="3"/>
      <c r="R19" s="3"/>
      <c r="S19" s="3"/>
      <c r="T19" s="3"/>
    </row>
    <row r="20" spans="1:20" ht="21" customHeight="1" thickBot="1">
      <c r="A20" s="1539"/>
      <c r="B20" s="570" t="s">
        <v>254</v>
      </c>
      <c r="C20" s="570" t="s">
        <v>366</v>
      </c>
      <c r="D20" s="570" t="s">
        <v>367</v>
      </c>
      <c r="E20" s="1544"/>
      <c r="F20" s="1546"/>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57"/>
      <c r="B27" s="1557"/>
      <c r="C27" s="1557"/>
      <c r="D27" s="1557"/>
      <c r="E27" s="1557"/>
      <c r="F27" s="1557"/>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37"/>
      <c r="D32" s="1537"/>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37"/>
      <c r="C43" s="1537"/>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52" t="s">
        <v>437</v>
      </c>
      <c r="B2" s="1552"/>
      <c r="C2" s="1552"/>
      <c r="D2" s="1552"/>
      <c r="E2" s="1552"/>
      <c r="F2" s="1552"/>
      <c r="G2" s="1552"/>
      <c r="H2" s="1552"/>
      <c r="I2" s="1552"/>
      <c r="J2" s="1552"/>
      <c r="K2" s="1552"/>
      <c r="L2" s="1552"/>
      <c r="M2" s="1552"/>
      <c r="N2" s="1552"/>
      <c r="O2" s="1552"/>
      <c r="P2" s="1552"/>
      <c r="Q2" s="1552"/>
      <c r="R2" s="1552"/>
      <c r="S2" s="1552"/>
      <c r="T2" s="1552"/>
      <c r="U2" s="1552"/>
      <c r="V2" s="1552"/>
      <c r="W2" s="1552"/>
      <c r="X2" s="1552"/>
    </row>
    <row r="3" spans="1:24" ht="15.75" customHeight="1">
      <c r="A3" s="1553" t="s">
        <v>436</v>
      </c>
      <c r="B3" s="1553"/>
      <c r="C3" s="1553"/>
      <c r="D3" s="1553"/>
      <c r="E3" s="1553"/>
      <c r="F3" s="1553"/>
      <c r="P3" s="448"/>
    </row>
    <row r="4" spans="1:24" ht="4.5" customHeight="1">
      <c r="A4" s="449"/>
      <c r="B4" s="449"/>
      <c r="C4" s="447"/>
      <c r="D4" s="447"/>
    </row>
    <row r="5" spans="1:24" ht="15.75" thickBot="1">
      <c r="A5" s="450" t="s">
        <v>125</v>
      </c>
      <c r="B5" s="1554" t="s">
        <v>126</v>
      </c>
      <c r="C5" s="1554"/>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52" t="s">
        <v>441</v>
      </c>
      <c r="B2" s="1552"/>
      <c r="C2" s="1552"/>
      <c r="D2" s="1552"/>
      <c r="E2" s="1552"/>
      <c r="F2" s="1552"/>
      <c r="G2" s="1552"/>
      <c r="H2" s="1552"/>
      <c r="I2" s="1552"/>
      <c r="J2" s="1552"/>
      <c r="K2" s="1552"/>
      <c r="L2" s="1552"/>
      <c r="M2" s="1552"/>
      <c r="N2" s="1552"/>
      <c r="O2" s="1552"/>
      <c r="P2" s="1552"/>
      <c r="Q2" s="1552"/>
      <c r="R2" s="1552"/>
      <c r="S2" s="1552"/>
      <c r="T2" s="1552"/>
      <c r="U2" s="1552"/>
      <c r="V2" s="1552"/>
      <c r="W2" s="1552"/>
      <c r="X2" s="1552"/>
      <c r="Y2" s="1552"/>
      <c r="Z2" s="1552"/>
      <c r="AA2" s="1552"/>
    </row>
    <row r="3" spans="1:27" ht="18" customHeight="1">
      <c r="A3" s="1558" t="s">
        <v>442</v>
      </c>
      <c r="B3" s="1558"/>
      <c r="C3" s="1558"/>
      <c r="D3" s="1558"/>
      <c r="E3" s="1558"/>
      <c r="F3" s="1558"/>
      <c r="G3" s="155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98" zoomScale="80" zoomScaleNormal="80" workbookViewId="0">
      <selection activeCell="V838" sqref="V838"/>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45" t="s">
        <v>201</v>
      </c>
      <c r="C5" s="1645"/>
      <c r="D5" s="1645"/>
      <c r="E5" s="1645"/>
      <c r="F5" s="1645"/>
      <c r="G5" s="1645"/>
      <c r="H5" s="1645"/>
      <c r="I5" s="1645"/>
      <c r="J5" s="1645"/>
      <c r="K5" s="1645"/>
      <c r="L5" s="1645"/>
    </row>
    <row r="6" spans="2:13" ht="18">
      <c r="B6" s="484"/>
      <c r="C6" s="484"/>
      <c r="D6" s="484"/>
      <c r="E6" s="484"/>
      <c r="F6" s="300" t="s">
        <v>202</v>
      </c>
      <c r="G6" s="484"/>
      <c r="H6" s="484"/>
      <c r="I6" s="484"/>
      <c r="J6" s="484"/>
      <c r="K6" s="484"/>
      <c r="L6" s="484"/>
    </row>
    <row r="7" spans="2:13" s="301" customFormat="1" ht="15">
      <c r="B7" s="1646" t="s">
        <v>203</v>
      </c>
      <c r="C7" s="1638" t="s">
        <v>18</v>
      </c>
      <c r="D7" s="1638" t="s">
        <v>204</v>
      </c>
      <c r="E7" s="1649" t="s">
        <v>205</v>
      </c>
      <c r="F7" s="1650"/>
      <c r="G7" s="1651"/>
      <c r="H7" s="1652" t="s">
        <v>206</v>
      </c>
      <c r="I7" s="1654" t="s">
        <v>207</v>
      </c>
      <c r="J7" s="1655"/>
      <c r="K7" s="1655"/>
      <c r="L7" s="1646"/>
    </row>
    <row r="8" spans="2:13">
      <c r="B8" s="1647"/>
      <c r="C8" s="1648"/>
      <c r="D8" s="1648"/>
      <c r="E8" s="1640" t="s">
        <v>208</v>
      </c>
      <c r="F8" s="1638" t="s">
        <v>209</v>
      </c>
      <c r="G8" s="1638" t="s">
        <v>210</v>
      </c>
      <c r="H8" s="1653"/>
      <c r="I8" s="1640" t="s">
        <v>211</v>
      </c>
      <c r="J8" s="1640" t="s">
        <v>20</v>
      </c>
      <c r="K8" s="1638" t="s">
        <v>212</v>
      </c>
      <c r="L8" s="1640" t="s">
        <v>213</v>
      </c>
    </row>
    <row r="9" spans="2:13">
      <c r="B9" s="1647"/>
      <c r="C9" s="1648"/>
      <c r="D9" s="1648"/>
      <c r="E9" s="1641"/>
      <c r="F9" s="1648"/>
      <c r="G9" s="1648"/>
      <c r="H9" s="1653"/>
      <c r="I9" s="1641"/>
      <c r="J9" s="1641"/>
      <c r="K9" s="1639"/>
      <c r="L9" s="1641"/>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44"/>
      <c r="O105" s="1644"/>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44"/>
      <c r="O121" s="1644"/>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44"/>
      <c r="O145" s="1644"/>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44"/>
      <c r="O171" s="1644"/>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607" t="s">
        <v>239</v>
      </c>
      <c r="D177" s="1607"/>
      <c r="E177" s="1607"/>
      <c r="F177" s="1607"/>
      <c r="G177" s="1607"/>
      <c r="H177" s="1607"/>
      <c r="I177" s="1607"/>
      <c r="J177" s="1607"/>
      <c r="K177" s="1607"/>
      <c r="L177" s="1636"/>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56" t="s">
        <v>203</v>
      </c>
      <c r="C194" s="1611" t="s">
        <v>18</v>
      </c>
      <c r="D194" s="1611" t="s">
        <v>204</v>
      </c>
      <c r="E194" s="1613" t="s">
        <v>205</v>
      </c>
      <c r="F194" s="1614"/>
      <c r="G194" s="1615"/>
      <c r="H194" s="1616" t="s">
        <v>206</v>
      </c>
      <c r="I194" s="1618" t="s">
        <v>207</v>
      </c>
      <c r="J194" s="1619"/>
      <c r="K194" s="1619"/>
      <c r="L194" s="1658"/>
    </row>
    <row r="195" spans="2:12" ht="12.75" customHeight="1">
      <c r="B195" s="1657"/>
      <c r="C195" s="1612"/>
      <c r="D195" s="1612"/>
      <c r="E195" s="1626" t="s">
        <v>208</v>
      </c>
      <c r="F195" s="1611" t="s">
        <v>209</v>
      </c>
      <c r="G195" s="1611" t="s">
        <v>210</v>
      </c>
      <c r="H195" s="1617"/>
      <c r="I195" s="1626" t="s">
        <v>211</v>
      </c>
      <c r="J195" s="1626" t="s">
        <v>20</v>
      </c>
      <c r="K195" s="1611" t="s">
        <v>212</v>
      </c>
      <c r="L195" s="1642" t="s">
        <v>213</v>
      </c>
    </row>
    <row r="196" spans="2:12" ht="12.75" customHeight="1">
      <c r="B196" s="1657"/>
      <c r="C196" s="1612"/>
      <c r="D196" s="1612"/>
      <c r="E196" s="1633"/>
      <c r="F196" s="1612"/>
      <c r="G196" s="1612"/>
      <c r="H196" s="1617"/>
      <c r="I196" s="1627"/>
      <c r="J196" s="1627"/>
      <c r="K196" s="1628"/>
      <c r="L196" s="1643"/>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607" t="s">
        <v>240</v>
      </c>
      <c r="D199" s="1607"/>
      <c r="E199" s="1607"/>
      <c r="F199" s="1607"/>
      <c r="G199" s="1607"/>
      <c r="H199" s="1607"/>
      <c r="I199" s="1607"/>
      <c r="J199" s="1607"/>
      <c r="K199" s="1607"/>
      <c r="L199" s="1636"/>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620" t="s">
        <v>203</v>
      </c>
      <c r="C234" s="1611" t="s">
        <v>18</v>
      </c>
      <c r="D234" s="1611" t="s">
        <v>204</v>
      </c>
      <c r="E234" s="1613" t="s">
        <v>205</v>
      </c>
      <c r="F234" s="1614"/>
      <c r="G234" s="1615"/>
      <c r="H234" s="1616" t="s">
        <v>206</v>
      </c>
      <c r="I234" s="1613" t="s">
        <v>207</v>
      </c>
      <c r="J234" s="1614"/>
      <c r="K234" s="1614"/>
      <c r="L234" s="1614"/>
    </row>
    <row r="235" spans="2:12">
      <c r="B235" s="1637"/>
      <c r="C235" s="1612"/>
      <c r="D235" s="1612"/>
      <c r="E235" s="1626" t="s">
        <v>208</v>
      </c>
      <c r="F235" s="1611" t="s">
        <v>209</v>
      </c>
      <c r="G235" s="1611" t="s">
        <v>210</v>
      </c>
      <c r="H235" s="1617"/>
      <c r="I235" s="1626" t="s">
        <v>211</v>
      </c>
      <c r="J235" s="1626" t="s">
        <v>20</v>
      </c>
      <c r="K235" s="1611" t="s">
        <v>212</v>
      </c>
      <c r="L235" s="1618" t="s">
        <v>213</v>
      </c>
    </row>
    <row r="236" spans="2:12">
      <c r="B236" s="1637"/>
      <c r="C236" s="1612"/>
      <c r="D236" s="1612"/>
      <c r="E236" s="1633"/>
      <c r="F236" s="1612"/>
      <c r="G236" s="1612"/>
      <c r="H236" s="1617"/>
      <c r="I236" s="1633"/>
      <c r="J236" s="1633"/>
      <c r="K236" s="1612"/>
      <c r="L236" s="1632"/>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630" t="s">
        <v>214</v>
      </c>
      <c r="D239" s="1630"/>
      <c r="E239" s="1630"/>
      <c r="F239" s="1630"/>
      <c r="G239" s="1630"/>
      <c r="H239" s="1630"/>
      <c r="I239" s="1630"/>
      <c r="J239" s="1630"/>
      <c r="K239" s="1630"/>
      <c r="L239" s="1630"/>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607" t="s">
        <v>239</v>
      </c>
      <c r="D256" s="1607"/>
      <c r="E256" s="1607"/>
      <c r="F256" s="1607"/>
      <c r="G256" s="1607"/>
      <c r="H256" s="1607"/>
      <c r="I256" s="1607"/>
      <c r="J256" s="1607"/>
      <c r="K256" s="1607"/>
      <c r="L256" s="1607"/>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634" t="s">
        <v>203</v>
      </c>
      <c r="C273" s="1611" t="s">
        <v>18</v>
      </c>
      <c r="D273" s="1611" t="s">
        <v>204</v>
      </c>
      <c r="E273" s="1613" t="s">
        <v>205</v>
      </c>
      <c r="F273" s="1614"/>
      <c r="G273" s="1615"/>
      <c r="H273" s="1616" t="s">
        <v>206</v>
      </c>
      <c r="I273" s="1618" t="s">
        <v>207</v>
      </c>
      <c r="J273" s="1619"/>
      <c r="K273" s="1619"/>
      <c r="L273" s="1619"/>
    </row>
    <row r="274" spans="2:12" ht="11.25" customHeight="1">
      <c r="B274" s="1635"/>
      <c r="C274" s="1612"/>
      <c r="D274" s="1612"/>
      <c r="E274" s="1626" t="s">
        <v>208</v>
      </c>
      <c r="F274" s="1611" t="s">
        <v>209</v>
      </c>
      <c r="G274" s="1611" t="s">
        <v>210</v>
      </c>
      <c r="H274" s="1617"/>
      <c r="I274" s="1626" t="s">
        <v>211</v>
      </c>
      <c r="J274" s="1626" t="s">
        <v>20</v>
      </c>
      <c r="K274" s="1611" t="s">
        <v>212</v>
      </c>
      <c r="L274" s="1618" t="s">
        <v>213</v>
      </c>
    </row>
    <row r="275" spans="2:12" ht="11.25" customHeight="1">
      <c r="B275" s="1635"/>
      <c r="C275" s="1612"/>
      <c r="D275" s="1612"/>
      <c r="E275" s="1633"/>
      <c r="F275" s="1612"/>
      <c r="G275" s="1612"/>
      <c r="H275" s="1617"/>
      <c r="I275" s="1627"/>
      <c r="J275" s="1627"/>
      <c r="K275" s="1628"/>
      <c r="L275" s="1632"/>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607" t="s">
        <v>240</v>
      </c>
      <c r="D278" s="1607"/>
      <c r="E278" s="1607"/>
      <c r="F278" s="1607"/>
      <c r="G278" s="1607"/>
      <c r="H278" s="1607"/>
      <c r="I278" s="1607"/>
      <c r="J278" s="1607"/>
      <c r="K278" s="1607"/>
      <c r="L278" s="1607"/>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626" t="s">
        <v>203</v>
      </c>
      <c r="C313" s="1611" t="s">
        <v>18</v>
      </c>
      <c r="D313" s="1611" t="s">
        <v>204</v>
      </c>
      <c r="E313" s="1613" t="s">
        <v>205</v>
      </c>
      <c r="F313" s="1614"/>
      <c r="G313" s="1615"/>
      <c r="H313" s="1611" t="s">
        <v>206</v>
      </c>
      <c r="I313" s="1613" t="s">
        <v>207</v>
      </c>
      <c r="J313" s="1614"/>
      <c r="K313" s="1614"/>
      <c r="L313" s="1615"/>
    </row>
    <row r="314" spans="2:12" ht="11.25" customHeight="1">
      <c r="B314" s="1633"/>
      <c r="C314" s="1612"/>
      <c r="D314" s="1612"/>
      <c r="E314" s="1621" t="s">
        <v>244</v>
      </c>
      <c r="F314" s="1624" t="s">
        <v>245</v>
      </c>
      <c r="G314" s="1624" t="s">
        <v>246</v>
      </c>
      <c r="H314" s="1612"/>
      <c r="I314" s="1626" t="s">
        <v>211</v>
      </c>
      <c r="J314" s="1626" t="s">
        <v>20</v>
      </c>
      <c r="K314" s="1611" t="s">
        <v>212</v>
      </c>
      <c r="L314" s="1626" t="s">
        <v>213</v>
      </c>
    </row>
    <row r="315" spans="2:12" ht="11.25" customHeight="1">
      <c r="B315" s="1627"/>
      <c r="C315" s="1628"/>
      <c r="D315" s="1628"/>
      <c r="E315" s="1623"/>
      <c r="F315" s="1625"/>
      <c r="G315" s="1625"/>
      <c r="H315" s="1628"/>
      <c r="I315" s="1627"/>
      <c r="J315" s="1627"/>
      <c r="K315" s="1628"/>
      <c r="L315" s="1627"/>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630" t="s">
        <v>214</v>
      </c>
      <c r="D318" s="1630"/>
      <c r="E318" s="1630"/>
      <c r="F318" s="1630"/>
      <c r="G318" s="1630"/>
      <c r="H318" s="1630"/>
      <c r="I318" s="1630"/>
      <c r="J318" s="1630"/>
      <c r="K318" s="1630"/>
      <c r="L318" s="1631"/>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607" t="s">
        <v>239</v>
      </c>
      <c r="D335" s="1607"/>
      <c r="E335" s="1607"/>
      <c r="F335" s="1607"/>
      <c r="G335" s="1607"/>
      <c r="H335" s="1607"/>
      <c r="I335" s="1607"/>
      <c r="J335" s="1607"/>
      <c r="K335" s="1607"/>
      <c r="L335" s="1608"/>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609" t="s">
        <v>203</v>
      </c>
      <c r="C352" s="1611" t="s">
        <v>18</v>
      </c>
      <c r="D352" s="1611" t="s">
        <v>204</v>
      </c>
      <c r="E352" s="1613" t="s">
        <v>205</v>
      </c>
      <c r="F352" s="1614"/>
      <c r="G352" s="1615"/>
      <c r="H352" s="1616" t="s">
        <v>206</v>
      </c>
      <c r="I352" s="1618" t="s">
        <v>207</v>
      </c>
      <c r="J352" s="1619"/>
      <c r="K352" s="1619"/>
      <c r="L352" s="1620"/>
    </row>
    <row r="353" spans="2:12" ht="11.25" customHeight="1">
      <c r="B353" s="1610"/>
      <c r="C353" s="1612"/>
      <c r="D353" s="1612"/>
      <c r="E353" s="1621" t="s">
        <v>244</v>
      </c>
      <c r="F353" s="1624" t="s">
        <v>245</v>
      </c>
      <c r="G353" s="1624" t="s">
        <v>246</v>
      </c>
      <c r="H353" s="1617"/>
      <c r="I353" s="1626" t="s">
        <v>211</v>
      </c>
      <c r="J353" s="1626" t="s">
        <v>20</v>
      </c>
      <c r="K353" s="1611" t="s">
        <v>212</v>
      </c>
      <c r="L353" s="1626" t="s">
        <v>213</v>
      </c>
    </row>
    <row r="354" spans="2:12" ht="11.25" customHeight="1">
      <c r="B354" s="1610"/>
      <c r="C354" s="1612"/>
      <c r="D354" s="1612"/>
      <c r="E354" s="1622"/>
      <c r="F354" s="1629"/>
      <c r="G354" s="1629"/>
      <c r="H354" s="1617"/>
      <c r="I354" s="1627"/>
      <c r="J354" s="1627"/>
      <c r="K354" s="1628"/>
      <c r="L354" s="1627"/>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607" t="s">
        <v>240</v>
      </c>
      <c r="D357" s="1607"/>
      <c r="E357" s="1607"/>
      <c r="F357" s="1607"/>
      <c r="G357" s="1607"/>
      <c r="H357" s="1607"/>
      <c r="I357" s="1607"/>
      <c r="J357" s="1607"/>
      <c r="K357" s="1607"/>
      <c r="L357" s="1608"/>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575" t="s">
        <v>203</v>
      </c>
      <c r="C393" s="1565" t="s">
        <v>18</v>
      </c>
      <c r="D393" s="1565" t="s">
        <v>204</v>
      </c>
      <c r="E393" s="1567" t="s">
        <v>205</v>
      </c>
      <c r="F393" s="1568"/>
      <c r="G393" s="1569"/>
      <c r="H393" s="1570" t="s">
        <v>206</v>
      </c>
      <c r="I393" s="1567" t="s">
        <v>207</v>
      </c>
      <c r="J393" s="1568"/>
      <c r="K393" s="1568"/>
      <c r="L393" s="1569"/>
    </row>
    <row r="394" spans="2:12" ht="11.25" customHeight="1">
      <c r="B394" s="1576"/>
      <c r="C394" s="1566"/>
      <c r="D394" s="1566"/>
      <c r="E394" s="1603" t="s">
        <v>244</v>
      </c>
      <c r="F394" s="1605" t="s">
        <v>245</v>
      </c>
      <c r="G394" s="1605" t="s">
        <v>246</v>
      </c>
      <c r="H394" s="1571"/>
      <c r="I394" s="1575" t="s">
        <v>211</v>
      </c>
      <c r="J394" s="1575" t="s">
        <v>20</v>
      </c>
      <c r="K394" s="1565" t="s">
        <v>212</v>
      </c>
      <c r="L394" s="1575" t="s">
        <v>213</v>
      </c>
    </row>
    <row r="395" spans="2:12" ht="11.25" customHeight="1">
      <c r="B395" s="1576"/>
      <c r="C395" s="1566"/>
      <c r="D395" s="1566"/>
      <c r="E395" s="1604"/>
      <c r="F395" s="1606"/>
      <c r="G395" s="1606"/>
      <c r="H395" s="1571"/>
      <c r="I395" s="1576"/>
      <c r="J395" s="1576"/>
      <c r="K395" s="1566"/>
      <c r="L395" s="1577"/>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61" t="s">
        <v>214</v>
      </c>
      <c r="D398" s="1561"/>
      <c r="E398" s="1561"/>
      <c r="F398" s="1561"/>
      <c r="G398" s="1561"/>
      <c r="H398" s="1561"/>
      <c r="I398" s="1561"/>
      <c r="J398" s="1561"/>
      <c r="K398" s="1561"/>
      <c r="L398" s="1600"/>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59" t="s">
        <v>239</v>
      </c>
      <c r="D415" s="1559"/>
      <c r="E415" s="1559"/>
      <c r="F415" s="1559"/>
      <c r="G415" s="1559"/>
      <c r="H415" s="1559"/>
      <c r="I415" s="1559"/>
      <c r="J415" s="1559"/>
      <c r="K415" s="1559"/>
      <c r="L415" s="1599"/>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601" t="s">
        <v>203</v>
      </c>
      <c r="C432" s="1565" t="s">
        <v>18</v>
      </c>
      <c r="D432" s="1565" t="s">
        <v>204</v>
      </c>
      <c r="E432" s="1567" t="s">
        <v>205</v>
      </c>
      <c r="F432" s="1568"/>
      <c r="G432" s="1569"/>
      <c r="H432" s="1570" t="s">
        <v>206</v>
      </c>
      <c r="I432" s="1572" t="s">
        <v>207</v>
      </c>
      <c r="J432" s="1573"/>
      <c r="K432" s="1573"/>
      <c r="L432" s="1597"/>
    </row>
    <row r="433" spans="2:12" ht="11.25" customHeight="1">
      <c r="B433" s="1602"/>
      <c r="C433" s="1566"/>
      <c r="D433" s="1566"/>
      <c r="E433" s="1603" t="s">
        <v>244</v>
      </c>
      <c r="F433" s="1605" t="s">
        <v>245</v>
      </c>
      <c r="G433" s="1605" t="s">
        <v>246</v>
      </c>
      <c r="H433" s="1571"/>
      <c r="I433" s="1575" t="s">
        <v>211</v>
      </c>
      <c r="J433" s="1575" t="s">
        <v>20</v>
      </c>
      <c r="K433" s="1565" t="s">
        <v>212</v>
      </c>
      <c r="L433" s="1575" t="s">
        <v>213</v>
      </c>
    </row>
    <row r="434" spans="2:12" ht="11.25" customHeight="1">
      <c r="B434" s="1602"/>
      <c r="C434" s="1566"/>
      <c r="D434" s="1566"/>
      <c r="E434" s="1604"/>
      <c r="F434" s="1606"/>
      <c r="G434" s="1606"/>
      <c r="H434" s="1571"/>
      <c r="I434" s="1577"/>
      <c r="J434" s="1577"/>
      <c r="K434" s="1596"/>
      <c r="L434" s="1577"/>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59" t="s">
        <v>240</v>
      </c>
      <c r="D437" s="1559"/>
      <c r="E437" s="1559"/>
      <c r="F437" s="1559"/>
      <c r="G437" s="1559"/>
      <c r="H437" s="1559"/>
      <c r="I437" s="1559"/>
      <c r="J437" s="1559"/>
      <c r="K437" s="1559"/>
      <c r="L437" s="1599"/>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575" t="s">
        <v>203</v>
      </c>
      <c r="C475" s="1565" t="s">
        <v>18</v>
      </c>
      <c r="D475" s="1565" t="s">
        <v>204</v>
      </c>
      <c r="E475" s="1567" t="s">
        <v>205</v>
      </c>
      <c r="F475" s="1568"/>
      <c r="G475" s="1569"/>
      <c r="H475" s="1570" t="s">
        <v>206</v>
      </c>
      <c r="I475" s="1567" t="s">
        <v>207</v>
      </c>
      <c r="J475" s="1568"/>
      <c r="K475" s="1568"/>
      <c r="L475" s="1569"/>
    </row>
    <row r="476" spans="2:12" ht="11.25" customHeight="1">
      <c r="B476" s="1576"/>
      <c r="C476" s="1566"/>
      <c r="D476" s="1566"/>
      <c r="E476" s="1603" t="s">
        <v>244</v>
      </c>
      <c r="F476" s="1605" t="s">
        <v>245</v>
      </c>
      <c r="G476" s="1605" t="s">
        <v>246</v>
      </c>
      <c r="H476" s="1571"/>
      <c r="I476" s="1575" t="s">
        <v>211</v>
      </c>
      <c r="J476" s="1575" t="s">
        <v>20</v>
      </c>
      <c r="K476" s="1565" t="s">
        <v>212</v>
      </c>
      <c r="L476" s="1575" t="s">
        <v>213</v>
      </c>
    </row>
    <row r="477" spans="2:12" ht="11.25" customHeight="1">
      <c r="B477" s="1576"/>
      <c r="C477" s="1566"/>
      <c r="D477" s="1566"/>
      <c r="E477" s="1604"/>
      <c r="F477" s="1606"/>
      <c r="G477" s="1606"/>
      <c r="H477" s="1571"/>
      <c r="I477" s="1576"/>
      <c r="J477" s="1576"/>
      <c r="K477" s="1566"/>
      <c r="L477" s="1577"/>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61" t="s">
        <v>214</v>
      </c>
      <c r="D480" s="1561"/>
      <c r="E480" s="1561"/>
      <c r="F480" s="1561"/>
      <c r="G480" s="1561"/>
      <c r="H480" s="1561"/>
      <c r="I480" s="1561"/>
      <c r="J480" s="1561"/>
      <c r="K480" s="1561"/>
      <c r="L480" s="1600"/>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59" t="s">
        <v>239</v>
      </c>
      <c r="D497" s="1559"/>
      <c r="E497" s="1559"/>
      <c r="F497" s="1559"/>
      <c r="G497" s="1559"/>
      <c r="H497" s="1559"/>
      <c r="I497" s="1559"/>
      <c r="J497" s="1559"/>
      <c r="K497" s="1559"/>
      <c r="L497" s="1599"/>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601" t="s">
        <v>203</v>
      </c>
      <c r="C514" s="1565" t="s">
        <v>18</v>
      </c>
      <c r="D514" s="1565" t="s">
        <v>204</v>
      </c>
      <c r="E514" s="1567" t="s">
        <v>205</v>
      </c>
      <c r="F514" s="1568"/>
      <c r="G514" s="1569"/>
      <c r="H514" s="1570" t="s">
        <v>206</v>
      </c>
      <c r="I514" s="1572" t="s">
        <v>207</v>
      </c>
      <c r="J514" s="1573"/>
      <c r="K514" s="1573"/>
      <c r="L514" s="1597"/>
    </row>
    <row r="515" spans="2:12" ht="11.25" customHeight="1">
      <c r="B515" s="1602"/>
      <c r="C515" s="1566"/>
      <c r="D515" s="1566"/>
      <c r="E515" s="1603" t="s">
        <v>244</v>
      </c>
      <c r="F515" s="1605" t="s">
        <v>245</v>
      </c>
      <c r="G515" s="1605" t="s">
        <v>246</v>
      </c>
      <c r="H515" s="1571"/>
      <c r="I515" s="1575" t="s">
        <v>211</v>
      </c>
      <c r="J515" s="1575" t="s">
        <v>20</v>
      </c>
      <c r="K515" s="1565" t="s">
        <v>212</v>
      </c>
      <c r="L515" s="1575" t="s">
        <v>213</v>
      </c>
    </row>
    <row r="516" spans="2:12" ht="11.25" customHeight="1">
      <c r="B516" s="1602"/>
      <c r="C516" s="1566"/>
      <c r="D516" s="1566"/>
      <c r="E516" s="1604"/>
      <c r="F516" s="1606"/>
      <c r="G516" s="1606"/>
      <c r="H516" s="1571"/>
      <c r="I516" s="1577"/>
      <c r="J516" s="1577"/>
      <c r="K516" s="1596"/>
      <c r="L516" s="1577"/>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59" t="s">
        <v>240</v>
      </c>
      <c r="D519" s="1559"/>
      <c r="E519" s="1559"/>
      <c r="F519" s="1559"/>
      <c r="G519" s="1559"/>
      <c r="H519" s="1559"/>
      <c r="I519" s="1559"/>
      <c r="J519" s="1559"/>
      <c r="K519" s="1559"/>
      <c r="L519" s="1599"/>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597" t="s">
        <v>203</v>
      </c>
      <c r="C558" s="1565" t="s">
        <v>18</v>
      </c>
      <c r="D558" s="1565" t="s">
        <v>204</v>
      </c>
      <c r="E558" s="1567" t="s">
        <v>205</v>
      </c>
      <c r="F558" s="1568"/>
      <c r="G558" s="1569"/>
      <c r="H558" s="1570" t="s">
        <v>206</v>
      </c>
      <c r="I558" s="1567" t="s">
        <v>207</v>
      </c>
      <c r="J558" s="1568"/>
      <c r="K558" s="1568"/>
      <c r="L558"/>
    </row>
    <row r="559" spans="2:12" ht="12.75" customHeight="1">
      <c r="B559" s="1598"/>
      <c r="C559" s="1566"/>
      <c r="D559" s="1566"/>
      <c r="E559" s="1575" t="s">
        <v>244</v>
      </c>
      <c r="F559" s="1565" t="s">
        <v>245</v>
      </c>
      <c r="G559" s="1565" t="s">
        <v>246</v>
      </c>
      <c r="H559" s="1571"/>
      <c r="I559" s="1575" t="s">
        <v>211</v>
      </c>
      <c r="J559" s="1575" t="s">
        <v>20</v>
      </c>
      <c r="K559" s="1565" t="s">
        <v>283</v>
      </c>
      <c r="L559"/>
    </row>
    <row r="560" spans="2:12" ht="12.75">
      <c r="B560" s="1598"/>
      <c r="C560" s="1566"/>
      <c r="D560" s="1566"/>
      <c r="E560" s="1576"/>
      <c r="F560" s="1566"/>
      <c r="G560" s="1566"/>
      <c r="H560" s="1571"/>
      <c r="I560" s="1576"/>
      <c r="J560" s="1576"/>
      <c r="K560" s="1566"/>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61" t="s">
        <v>214</v>
      </c>
      <c r="D563" s="1561"/>
      <c r="E563" s="1561"/>
      <c r="F563" s="1561"/>
      <c r="G563" s="1561"/>
      <c r="H563" s="1561"/>
      <c r="I563" s="1561"/>
      <c r="J563" s="1561"/>
      <c r="K563" s="1561"/>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59" t="s">
        <v>239</v>
      </c>
      <c r="D580" s="1559"/>
      <c r="E580" s="1559"/>
      <c r="F580" s="1559"/>
      <c r="G580" s="1559"/>
      <c r="H580" s="1559"/>
      <c r="I580" s="1559"/>
      <c r="J580" s="1559"/>
      <c r="K580" s="1559"/>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594" t="s">
        <v>203</v>
      </c>
      <c r="C597" s="1565" t="s">
        <v>18</v>
      </c>
      <c r="D597" s="1565" t="s">
        <v>204</v>
      </c>
      <c r="E597" s="1567" t="s">
        <v>205</v>
      </c>
      <c r="F597" s="1568"/>
      <c r="G597" s="1569"/>
      <c r="H597" s="1570" t="s">
        <v>206</v>
      </c>
      <c r="I597" s="1572" t="s">
        <v>207</v>
      </c>
      <c r="J597" s="1573"/>
      <c r="K597" s="1573"/>
      <c r="L597"/>
    </row>
    <row r="598" spans="2:12" ht="12.75" customHeight="1">
      <c r="B598" s="1595"/>
      <c r="C598" s="1566"/>
      <c r="D598" s="1566"/>
      <c r="E598" s="1575" t="s">
        <v>244</v>
      </c>
      <c r="F598" s="1565" t="s">
        <v>245</v>
      </c>
      <c r="G598" s="1565" t="s">
        <v>246</v>
      </c>
      <c r="H598" s="1571"/>
      <c r="I598" s="1575" t="s">
        <v>211</v>
      </c>
      <c r="J598" s="1575" t="s">
        <v>20</v>
      </c>
      <c r="K598" s="1565" t="s">
        <v>212</v>
      </c>
      <c r="L598"/>
    </row>
    <row r="599" spans="2:12" ht="12.75" customHeight="1">
      <c r="B599" s="1595"/>
      <c r="C599" s="1566"/>
      <c r="D599" s="1566"/>
      <c r="E599" s="1576"/>
      <c r="F599" s="1566"/>
      <c r="G599" s="1566"/>
      <c r="H599" s="1571"/>
      <c r="I599" s="1577"/>
      <c r="J599" s="1577"/>
      <c r="K599" s="1596"/>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59" t="s">
        <v>240</v>
      </c>
      <c r="D602" s="1559"/>
      <c r="E602" s="1559"/>
      <c r="F602" s="1559"/>
      <c r="G602" s="1559"/>
      <c r="H602" s="1559"/>
      <c r="I602" s="1559"/>
      <c r="J602" s="1559"/>
      <c r="K602" s="1559"/>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580" t="s">
        <v>368</v>
      </c>
      <c r="C636" s="1580"/>
      <c r="D636" s="1580"/>
      <c r="E636" s="1580"/>
      <c r="F636" s="1580"/>
      <c r="G636" s="1580"/>
      <c r="H636" s="1580"/>
      <c r="I636" s="1580"/>
      <c r="J636" s="1580"/>
      <c r="K636" s="1580"/>
    </row>
    <row r="637" spans="2:12" ht="18.75" thickBot="1">
      <c r="B637" s="557"/>
      <c r="C637" s="557"/>
      <c r="D637" s="557"/>
      <c r="E637" s="557"/>
      <c r="F637" s="558" t="s">
        <v>202</v>
      </c>
      <c r="G637" s="557"/>
      <c r="H637" s="557"/>
      <c r="I637" s="557"/>
      <c r="J637" s="557"/>
      <c r="K637" s="557"/>
    </row>
    <row r="638" spans="2:12" ht="12.75" customHeight="1">
      <c r="B638" s="1581" t="s">
        <v>203</v>
      </c>
      <c r="C638" s="1583" t="s">
        <v>18</v>
      </c>
      <c r="D638" s="1583" t="s">
        <v>204</v>
      </c>
      <c r="E638" s="1589" t="s">
        <v>205</v>
      </c>
      <c r="F638" s="1590"/>
      <c r="G638" s="1591"/>
      <c r="H638" s="1592" t="s">
        <v>206</v>
      </c>
      <c r="I638" s="1589" t="s">
        <v>207</v>
      </c>
      <c r="J638" s="1590"/>
      <c r="K638" s="1593"/>
    </row>
    <row r="639" spans="2:12" ht="11.25" customHeight="1">
      <c r="B639" s="1582"/>
      <c r="C639" s="1566"/>
      <c r="D639" s="1566"/>
      <c r="E639" s="1575" t="s">
        <v>244</v>
      </c>
      <c r="F639" s="1565" t="s">
        <v>245</v>
      </c>
      <c r="G639" s="1565" t="s">
        <v>246</v>
      </c>
      <c r="H639" s="1571"/>
      <c r="I639" s="1575" t="s">
        <v>211</v>
      </c>
      <c r="J639" s="1575" t="s">
        <v>20</v>
      </c>
      <c r="K639" s="1578" t="s">
        <v>283</v>
      </c>
    </row>
    <row r="640" spans="2:12" ht="11.25" customHeight="1">
      <c r="B640" s="1582"/>
      <c r="C640" s="1566"/>
      <c r="D640" s="1566"/>
      <c r="E640" s="1576"/>
      <c r="F640" s="1566"/>
      <c r="G640" s="1566"/>
      <c r="H640" s="1571"/>
      <c r="I640" s="1576"/>
      <c r="J640" s="1576"/>
      <c r="K640" s="1588"/>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561" t="s">
        <v>214</v>
      </c>
      <c r="D643" s="1561"/>
      <c r="E643" s="1561"/>
      <c r="F643" s="1561"/>
      <c r="G643" s="1561"/>
      <c r="H643" s="1561"/>
      <c r="I643" s="1561"/>
      <c r="J643" s="1561"/>
      <c r="K643" s="1562"/>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559" t="s">
        <v>239</v>
      </c>
      <c r="D660" s="1559"/>
      <c r="E660" s="1559"/>
      <c r="F660" s="1559"/>
      <c r="G660" s="1559"/>
      <c r="H660" s="1559"/>
      <c r="I660" s="1559"/>
      <c r="J660" s="1559"/>
      <c r="K660" s="1560"/>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563" t="s">
        <v>203</v>
      </c>
      <c r="C677" s="1565" t="s">
        <v>18</v>
      </c>
      <c r="D677" s="1565" t="s">
        <v>204</v>
      </c>
      <c r="E677" s="1567" t="s">
        <v>205</v>
      </c>
      <c r="F677" s="1568"/>
      <c r="G677" s="1569"/>
      <c r="H677" s="1570" t="s">
        <v>206</v>
      </c>
      <c r="I677" s="1572" t="s">
        <v>207</v>
      </c>
      <c r="J677" s="1573"/>
      <c r="K677" s="1574"/>
    </row>
    <row r="678" spans="2:14" ht="11.25" customHeight="1">
      <c r="B678" s="1564"/>
      <c r="C678" s="1566"/>
      <c r="D678" s="1566"/>
      <c r="E678" s="1575" t="s">
        <v>244</v>
      </c>
      <c r="F678" s="1565" t="s">
        <v>245</v>
      </c>
      <c r="G678" s="1565" t="s">
        <v>246</v>
      </c>
      <c r="H678" s="1571"/>
      <c r="I678" s="1575" t="s">
        <v>211</v>
      </c>
      <c r="J678" s="1575" t="s">
        <v>20</v>
      </c>
      <c r="K678" s="1578" t="s">
        <v>212</v>
      </c>
    </row>
    <row r="679" spans="2:14" ht="11.25" customHeight="1">
      <c r="B679" s="1564"/>
      <c r="C679" s="1566"/>
      <c r="D679" s="1566"/>
      <c r="E679" s="1576"/>
      <c r="F679" s="1566"/>
      <c r="G679" s="1566"/>
      <c r="H679" s="1571"/>
      <c r="I679" s="1577"/>
      <c r="J679" s="1577"/>
      <c r="K679" s="1579"/>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559" t="s">
        <v>240</v>
      </c>
      <c r="D682" s="1559"/>
      <c r="E682" s="1559"/>
      <c r="F682" s="1559"/>
      <c r="G682" s="1559"/>
      <c r="H682" s="1559"/>
      <c r="I682" s="1559"/>
      <c r="J682" s="1559"/>
      <c r="K682" s="1560"/>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80" t="s">
        <v>416</v>
      </c>
      <c r="C715" s="1580"/>
      <c r="D715" s="1580"/>
      <c r="E715" s="1580"/>
      <c r="F715" s="1580"/>
      <c r="G715" s="1580"/>
      <c r="H715" s="1580"/>
      <c r="I715" s="1580"/>
      <c r="J715" s="1580"/>
      <c r="K715" s="1580"/>
      <c r="L715"/>
    </row>
    <row r="716" spans="2:12" ht="18.75" thickBot="1">
      <c r="B716" s="716"/>
      <c r="C716" s="716"/>
      <c r="D716" s="716"/>
      <c r="E716" s="716"/>
      <c r="F716" s="558" t="s">
        <v>202</v>
      </c>
      <c r="G716" s="716"/>
      <c r="H716" s="716"/>
      <c r="I716" s="716"/>
      <c r="J716" s="716"/>
      <c r="K716" s="716"/>
    </row>
    <row r="717" spans="2:12" ht="12.75" customHeight="1">
      <c r="B717" s="1581" t="s">
        <v>203</v>
      </c>
      <c r="C717" s="1583" t="s">
        <v>18</v>
      </c>
      <c r="D717" s="1583" t="s">
        <v>204</v>
      </c>
      <c r="E717" s="1584" t="s">
        <v>205</v>
      </c>
      <c r="F717" s="1585"/>
      <c r="G717" s="1586"/>
      <c r="H717" s="1583" t="s">
        <v>206</v>
      </c>
      <c r="I717" s="1584" t="s">
        <v>207</v>
      </c>
      <c r="J717" s="1585"/>
      <c r="K717" s="1587"/>
    </row>
    <row r="718" spans="2:12" ht="11.25" customHeight="1">
      <c r="B718" s="1582"/>
      <c r="C718" s="1566"/>
      <c r="D718" s="1566"/>
      <c r="E718" s="1576" t="s">
        <v>244</v>
      </c>
      <c r="F718" s="1566" t="s">
        <v>245</v>
      </c>
      <c r="G718" s="1566" t="s">
        <v>246</v>
      </c>
      <c r="H718" s="1566"/>
      <c r="I718" s="1576" t="s">
        <v>211</v>
      </c>
      <c r="J718" s="1576" t="s">
        <v>20</v>
      </c>
      <c r="K718" s="1588" t="s">
        <v>283</v>
      </c>
    </row>
    <row r="719" spans="2:12" ht="17.25" customHeight="1">
      <c r="B719" s="1582"/>
      <c r="C719" s="1566"/>
      <c r="D719" s="1566"/>
      <c r="E719" s="1576"/>
      <c r="F719" s="1566"/>
      <c r="G719" s="1566"/>
      <c r="H719" s="1566"/>
      <c r="I719" s="1576"/>
      <c r="J719" s="1576"/>
      <c r="K719" s="1588"/>
    </row>
    <row r="720" spans="2:12" ht="11.25" customHeight="1">
      <c r="B720" s="796">
        <v>0</v>
      </c>
      <c r="C720" s="528">
        <v>1</v>
      </c>
      <c r="D720" s="528">
        <v>2</v>
      </c>
      <c r="E720" s="797">
        <v>3</v>
      </c>
      <c r="F720" s="797">
        <v>4</v>
      </c>
      <c r="G720" s="528">
        <v>5</v>
      </c>
      <c r="H720" s="528">
        <v>6</v>
      </c>
      <c r="I720" s="528">
        <v>7</v>
      </c>
      <c r="J720" s="528">
        <v>8</v>
      </c>
      <c r="K720" s="798">
        <v>9</v>
      </c>
    </row>
    <row r="721" spans="2:11" ht="12.75">
      <c r="B721" s="688"/>
      <c r="C721" s="503"/>
      <c r="D721" s="503"/>
      <c r="E721" s="503"/>
      <c r="F721" s="503"/>
      <c r="G721" s="503"/>
      <c r="H721" s="503"/>
      <c r="I721" s="503"/>
      <c r="J721" s="503"/>
      <c r="K721" s="689"/>
    </row>
    <row r="722" spans="2:11" ht="14.25">
      <c r="B722" s="690"/>
      <c r="C722" s="1561" t="s">
        <v>214</v>
      </c>
      <c r="D722" s="1561"/>
      <c r="E722" s="1561"/>
      <c r="F722" s="1561"/>
      <c r="G722" s="1561"/>
      <c r="H722" s="1561"/>
      <c r="I722" s="1561"/>
      <c r="J722" s="1561"/>
      <c r="K722" s="1562"/>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559" t="s">
        <v>239</v>
      </c>
      <c r="D739" s="1559"/>
      <c r="E739" s="1559"/>
      <c r="F739" s="1559"/>
      <c r="G739" s="1559"/>
      <c r="H739" s="1559"/>
      <c r="I739" s="1559"/>
      <c r="J739" s="1559"/>
      <c r="K739" s="1560"/>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563" t="s">
        <v>203</v>
      </c>
      <c r="C756" s="1565" t="s">
        <v>18</v>
      </c>
      <c r="D756" s="1565" t="s">
        <v>204</v>
      </c>
      <c r="E756" s="1567" t="s">
        <v>205</v>
      </c>
      <c r="F756" s="1568"/>
      <c r="G756" s="1569"/>
      <c r="H756" s="1570" t="s">
        <v>206</v>
      </c>
      <c r="I756" s="1572" t="s">
        <v>207</v>
      </c>
      <c r="J756" s="1573"/>
      <c r="K756" s="1574"/>
    </row>
    <row r="757" spans="2:11" ht="11.25" customHeight="1">
      <c r="B757" s="1564"/>
      <c r="C757" s="1566"/>
      <c r="D757" s="1566"/>
      <c r="E757" s="1575" t="s">
        <v>244</v>
      </c>
      <c r="F757" s="1565" t="s">
        <v>245</v>
      </c>
      <c r="G757" s="1565" t="s">
        <v>246</v>
      </c>
      <c r="H757" s="1571"/>
      <c r="I757" s="1575" t="s">
        <v>211</v>
      </c>
      <c r="J757" s="1575" t="s">
        <v>20</v>
      </c>
      <c r="K757" s="1578" t="s">
        <v>212</v>
      </c>
    </row>
    <row r="758" spans="2:11" ht="11.25" customHeight="1">
      <c r="B758" s="1564"/>
      <c r="C758" s="1566"/>
      <c r="D758" s="1566"/>
      <c r="E758" s="1576"/>
      <c r="F758" s="1566"/>
      <c r="G758" s="1566"/>
      <c r="H758" s="1571"/>
      <c r="I758" s="1577"/>
      <c r="J758" s="1577"/>
      <c r="K758" s="1579"/>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559" t="s">
        <v>240</v>
      </c>
      <c r="D761" s="1559"/>
      <c r="E761" s="1559"/>
      <c r="F761" s="1559"/>
      <c r="G761" s="1559"/>
      <c r="H761" s="1559"/>
      <c r="I761" s="1559"/>
      <c r="J761" s="1559"/>
      <c r="K761" s="1560"/>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580" t="s">
        <v>478</v>
      </c>
      <c r="C795" s="1580"/>
      <c r="D795" s="1580"/>
      <c r="E795" s="1580"/>
      <c r="F795" s="1580"/>
      <c r="G795" s="1580"/>
      <c r="H795" s="1580"/>
      <c r="I795" s="1580"/>
      <c r="J795" s="1580"/>
      <c r="K795" s="1580"/>
    </row>
    <row r="796" spans="2:11" ht="18.75" thickBot="1">
      <c r="B796" s="819"/>
      <c r="C796" s="819"/>
      <c r="D796" s="819"/>
      <c r="E796" s="819"/>
      <c r="F796" s="558" t="s">
        <v>202</v>
      </c>
      <c r="G796" s="819"/>
      <c r="H796" s="819"/>
      <c r="I796" s="819"/>
      <c r="J796" s="819"/>
      <c r="K796" s="819"/>
    </row>
    <row r="797" spans="2:11" ht="12.75">
      <c r="B797" s="1581" t="s">
        <v>203</v>
      </c>
      <c r="C797" s="1583" t="s">
        <v>18</v>
      </c>
      <c r="D797" s="1583" t="s">
        <v>204</v>
      </c>
      <c r="E797" s="1584" t="s">
        <v>205</v>
      </c>
      <c r="F797" s="1585"/>
      <c r="G797" s="1586"/>
      <c r="H797" s="1583" t="s">
        <v>206</v>
      </c>
      <c r="I797" s="1584" t="s">
        <v>207</v>
      </c>
      <c r="J797" s="1585"/>
      <c r="K797" s="1587"/>
    </row>
    <row r="798" spans="2:11">
      <c r="B798" s="1582"/>
      <c r="C798" s="1566"/>
      <c r="D798" s="1566"/>
      <c r="E798" s="1576" t="s">
        <v>244</v>
      </c>
      <c r="F798" s="1566" t="s">
        <v>245</v>
      </c>
      <c r="G798" s="1566" t="s">
        <v>246</v>
      </c>
      <c r="H798" s="1566"/>
      <c r="I798" s="1576" t="s">
        <v>211</v>
      </c>
      <c r="J798" s="1576" t="s">
        <v>20</v>
      </c>
      <c r="K798" s="1588" t="s">
        <v>283</v>
      </c>
    </row>
    <row r="799" spans="2:11" ht="12" thickBot="1">
      <c r="B799" s="1659"/>
      <c r="C799" s="1660"/>
      <c r="D799" s="1660"/>
      <c r="E799" s="1661"/>
      <c r="F799" s="1660"/>
      <c r="G799" s="1660"/>
      <c r="H799" s="1660"/>
      <c r="I799" s="1661"/>
      <c r="J799" s="1661"/>
      <c r="K799" s="1662"/>
    </row>
    <row r="800" spans="2:11" ht="13.5" thickBot="1">
      <c r="B800" s="820">
        <v>0</v>
      </c>
      <c r="C800" s="821">
        <v>1</v>
      </c>
      <c r="D800" s="821">
        <v>2</v>
      </c>
      <c r="E800" s="822">
        <v>3</v>
      </c>
      <c r="F800" s="822">
        <v>4</v>
      </c>
      <c r="G800" s="821">
        <v>5</v>
      </c>
      <c r="H800" s="821">
        <v>6</v>
      </c>
      <c r="I800" s="821">
        <v>7</v>
      </c>
      <c r="J800" s="821">
        <v>8</v>
      </c>
      <c r="K800" s="823">
        <v>9</v>
      </c>
    </row>
    <row r="801" spans="2:11" ht="12.75">
      <c r="B801" s="688"/>
      <c r="C801" s="503"/>
      <c r="D801" s="503"/>
      <c r="E801" s="503"/>
      <c r="F801" s="503"/>
      <c r="G801" s="503"/>
      <c r="H801" s="503"/>
      <c r="I801" s="503"/>
      <c r="J801" s="503"/>
      <c r="K801" s="689"/>
    </row>
    <row r="802" spans="2:11" ht="14.25">
      <c r="B802" s="690"/>
      <c r="C802" s="1561" t="s">
        <v>214</v>
      </c>
      <c r="D802" s="1561"/>
      <c r="E802" s="1561"/>
      <c r="F802" s="1561"/>
      <c r="G802" s="1561"/>
      <c r="H802" s="1561"/>
      <c r="I802" s="1561"/>
      <c r="J802" s="1561"/>
      <c r="K802" s="1562"/>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559" t="s">
        <v>239</v>
      </c>
      <c r="D819" s="1559"/>
      <c r="E819" s="1559"/>
      <c r="F819" s="1559"/>
      <c r="G819" s="1559"/>
      <c r="H819" s="1559"/>
      <c r="I819" s="1559"/>
      <c r="J819" s="1559"/>
      <c r="K819" s="1560"/>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563" t="s">
        <v>203</v>
      </c>
      <c r="C836" s="1565" t="s">
        <v>18</v>
      </c>
      <c r="D836" s="1565" t="s">
        <v>204</v>
      </c>
      <c r="E836" s="1567" t="s">
        <v>205</v>
      </c>
      <c r="F836" s="1568"/>
      <c r="G836" s="1569"/>
      <c r="H836" s="1570" t="s">
        <v>206</v>
      </c>
      <c r="I836" s="1572" t="s">
        <v>207</v>
      </c>
      <c r="J836" s="1573"/>
      <c r="K836" s="1574"/>
    </row>
    <row r="837" spans="2:11" ht="11.25" customHeight="1">
      <c r="B837" s="1564"/>
      <c r="C837" s="1566"/>
      <c r="D837" s="1566"/>
      <c r="E837" s="1575" t="s">
        <v>244</v>
      </c>
      <c r="F837" s="1565" t="s">
        <v>245</v>
      </c>
      <c r="G837" s="1565" t="s">
        <v>246</v>
      </c>
      <c r="H837" s="1571"/>
      <c r="I837" s="1575" t="s">
        <v>211</v>
      </c>
      <c r="J837" s="1575" t="s">
        <v>20</v>
      </c>
      <c r="K837" s="1578" t="s">
        <v>212</v>
      </c>
    </row>
    <row r="838" spans="2:11" ht="11.25" customHeight="1">
      <c r="B838" s="1564"/>
      <c r="C838" s="1566"/>
      <c r="D838" s="1566"/>
      <c r="E838" s="1576"/>
      <c r="F838" s="1566"/>
      <c r="G838" s="1566"/>
      <c r="H838" s="1571"/>
      <c r="I838" s="1577"/>
      <c r="J838" s="1577"/>
      <c r="K838" s="1579"/>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559" t="s">
        <v>240</v>
      </c>
      <c r="D841" s="1559"/>
      <c r="E841" s="1559"/>
      <c r="F841" s="1559"/>
      <c r="G841" s="1559"/>
      <c r="H841" s="1559"/>
      <c r="I841" s="1559"/>
      <c r="J841" s="1559"/>
      <c r="K841" s="1560"/>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15" workbookViewId="0">
      <selection activeCell="Q48" sqref="Q4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663" t="s">
        <v>372</v>
      </c>
      <c r="B1" s="1663"/>
      <c r="C1" s="1663"/>
      <c r="D1" s="1663"/>
      <c r="E1" s="1663"/>
      <c r="F1" s="1663"/>
      <c r="G1" s="1663"/>
      <c r="H1" s="1663"/>
      <c r="I1" s="1663"/>
      <c r="J1" s="1663"/>
      <c r="K1" s="1663"/>
      <c r="L1" s="1663"/>
      <c r="M1" s="1663"/>
      <c r="N1" s="1663"/>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v>354.6</v>
      </c>
      <c r="F22" s="621">
        <v>353.3</v>
      </c>
      <c r="G22" s="621">
        <v>351.4</v>
      </c>
      <c r="H22" s="621">
        <v>352</v>
      </c>
      <c r="I22" s="621">
        <v>350.9</v>
      </c>
      <c r="J22" s="621">
        <v>347.5</v>
      </c>
      <c r="K22" s="621">
        <v>349.1</v>
      </c>
      <c r="L22" s="621">
        <v>348</v>
      </c>
      <c r="M22" s="621">
        <v>348.7</v>
      </c>
      <c r="N22" s="622">
        <v>351</v>
      </c>
    </row>
    <row r="23" spans="1:20">
      <c r="Q23"/>
      <c r="R23"/>
      <c r="S23"/>
      <c r="T23"/>
    </row>
    <row r="24" spans="1:20" ht="13.5" thickBot="1">
      <c r="B24" s="603"/>
      <c r="C24" s="603"/>
      <c r="D24" s="603"/>
      <c r="E24" s="603"/>
      <c r="F24" s="603"/>
      <c r="G24" s="623" t="s">
        <v>280</v>
      </c>
      <c r="H24" s="603"/>
      <c r="I24" s="603"/>
      <c r="J24" s="603"/>
      <c r="K24" s="603"/>
      <c r="L24" s="603"/>
      <c r="M24" s="603"/>
      <c r="N24" s="624"/>
      <c r="Q24"/>
      <c r="R24"/>
      <c r="S24"/>
      <c r="T24"/>
    </row>
    <row r="25" spans="1:20" ht="14.25" thickBot="1">
      <c r="A25" s="605" t="s">
        <v>279</v>
      </c>
      <c r="B25" s="606" t="s">
        <v>166</v>
      </c>
      <c r="C25" s="606" t="s">
        <v>167</v>
      </c>
      <c r="D25" s="606" t="s">
        <v>168</v>
      </c>
      <c r="E25" s="606" t="s">
        <v>169</v>
      </c>
      <c r="F25" s="606" t="s">
        <v>170</v>
      </c>
      <c r="G25" s="606" t="s">
        <v>171</v>
      </c>
      <c r="H25" s="606" t="s">
        <v>172</v>
      </c>
      <c r="I25" s="606" t="s">
        <v>173</v>
      </c>
      <c r="J25" s="606" t="s">
        <v>174</v>
      </c>
      <c r="K25" s="606" t="s">
        <v>175</v>
      </c>
      <c r="L25" s="606" t="s">
        <v>176</v>
      </c>
      <c r="M25" s="606" t="s">
        <v>177</v>
      </c>
      <c r="N25" s="606" t="s">
        <v>184</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v>288.10000000000002</v>
      </c>
      <c r="F44" s="621">
        <v>285.7</v>
      </c>
      <c r="G44" s="621">
        <v>281.39999999999998</v>
      </c>
      <c r="H44" s="621">
        <v>278</v>
      </c>
      <c r="I44" s="621">
        <v>274.3</v>
      </c>
      <c r="J44" s="621">
        <v>275.60000000000002</v>
      </c>
      <c r="K44" s="621">
        <v>279.60000000000002</v>
      </c>
      <c r="L44" s="621">
        <v>281.3</v>
      </c>
      <c r="M44" s="621">
        <v>283</v>
      </c>
      <c r="N44" s="622">
        <v>281.89999999999998</v>
      </c>
    </row>
    <row r="45" spans="1:20" ht="13.5" thickBot="1">
      <c r="B45" s="603"/>
      <c r="C45" s="603"/>
      <c r="D45" s="603"/>
      <c r="E45" s="603"/>
      <c r="F45" s="603"/>
      <c r="G45" s="623" t="s">
        <v>281</v>
      </c>
      <c r="H45" s="603"/>
      <c r="I45" s="603"/>
      <c r="J45" s="603"/>
      <c r="K45" s="603"/>
      <c r="L45" s="603"/>
      <c r="M45" s="603"/>
      <c r="N45" s="624"/>
    </row>
    <row r="46" spans="1:20" ht="14.25" thickBot="1">
      <c r="A46" s="605" t="s">
        <v>279</v>
      </c>
      <c r="B46" s="606" t="s">
        <v>166</v>
      </c>
      <c r="C46" s="606" t="s">
        <v>167</v>
      </c>
      <c r="D46" s="606" t="s">
        <v>168</v>
      </c>
      <c r="E46" s="606" t="s">
        <v>169</v>
      </c>
      <c r="F46" s="606" t="s">
        <v>170</v>
      </c>
      <c r="G46" s="606" t="s">
        <v>171</v>
      </c>
      <c r="H46" s="606" t="s">
        <v>172</v>
      </c>
      <c r="I46" s="606" t="s">
        <v>173</v>
      </c>
      <c r="J46" s="606" t="s">
        <v>174</v>
      </c>
      <c r="K46" s="606" t="s">
        <v>175</v>
      </c>
      <c r="L46" s="606" t="s">
        <v>176</v>
      </c>
      <c r="M46" s="606" t="s">
        <v>177</v>
      </c>
      <c r="N46" s="606" t="s">
        <v>184</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v>287.8</v>
      </c>
      <c r="J65" s="621">
        <v>288.10000000000002</v>
      </c>
      <c r="K65" s="621">
        <v>288.5</v>
      </c>
      <c r="L65" s="621">
        <v>292.5</v>
      </c>
      <c r="M65" s="621">
        <v>291.5</v>
      </c>
      <c r="N65" s="622">
        <v>291.7</v>
      </c>
    </row>
    <row r="66" spans="1:14">
      <c r="I66" s="603"/>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373" zoomScale="75" workbookViewId="0">
      <selection activeCell="AC406" sqref="AC406"/>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665" t="s">
        <v>468</v>
      </c>
      <c r="B1" s="1665"/>
      <c r="C1" s="1665"/>
      <c r="D1" s="1665"/>
      <c r="E1" s="1665"/>
      <c r="F1" s="1665"/>
      <c r="G1" s="1665"/>
      <c r="H1" s="1665"/>
      <c r="I1" s="1665"/>
      <c r="J1" s="1665"/>
      <c r="K1" s="1665"/>
      <c r="L1" s="1665"/>
      <c r="M1" s="1665"/>
    </row>
    <row r="2" spans="1:29" ht="12.75" hidden="1" customHeight="1">
      <c r="A2" s="1665"/>
      <c r="B2" s="1665"/>
      <c r="C2" s="1665"/>
      <c r="D2" s="1665"/>
      <c r="E2" s="1665"/>
      <c r="F2" s="1665"/>
      <c r="G2" s="1665"/>
      <c r="H2" s="1665"/>
      <c r="I2" s="1665"/>
      <c r="J2" s="1665"/>
      <c r="K2" s="1665"/>
      <c r="L2" s="1665"/>
      <c r="M2" s="1665"/>
    </row>
    <row r="3" spans="1:29" ht="12.75" hidden="1" customHeight="1">
      <c r="A3" s="1665"/>
      <c r="B3" s="1665"/>
      <c r="C3" s="1665"/>
      <c r="D3" s="1665"/>
      <c r="E3" s="1665"/>
      <c r="F3" s="1665"/>
      <c r="G3" s="1665"/>
      <c r="H3" s="1665"/>
      <c r="I3" s="1665"/>
      <c r="J3" s="1665"/>
      <c r="K3" s="1665"/>
      <c r="L3" s="1665"/>
      <c r="M3" s="1665"/>
    </row>
    <row r="4" spans="1:29" ht="20.25">
      <c r="A4" s="814" t="s">
        <v>161</v>
      </c>
      <c r="B4" s="815"/>
      <c r="C4" s="815"/>
      <c r="D4" s="815"/>
    </row>
    <row r="6" spans="1:29" ht="13.5" customHeight="1" thickBot="1">
      <c r="A6" s="7">
        <v>2003</v>
      </c>
      <c r="B6" s="8"/>
      <c r="C6" s="8"/>
      <c r="D6" s="8"/>
      <c r="E6" s="8"/>
      <c r="F6" s="8"/>
      <c r="G6" s="8"/>
      <c r="H6" s="8"/>
      <c r="I6" s="8"/>
      <c r="J6" s="8"/>
      <c r="K6" s="8"/>
      <c r="L6" s="9" t="s">
        <v>162</v>
      </c>
      <c r="M6" s="8"/>
      <c r="N6" s="8"/>
      <c r="O6" s="8"/>
      <c r="P6" s="7">
        <v>2003</v>
      </c>
      <c r="Q6" s="1664" t="s">
        <v>163</v>
      </c>
      <c r="R6" s="1664"/>
      <c r="S6" s="1664"/>
      <c r="T6" s="669"/>
      <c r="U6" s="7">
        <v>2003</v>
      </c>
      <c r="V6" s="1664" t="s">
        <v>164</v>
      </c>
      <c r="W6" s="1666"/>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664" t="s">
        <v>163</v>
      </c>
      <c r="Q15" s="1664"/>
      <c r="R15" s="1664"/>
      <c r="S15" s="1664"/>
      <c r="T15" s="8"/>
      <c r="U15" s="7">
        <v>2004</v>
      </c>
      <c r="V15" s="1664" t="s">
        <v>164</v>
      </c>
      <c r="W15" s="1664"/>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664" t="s">
        <v>163</v>
      </c>
      <c r="Q24" s="1664"/>
      <c r="R24" s="1664"/>
      <c r="S24" s="1664"/>
      <c r="T24" s="8"/>
      <c r="U24" s="7">
        <v>2005</v>
      </c>
      <c r="V24" s="1664" t="s">
        <v>164</v>
      </c>
      <c r="W24" s="1664"/>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664" t="s">
        <v>163</v>
      </c>
      <c r="Q33" s="1664"/>
      <c r="R33" s="1664"/>
      <c r="S33" s="1664"/>
      <c r="T33" s="8"/>
      <c r="U33" s="7">
        <v>2006</v>
      </c>
      <c r="V33" s="1664" t="s">
        <v>164</v>
      </c>
      <c r="W33" s="1664"/>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664" t="s">
        <v>163</v>
      </c>
      <c r="Q42" s="1664"/>
      <c r="R42" s="1664"/>
      <c r="S42" s="1664"/>
      <c r="T42" s="8"/>
      <c r="U42" s="7">
        <v>2007</v>
      </c>
      <c r="V42" s="1664" t="s">
        <v>164</v>
      </c>
      <c r="W42" s="1664"/>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664" t="s">
        <v>163</v>
      </c>
      <c r="Q51" s="1664"/>
      <c r="R51" s="1664"/>
      <c r="S51" s="1664"/>
      <c r="T51" s="8"/>
      <c r="U51" s="7">
        <v>2008</v>
      </c>
      <c r="V51" s="1664" t="s">
        <v>164</v>
      </c>
      <c r="W51" s="1664"/>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664" t="s">
        <v>163</v>
      </c>
      <c r="Q60" s="1664"/>
      <c r="R60" s="1664"/>
      <c r="S60" s="1664"/>
      <c r="T60" s="8"/>
      <c r="U60" s="7">
        <v>2009</v>
      </c>
      <c r="V60" s="1664" t="s">
        <v>164</v>
      </c>
      <c r="W60" s="1664"/>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664" t="s">
        <v>163</v>
      </c>
      <c r="Q69" s="1664"/>
      <c r="R69" s="1664"/>
      <c r="S69" s="1664"/>
      <c r="T69" s="8"/>
      <c r="U69" s="7">
        <v>2010</v>
      </c>
      <c r="V69" s="1664" t="s">
        <v>164</v>
      </c>
      <c r="W69" s="1664"/>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664" t="s">
        <v>163</v>
      </c>
      <c r="Q78" s="1664"/>
      <c r="R78" s="1664"/>
      <c r="S78" s="1664"/>
      <c r="T78" s="8"/>
      <c r="U78" s="7">
        <v>2011</v>
      </c>
      <c r="V78" s="1664" t="s">
        <v>164</v>
      </c>
      <c r="W78" s="1664"/>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664" t="s">
        <v>163</v>
      </c>
      <c r="Q87" s="1664"/>
      <c r="R87" s="1664"/>
      <c r="S87" s="1664"/>
      <c r="T87" s="8"/>
      <c r="U87" s="7">
        <v>2012</v>
      </c>
      <c r="V87" s="1664" t="s">
        <v>164</v>
      </c>
      <c r="W87" s="1664"/>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664" t="s">
        <v>163</v>
      </c>
      <c r="Q96" s="1664"/>
      <c r="R96" s="1664"/>
      <c r="S96" s="1664"/>
      <c r="T96" s="8"/>
      <c r="U96" s="7">
        <v>2013</v>
      </c>
      <c r="V96" s="1664" t="s">
        <v>164</v>
      </c>
      <c r="W96" s="1664"/>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664" t="s">
        <v>163</v>
      </c>
      <c r="Q105" s="1664"/>
      <c r="R105" s="1664"/>
      <c r="S105" s="1664"/>
      <c r="T105" s="8"/>
      <c r="U105" s="7">
        <v>2014</v>
      </c>
      <c r="V105" s="1664" t="s">
        <v>164</v>
      </c>
      <c r="W105" s="1664"/>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664" t="s">
        <v>163</v>
      </c>
      <c r="Q115" s="1664"/>
      <c r="R115" s="1664"/>
      <c r="S115" s="1664"/>
      <c r="T115" s="8"/>
      <c r="U115" s="7">
        <v>2015</v>
      </c>
      <c r="V115" s="1664" t="s">
        <v>164</v>
      </c>
      <c r="W115" s="1664"/>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664" t="s">
        <v>163</v>
      </c>
      <c r="Q125" s="1664"/>
      <c r="R125" s="1664"/>
      <c r="S125" s="1664"/>
      <c r="T125" s="8"/>
      <c r="U125" s="7">
        <v>2016</v>
      </c>
      <c r="V125" s="1664" t="s">
        <v>164</v>
      </c>
      <c r="W125" s="1664"/>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664" t="s">
        <v>163</v>
      </c>
      <c r="Q135" s="1664"/>
      <c r="R135" s="1664"/>
      <c r="S135" s="1664"/>
      <c r="T135" s="8"/>
      <c r="U135" s="7">
        <v>2017</v>
      </c>
      <c r="V135" s="1664" t="s">
        <v>164</v>
      </c>
      <c r="W135" s="1664"/>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664" t="s">
        <v>163</v>
      </c>
      <c r="Q145" s="1664"/>
      <c r="R145" s="1664"/>
      <c r="S145" s="1664"/>
      <c r="T145" s="8"/>
      <c r="U145" s="7">
        <v>2018</v>
      </c>
      <c r="V145" s="1664" t="s">
        <v>164</v>
      </c>
      <c r="W145" s="1664"/>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664" t="s">
        <v>163</v>
      </c>
      <c r="Q155" s="1664"/>
      <c r="R155" s="1664"/>
      <c r="S155" s="1664"/>
      <c r="T155" s="8"/>
      <c r="U155" s="7">
        <v>2019</v>
      </c>
      <c r="V155" s="1664" t="s">
        <v>164</v>
      </c>
      <c r="W155" s="1664"/>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664" t="s">
        <v>163</v>
      </c>
      <c r="Q165" s="1664"/>
      <c r="R165" s="1664"/>
      <c r="S165" s="1664"/>
      <c r="T165" s="8"/>
      <c r="U165" s="7">
        <v>2020</v>
      </c>
      <c r="V165" s="1664" t="s">
        <v>164</v>
      </c>
      <c r="W165" s="1664"/>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664" t="s">
        <v>163</v>
      </c>
      <c r="Q175" s="1664"/>
      <c r="R175" s="1664"/>
      <c r="S175" s="1664"/>
      <c r="T175" s="8"/>
      <c r="U175" s="7">
        <v>2021</v>
      </c>
      <c r="V175" s="1664" t="s">
        <v>164</v>
      </c>
      <c r="W175" s="1664"/>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664" t="s">
        <v>163</v>
      </c>
      <c r="Q185" s="1664"/>
      <c r="R185" s="1664"/>
      <c r="S185" s="1664"/>
      <c r="T185" s="8"/>
      <c r="U185" s="7">
        <v>2022</v>
      </c>
      <c r="V185" s="1664" t="s">
        <v>164</v>
      </c>
      <c r="W185" s="1664"/>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s="3"/>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s="3"/>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s="3"/>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s="3"/>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s="3"/>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s="3"/>
      <c r="AF193" s="3"/>
      <c r="AG193" s="3"/>
      <c r="AH193" s="3"/>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3"/>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664" t="s">
        <v>163</v>
      </c>
      <c r="Q195" s="1664"/>
      <c r="R195" s="1664"/>
      <c r="S195" s="1664"/>
      <c r="T195" s="8"/>
      <c r="U195" s="7">
        <v>2023</v>
      </c>
      <c r="V195" s="1664" t="s">
        <v>164</v>
      </c>
      <c r="W195" s="1664"/>
      <c r="X195" s="8"/>
      <c r="Y195" s="93">
        <v>2023</v>
      </c>
      <c r="Z195" s="8"/>
      <c r="AA195" s="3"/>
      <c r="AB195" s="3"/>
      <c r="AC195" s="3"/>
      <c r="AD195" s="3"/>
      <c r="AE195" s="3"/>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s="3"/>
      <c r="AB196" s="3"/>
      <c r="AC196" s="3"/>
      <c r="AD196" s="3"/>
      <c r="AE196" s="3"/>
      <c r="AF196" s="3"/>
      <c r="AG196" s="3"/>
      <c r="AH196" s="3"/>
    </row>
    <row r="197" spans="1:34" ht="13.5" thickBot="1">
      <c r="A197" s="118" t="s">
        <v>185</v>
      </c>
      <c r="B197" s="678">
        <v>21113.225698078619</v>
      </c>
      <c r="C197" s="678">
        <v>21133.022636622503</v>
      </c>
      <c r="D197" s="53"/>
      <c r="E197" s="53"/>
      <c r="F197" s="53"/>
      <c r="G197" s="53"/>
      <c r="H197" s="53"/>
      <c r="I197" s="53"/>
      <c r="J197" s="73"/>
      <c r="K197" s="53"/>
      <c r="L197" s="53"/>
      <c r="M197" s="54"/>
      <c r="N197" s="41"/>
      <c r="O197" s="26" t="s">
        <v>185</v>
      </c>
      <c r="P197" s="83"/>
      <c r="Q197" s="53"/>
      <c r="R197" s="53"/>
      <c r="S197" s="54"/>
      <c r="T197" s="8"/>
      <c r="U197" s="26" t="s">
        <v>185</v>
      </c>
      <c r="V197" s="83"/>
      <c r="W197" s="54"/>
      <c r="X197" s="8"/>
      <c r="Y197" s="26" t="s">
        <v>185</v>
      </c>
      <c r="Z197" s="664"/>
      <c r="AA197" s="3"/>
      <c r="AB197" s="3"/>
      <c r="AC197" s="3"/>
      <c r="AD197" s="3"/>
      <c r="AE197" s="3"/>
      <c r="AF197" s="3"/>
      <c r="AG197" s="3"/>
      <c r="AH197" s="3"/>
    </row>
    <row r="198" spans="1:34">
      <c r="A198" s="56" t="s">
        <v>190</v>
      </c>
      <c r="B198" s="114">
        <v>21684.82397036719</v>
      </c>
      <c r="C198" s="114">
        <v>20485.854337762528</v>
      </c>
      <c r="D198" s="114"/>
      <c r="E198" s="57"/>
      <c r="F198" s="57"/>
      <c r="G198" s="57"/>
      <c r="H198" s="57"/>
      <c r="I198" s="57"/>
      <c r="J198" s="104"/>
      <c r="K198" s="57"/>
      <c r="L198" s="57"/>
      <c r="M198" s="59"/>
      <c r="N198" s="41"/>
      <c r="O198" s="20" t="s">
        <v>190</v>
      </c>
      <c r="P198" s="126"/>
      <c r="Q198" s="76"/>
      <c r="R198" s="76"/>
      <c r="S198" s="32"/>
      <c r="T198" s="8"/>
      <c r="U198" s="20" t="s">
        <v>190</v>
      </c>
      <c r="V198" s="106"/>
      <c r="W198" s="32"/>
      <c r="X198" s="8"/>
      <c r="Y198" s="20" t="s">
        <v>190</v>
      </c>
      <c r="Z198" s="107"/>
      <c r="AA198" s="3"/>
      <c r="AB198" s="3"/>
      <c r="AC198" s="3"/>
      <c r="AD198" s="3"/>
      <c r="AE198" s="3"/>
      <c r="AF198" s="3"/>
      <c r="AG198" s="3"/>
      <c r="AH198" s="3"/>
    </row>
    <row r="199" spans="1:34">
      <c r="A199" s="63" t="s">
        <v>186</v>
      </c>
      <c r="B199" s="679">
        <v>22264.476831858501</v>
      </c>
      <c r="C199" s="679">
        <v>22312.209286400306</v>
      </c>
      <c r="D199" s="64"/>
      <c r="E199" s="64"/>
      <c r="F199" s="64"/>
      <c r="G199" s="64"/>
      <c r="H199" s="64"/>
      <c r="I199" s="64"/>
      <c r="J199" s="64"/>
      <c r="K199" s="64"/>
      <c r="L199" s="64"/>
      <c r="M199" s="33"/>
      <c r="N199" s="41"/>
      <c r="O199" s="20" t="s">
        <v>186</v>
      </c>
      <c r="P199" s="109"/>
      <c r="Q199" s="64"/>
      <c r="R199" s="64"/>
      <c r="S199" s="33"/>
      <c r="T199" s="8"/>
      <c r="U199" s="20" t="s">
        <v>186</v>
      </c>
      <c r="V199" s="63"/>
      <c r="W199" s="33"/>
      <c r="X199" s="8"/>
      <c r="Y199" s="20" t="s">
        <v>186</v>
      </c>
      <c r="Z199" s="110"/>
      <c r="AA199" s="3"/>
      <c r="AB199" s="3"/>
      <c r="AC199" s="3"/>
      <c r="AD199" s="3"/>
      <c r="AE199" s="3"/>
      <c r="AF199" s="3"/>
      <c r="AG199" s="3"/>
      <c r="AH199" s="3"/>
    </row>
    <row r="200" spans="1:34">
      <c r="A200" s="63" t="s">
        <v>187</v>
      </c>
      <c r="B200" s="679">
        <v>22073.808683015875</v>
      </c>
      <c r="C200" s="679">
        <v>21960.126879269967</v>
      </c>
      <c r="D200" s="64"/>
      <c r="E200" s="64"/>
      <c r="F200" s="64"/>
      <c r="G200" s="64"/>
      <c r="H200" s="64"/>
      <c r="I200" s="64"/>
      <c r="J200" s="64"/>
      <c r="K200" s="64"/>
      <c r="L200" s="64"/>
      <c r="M200" s="33"/>
      <c r="N200" s="41"/>
      <c r="O200" s="20" t="s">
        <v>187</v>
      </c>
      <c r="P200" s="109"/>
      <c r="Q200" s="64"/>
      <c r="R200" s="64"/>
      <c r="S200" s="33"/>
      <c r="T200" s="8"/>
      <c r="U200" s="20" t="s">
        <v>187</v>
      </c>
      <c r="V200" s="63"/>
      <c r="W200" s="33"/>
      <c r="X200" s="8"/>
      <c r="Y200" s="20" t="s">
        <v>187</v>
      </c>
      <c r="Z200" s="110"/>
      <c r="AA200" s="3"/>
      <c r="AB200" s="3"/>
      <c r="AC200" s="3"/>
      <c r="AD200" s="3"/>
      <c r="AE200" s="3"/>
      <c r="AF200" s="3"/>
      <c r="AG200" s="3"/>
      <c r="AH200" s="3"/>
    </row>
    <row r="201" spans="1:34">
      <c r="A201" s="63" t="s">
        <v>188</v>
      </c>
      <c r="B201" s="679">
        <v>22584.51070101561</v>
      </c>
      <c r="C201" s="680">
        <v>22097.324691075515</v>
      </c>
      <c r="D201" s="64"/>
      <c r="E201" s="64"/>
      <c r="F201" s="64"/>
      <c r="G201" s="64"/>
      <c r="H201" s="64"/>
      <c r="I201" s="64"/>
      <c r="J201" s="64"/>
      <c r="K201" s="64"/>
      <c r="L201" s="64"/>
      <c r="M201" s="33"/>
      <c r="N201" s="41"/>
      <c r="O201" s="20" t="s">
        <v>188</v>
      </c>
      <c r="P201" s="109"/>
      <c r="Q201" s="64"/>
      <c r="R201" s="64"/>
      <c r="S201" s="33"/>
      <c r="T201" s="8"/>
      <c r="U201" s="20" t="s">
        <v>188</v>
      </c>
      <c r="V201" s="109"/>
      <c r="W201" s="33"/>
      <c r="X201" s="8"/>
      <c r="Y201" s="20" t="s">
        <v>188</v>
      </c>
      <c r="Z201" s="110"/>
      <c r="AA201" s="3"/>
      <c r="AB201" s="3"/>
      <c r="AC201" s="3"/>
      <c r="AD201" s="3"/>
      <c r="AE201" s="3"/>
      <c r="AF201" s="3"/>
      <c r="AG201" s="3"/>
      <c r="AH201" s="3"/>
    </row>
    <row r="202" spans="1:34">
      <c r="A202" s="63" t="s">
        <v>71</v>
      </c>
      <c r="B202" s="679">
        <v>18363.244388649553</v>
      </c>
      <c r="C202" s="679">
        <v>18424.093566731397</v>
      </c>
      <c r="D202" s="64"/>
      <c r="E202" s="64"/>
      <c r="F202" s="64"/>
      <c r="G202" s="64"/>
      <c r="H202" s="64"/>
      <c r="I202" s="64"/>
      <c r="J202" s="64"/>
      <c r="K202" s="64"/>
      <c r="L202" s="64"/>
      <c r="M202" s="33"/>
      <c r="N202" s="41"/>
      <c r="O202" s="20" t="s">
        <v>71</v>
      </c>
      <c r="P202" s="109"/>
      <c r="Q202" s="64"/>
      <c r="R202" s="64"/>
      <c r="S202" s="33"/>
      <c r="T202" s="8"/>
      <c r="U202" s="20" t="s">
        <v>71</v>
      </c>
      <c r="V202" s="63"/>
      <c r="W202" s="33"/>
      <c r="X202" s="8"/>
      <c r="Y202" s="20" t="s">
        <v>71</v>
      </c>
      <c r="Z202" s="110"/>
      <c r="AA202" s="3"/>
      <c r="AB202" s="3"/>
      <c r="AC202" s="3"/>
      <c r="AD202" s="3"/>
      <c r="AE202" s="3"/>
      <c r="AF202" s="3"/>
      <c r="AG202" s="3"/>
      <c r="AH202" s="3"/>
    </row>
    <row r="203" spans="1:34" ht="13.5" thickBot="1">
      <c r="A203" s="66" t="s">
        <v>189</v>
      </c>
      <c r="B203" s="681">
        <v>22573.167517467755</v>
      </c>
      <c r="C203" s="681">
        <v>22538.146707255222</v>
      </c>
      <c r="D203" s="67"/>
      <c r="E203" s="67"/>
      <c r="F203" s="67"/>
      <c r="G203" s="67"/>
      <c r="H203" s="67"/>
      <c r="I203" s="67"/>
      <c r="J203" s="67"/>
      <c r="K203" s="67"/>
      <c r="L203" s="67"/>
      <c r="M203" s="34"/>
      <c r="N203" s="41"/>
      <c r="O203" s="15" t="s">
        <v>189</v>
      </c>
      <c r="P203" s="111"/>
      <c r="Q203" s="67"/>
      <c r="R203" s="67"/>
      <c r="S203" s="34"/>
      <c r="T203" s="8"/>
      <c r="U203" s="15" t="s">
        <v>189</v>
      </c>
      <c r="V203" s="66"/>
      <c r="W203" s="34"/>
      <c r="X203" s="8"/>
      <c r="Y203" s="15" t="s">
        <v>189</v>
      </c>
      <c r="Z203" s="112"/>
      <c r="AA203" s="3"/>
      <c r="AB203" s="3"/>
      <c r="AC203" s="3"/>
      <c r="AD203" s="3"/>
      <c r="AE203" s="3"/>
      <c r="AF203" s="3"/>
      <c r="AG203" s="3"/>
      <c r="AH203" s="3"/>
    </row>
    <row r="204" spans="1:34">
      <c r="A204" s="803"/>
      <c r="B204" s="804"/>
      <c r="C204" s="804"/>
      <c r="D204" s="805"/>
      <c r="E204" s="805"/>
      <c r="F204" s="805"/>
      <c r="G204" s="805"/>
      <c r="H204" s="805"/>
      <c r="I204" s="805"/>
      <c r="J204" s="805"/>
      <c r="K204" s="805"/>
      <c r="L204" s="805"/>
      <c r="M204" s="805"/>
      <c r="N204" s="806"/>
      <c r="O204" s="803"/>
      <c r="P204" s="805"/>
      <c r="Q204" s="805"/>
      <c r="R204" s="805"/>
      <c r="S204" s="805"/>
      <c r="T204" s="807"/>
      <c r="U204" s="803"/>
      <c r="V204" s="803"/>
      <c r="W204" s="805"/>
      <c r="X204" s="807"/>
      <c r="Y204" s="803"/>
      <c r="Z204" s="805"/>
      <c r="AA204" s="3"/>
      <c r="AB204" s="3"/>
      <c r="AC204" s="3"/>
      <c r="AD204" s="3"/>
      <c r="AE204" s="3"/>
      <c r="AF204" s="3"/>
      <c r="AG204" s="3"/>
      <c r="AH204" s="3"/>
    </row>
    <row r="205" spans="1:34">
      <c r="A205" s="803"/>
      <c r="B205" s="804"/>
      <c r="C205" s="804"/>
      <c r="D205" s="805"/>
      <c r="E205" s="805"/>
      <c r="F205" s="805"/>
      <c r="G205" s="805"/>
      <c r="H205" s="805"/>
      <c r="I205" s="805"/>
      <c r="J205" s="805"/>
      <c r="K205" s="805"/>
      <c r="L205" s="805"/>
      <c r="M205" s="805"/>
      <c r="N205" s="806"/>
      <c r="O205" s="803"/>
      <c r="P205" s="805"/>
      <c r="Q205" s="805"/>
      <c r="R205" s="805"/>
      <c r="S205" s="805"/>
      <c r="T205" s="807"/>
      <c r="U205" s="803"/>
      <c r="V205" s="803"/>
      <c r="W205" s="805"/>
      <c r="X205" s="807"/>
      <c r="Y205" s="803"/>
      <c r="Z205" s="805"/>
      <c r="AA205" s="3"/>
      <c r="AB205" s="3"/>
      <c r="AC205" s="3"/>
      <c r="AD205" s="3"/>
      <c r="AE205" s="3"/>
      <c r="AF205" s="3"/>
      <c r="AG205" s="3"/>
      <c r="AH205" s="3"/>
    </row>
    <row r="206" spans="1:34" ht="22.5">
      <c r="A206" s="816" t="s">
        <v>192</v>
      </c>
      <c r="B206" s="815"/>
      <c r="C206" s="815"/>
      <c r="D206" s="815"/>
      <c r="E206" s="807"/>
      <c r="F206" s="807"/>
      <c r="G206" s="807"/>
      <c r="H206" s="807"/>
      <c r="I206" s="807"/>
      <c r="J206" s="807"/>
      <c r="K206" s="807"/>
      <c r="L206" s="807"/>
      <c r="M206" s="807"/>
      <c r="N206" s="806"/>
      <c r="O206" s="806"/>
      <c r="P206" s="803"/>
      <c r="Q206" s="805"/>
      <c r="R206" s="805"/>
      <c r="S206" s="805"/>
      <c r="T206" s="805"/>
      <c r="U206" s="805"/>
      <c r="V206" s="805"/>
      <c r="W206" s="805"/>
      <c r="X206" s="805"/>
      <c r="Y206" s="817"/>
      <c r="Z206" s="806"/>
      <c r="AA206"/>
      <c r="AB206"/>
      <c r="AC206"/>
      <c r="AD206" s="3"/>
      <c r="AE206" s="3"/>
      <c r="AF206" s="3"/>
      <c r="AG206" s="3"/>
      <c r="AH206" s="3"/>
    </row>
    <row r="207" spans="1:34" ht="15">
      <c r="A207" s="807"/>
      <c r="B207" s="807"/>
      <c r="C207" s="807"/>
      <c r="D207" s="807"/>
      <c r="E207" s="807"/>
      <c r="F207" s="807"/>
      <c r="G207" s="807"/>
      <c r="H207" s="807"/>
      <c r="I207" s="807"/>
      <c r="J207" s="807"/>
      <c r="K207" s="807"/>
      <c r="L207" s="807"/>
      <c r="M207" s="807"/>
      <c r="N207" s="806"/>
      <c r="O207" s="806"/>
      <c r="P207" s="806"/>
      <c r="Q207" s="806"/>
      <c r="R207" s="818" t="s">
        <v>193</v>
      </c>
      <c r="S207" s="806"/>
      <c r="T207" s="806"/>
      <c r="U207" s="806"/>
      <c r="V207" s="806"/>
      <c r="W207" s="818" t="s">
        <v>193</v>
      </c>
      <c r="X207" s="806"/>
      <c r="Y207" s="806"/>
      <c r="Z207" s="818"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7"/>
      <c r="B216" s="807"/>
      <c r="C216" s="807"/>
      <c r="D216" s="807"/>
      <c r="E216" s="807"/>
      <c r="F216" s="807"/>
      <c r="G216" s="807"/>
      <c r="H216" s="807"/>
      <c r="I216" s="807"/>
      <c r="J216" s="807"/>
      <c r="K216" s="807"/>
      <c r="L216" s="807"/>
      <c r="M216" s="807"/>
      <c r="N216" s="806"/>
      <c r="O216" s="807"/>
      <c r="P216" s="807"/>
      <c r="Q216" s="807"/>
      <c r="R216" s="807"/>
      <c r="S216" s="807"/>
      <c r="T216" s="807"/>
      <c r="U216" s="807"/>
      <c r="V216" s="807"/>
      <c r="W216" s="807"/>
      <c r="X216" s="807"/>
      <c r="Y216" s="807"/>
      <c r="Z216" s="807"/>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0</v>
      </c>
      <c r="E397" s="187">
        <f t="shared" ref="E397:L403" si="178">E197/1000/1.02</f>
        <v>0</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0</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0</v>
      </c>
      <c r="E398" s="187">
        <f t="shared" si="178"/>
        <v>0</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0</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0</v>
      </c>
      <c r="E399" s="187">
        <f t="shared" si="178"/>
        <v>0</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0</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0</v>
      </c>
      <c r="E400" s="187">
        <f t="shared" si="178"/>
        <v>0</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0</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0</v>
      </c>
      <c r="E401" s="187">
        <f t="shared" si="178"/>
        <v>0</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0</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0</v>
      </c>
      <c r="E402" s="187">
        <f t="shared" si="178"/>
        <v>0</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0</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0</v>
      </c>
      <c r="E403" s="187">
        <f t="shared" si="178"/>
        <v>0</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0</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6" t="s">
        <v>194</v>
      </c>
      <c r="B407" s="815"/>
      <c r="C407" s="815"/>
      <c r="D407" s="815"/>
      <c r="E407" s="815"/>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11"/>
      <c r="B417" s="811"/>
      <c r="C417" s="811"/>
      <c r="D417" s="811"/>
      <c r="E417" s="811"/>
      <c r="F417" s="811"/>
      <c r="G417" s="811"/>
      <c r="H417" s="811"/>
      <c r="I417" s="811"/>
      <c r="J417" s="811"/>
      <c r="K417" s="811"/>
      <c r="L417" s="811"/>
      <c r="M417" s="811"/>
      <c r="N417" s="807"/>
      <c r="O417" s="807"/>
      <c r="P417" s="812"/>
      <c r="Q417" s="812"/>
      <c r="R417" s="812"/>
      <c r="S417" s="812"/>
      <c r="T417" s="812"/>
      <c r="U417" s="812"/>
      <c r="V417" s="812"/>
      <c r="W417" s="812"/>
      <c r="X417" s="812"/>
      <c r="Y417" s="812"/>
      <c r="Z417" s="812"/>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7"/>
      <c r="B426" s="807"/>
      <c r="C426" s="807"/>
      <c r="D426" s="807"/>
      <c r="E426" s="807"/>
      <c r="F426" s="807"/>
      <c r="G426" s="807"/>
      <c r="H426" s="807"/>
      <c r="I426" s="807"/>
      <c r="J426" s="807"/>
      <c r="K426" s="807"/>
      <c r="L426" s="807"/>
      <c r="M426" s="807"/>
      <c r="N426" s="807"/>
      <c r="O426" s="807"/>
      <c r="P426" s="803"/>
      <c r="Q426" s="805"/>
      <c r="R426" s="805"/>
      <c r="S426" s="805"/>
      <c r="T426" s="805"/>
      <c r="U426" s="805"/>
      <c r="V426" s="805"/>
      <c r="W426" s="805"/>
      <c r="X426" s="805"/>
      <c r="Y426" s="805"/>
      <c r="Z426" s="812"/>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7"/>
      <c r="B435" s="807"/>
      <c r="C435" s="807"/>
      <c r="D435" s="807"/>
      <c r="E435" s="807"/>
      <c r="F435" s="807"/>
      <c r="G435" s="807"/>
      <c r="H435" s="807"/>
      <c r="I435" s="807"/>
      <c r="J435" s="807"/>
      <c r="K435" s="807"/>
      <c r="L435" s="807"/>
      <c r="M435" s="807"/>
      <c r="N435" s="807"/>
      <c r="O435" s="813"/>
      <c r="P435" s="803"/>
      <c r="Q435" s="805"/>
      <c r="R435" s="805"/>
      <c r="S435" s="805"/>
      <c r="T435" s="805"/>
      <c r="U435" s="805"/>
      <c r="V435" s="805"/>
      <c r="W435" s="805"/>
      <c r="X435" s="805"/>
      <c r="Y435" s="805"/>
      <c r="Z435" s="812"/>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7"/>
      <c r="B444" s="807"/>
      <c r="C444" s="807"/>
      <c r="D444" s="807"/>
      <c r="E444" s="807"/>
      <c r="F444" s="807"/>
      <c r="G444" s="807"/>
      <c r="H444" s="807"/>
      <c r="I444" s="807"/>
      <c r="J444" s="807"/>
      <c r="K444" s="807"/>
      <c r="L444" s="807"/>
      <c r="M444" s="807"/>
      <c r="N444" s="807"/>
      <c r="O444" s="807"/>
      <c r="P444" s="807"/>
      <c r="Q444" s="807"/>
      <c r="R444" s="807"/>
      <c r="S444" s="807"/>
      <c r="T444" s="807"/>
      <c r="U444" s="807"/>
      <c r="V444" s="807"/>
      <c r="W444" s="807"/>
      <c r="X444" s="807"/>
      <c r="Y444" s="807"/>
      <c r="Z444" s="807"/>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8">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9">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9">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9">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9">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10">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0</v>
      </c>
      <c r="E591" s="274">
        <f t="shared" si="290"/>
        <v>0</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0</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8">
        <f t="shared" si="291"/>
        <v>0</v>
      </c>
      <c r="E592" s="257">
        <f t="shared" si="291"/>
        <v>0</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0</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9">
        <f t="shared" si="292"/>
        <v>0</v>
      </c>
      <c r="E593" s="234">
        <f t="shared" si="292"/>
        <v>0</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3" si="293">P399*0.533</f>
        <v>0</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9">
        <f t="shared" si="294"/>
        <v>0</v>
      </c>
      <c r="E594" s="234">
        <f t="shared" si="294"/>
        <v>0</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ref="P594:S594" si="295">P400*0.533</f>
        <v>0</v>
      </c>
      <c r="Q594" s="234">
        <f t="shared" si="295"/>
        <v>0</v>
      </c>
      <c r="R594" s="234">
        <f t="shared" si="295"/>
        <v>0</v>
      </c>
      <c r="S594" s="234">
        <f t="shared" si="295"/>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6">C401*0.521</f>
        <v>11.286966827500336</v>
      </c>
      <c r="D595" s="809">
        <f t="shared" si="296"/>
        <v>0</v>
      </c>
      <c r="E595" s="234">
        <f t="shared" si="296"/>
        <v>0</v>
      </c>
      <c r="F595" s="234">
        <f t="shared" si="296"/>
        <v>0</v>
      </c>
      <c r="G595" s="234">
        <f t="shared" si="296"/>
        <v>0</v>
      </c>
      <c r="H595" s="234">
        <f t="shared" si="296"/>
        <v>0</v>
      </c>
      <c r="I595" s="234">
        <f t="shared" si="296"/>
        <v>0</v>
      </c>
      <c r="J595" s="234">
        <f t="shared" si="296"/>
        <v>0</v>
      </c>
      <c r="K595" s="234">
        <f t="shared" si="296"/>
        <v>0</v>
      </c>
      <c r="L595" s="234">
        <f>L401*0.533</f>
        <v>0</v>
      </c>
      <c r="M595" s="235">
        <f>M401*0.521</f>
        <v>0</v>
      </c>
      <c r="N595" s="216"/>
      <c r="O595" s="233" t="s">
        <v>188</v>
      </c>
      <c r="P595" s="234">
        <f>P401*0.521</f>
        <v>0</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7">C402*0.487</f>
        <v>8.7966015362727354</v>
      </c>
      <c r="D596" s="809">
        <f t="shared" si="297"/>
        <v>0</v>
      </c>
      <c r="E596" s="234">
        <f t="shared" si="297"/>
        <v>0</v>
      </c>
      <c r="F596" s="234">
        <f t="shared" si="297"/>
        <v>0</v>
      </c>
      <c r="G596" s="234">
        <f t="shared" si="297"/>
        <v>0</v>
      </c>
      <c r="H596" s="234">
        <f t="shared" si="297"/>
        <v>0</v>
      </c>
      <c r="I596" s="234">
        <f t="shared" si="297"/>
        <v>0</v>
      </c>
      <c r="J596" s="234">
        <f t="shared" si="297"/>
        <v>0</v>
      </c>
      <c r="K596" s="234">
        <f t="shared" si="297"/>
        <v>0</v>
      </c>
      <c r="L596" s="234">
        <f>L402*0.521</f>
        <v>0</v>
      </c>
      <c r="M596" s="235">
        <f>M402*0.487</f>
        <v>0</v>
      </c>
      <c r="N596" s="216"/>
      <c r="O596" s="233" t="s">
        <v>71</v>
      </c>
      <c r="P596" s="234">
        <f>P402*0.487</f>
        <v>0</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8">C403*0.518</f>
        <v>11.445843131723731</v>
      </c>
      <c r="D597" s="810">
        <f t="shared" si="298"/>
        <v>0</v>
      </c>
      <c r="E597" s="242">
        <f t="shared" si="298"/>
        <v>0</v>
      </c>
      <c r="F597" s="242">
        <f t="shared" si="298"/>
        <v>0</v>
      </c>
      <c r="G597" s="242">
        <f t="shared" si="298"/>
        <v>0</v>
      </c>
      <c r="H597" s="242">
        <f t="shared" si="298"/>
        <v>0</v>
      </c>
      <c r="I597" s="242">
        <f t="shared" si="298"/>
        <v>0</v>
      </c>
      <c r="J597" s="242">
        <f t="shared" si="298"/>
        <v>0</v>
      </c>
      <c r="K597" s="242">
        <f t="shared" si="298"/>
        <v>0</v>
      </c>
      <c r="L597" s="242">
        <f>L403*0.487</f>
        <v>0</v>
      </c>
      <c r="M597" s="243">
        <f>M403*0.518</f>
        <v>0</v>
      </c>
      <c r="N597" s="216"/>
      <c r="O597" s="241" t="s">
        <v>189</v>
      </c>
      <c r="P597" s="242">
        <f>P403*0.518</f>
        <v>0</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R42" sqref="R42"/>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663" t="s">
        <v>354</v>
      </c>
      <c r="B4" s="1663"/>
      <c r="C4" s="1663"/>
      <c r="D4" s="1663"/>
      <c r="E4" s="1663"/>
      <c r="F4" s="1663"/>
      <c r="G4" s="1663"/>
      <c r="H4" s="1663"/>
      <c r="I4" s="1663"/>
      <c r="J4" s="1663"/>
      <c r="K4" s="1663"/>
      <c r="L4" s="1663"/>
      <c r="M4" s="1663"/>
      <c r="N4" s="1663"/>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9">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800">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800">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800">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800">
        <v>10398</v>
      </c>
      <c r="C13" s="672">
        <v>10453.127</v>
      </c>
      <c r="D13" s="672">
        <v>10670.55</v>
      </c>
      <c r="E13" s="672">
        <v>10847</v>
      </c>
      <c r="F13" s="672">
        <v>11012</v>
      </c>
      <c r="G13" s="672">
        <v>11287.946</v>
      </c>
      <c r="H13" s="672">
        <v>11087.75</v>
      </c>
      <c r="I13" s="672">
        <v>11002.56</v>
      </c>
      <c r="J13" s="801">
        <v>11648.847</v>
      </c>
      <c r="K13" s="672">
        <v>12527.683999999999</v>
      </c>
      <c r="L13" s="672">
        <v>16637.236000000001</v>
      </c>
      <c r="M13" s="673">
        <v>16075.019</v>
      </c>
      <c r="N13"/>
      <c r="O13"/>
      <c r="P13"/>
    </row>
    <row r="14" spans="1:16" ht="15.75">
      <c r="A14" s="653">
        <v>2022</v>
      </c>
      <c r="B14" s="800">
        <v>16598.108</v>
      </c>
      <c r="C14" s="672">
        <v>17069.535</v>
      </c>
      <c r="D14" s="672">
        <v>18605.55</v>
      </c>
      <c r="E14" s="672">
        <v>19717.2</v>
      </c>
      <c r="F14" s="672">
        <v>19727.75</v>
      </c>
      <c r="G14" s="672">
        <v>18956.47</v>
      </c>
      <c r="H14" s="672">
        <v>18594.900000000001</v>
      </c>
      <c r="I14" s="672">
        <v>18826.25</v>
      </c>
      <c r="J14" s="801">
        <v>18535.509999999998</v>
      </c>
      <c r="K14" s="672">
        <v>18496.41</v>
      </c>
      <c r="L14" s="672">
        <v>18400.75</v>
      </c>
      <c r="M14" s="673">
        <v>17534.490000000002</v>
      </c>
      <c r="N14"/>
      <c r="O14"/>
      <c r="P14"/>
    </row>
    <row r="15" spans="1:16" ht="16.5" thickBot="1">
      <c r="A15" s="654">
        <v>2023</v>
      </c>
      <c r="B15" s="802">
        <v>17818.25</v>
      </c>
      <c r="C15" s="674"/>
      <c r="D15" s="674"/>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801">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801">
        <v>21750.74</v>
      </c>
      <c r="K22" s="672">
        <v>21897.5</v>
      </c>
      <c r="L22" s="672">
        <v>21754.82</v>
      </c>
      <c r="M22" s="673">
        <v>21499.32</v>
      </c>
    </row>
    <row r="23" spans="1:30" ht="16.5" thickBot="1">
      <c r="A23" s="654">
        <v>2023</v>
      </c>
      <c r="B23" s="802">
        <v>21326.672999999999</v>
      </c>
      <c r="C23" s="674"/>
      <c r="D23" s="674"/>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663" t="s">
        <v>355</v>
      </c>
      <c r="B25" s="1663"/>
      <c r="C25" s="1663"/>
      <c r="D25" s="1663"/>
      <c r="E25" s="1663"/>
      <c r="F25" s="1663"/>
      <c r="G25" s="1663"/>
      <c r="H25" s="1663"/>
      <c r="I25" s="1663"/>
      <c r="J25" s="1663"/>
      <c r="K25" s="1663"/>
      <c r="L25" s="1663"/>
      <c r="M25" s="1663"/>
      <c r="N25" s="1663"/>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801">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801">
        <v>47264.82</v>
      </c>
      <c r="K34" s="672">
        <v>45356.375</v>
      </c>
      <c r="L34" s="672">
        <v>43595.25</v>
      </c>
      <c r="M34" s="673">
        <v>43805</v>
      </c>
    </row>
    <row r="35" spans="1:13" ht="16.5" thickBot="1">
      <c r="A35" s="654">
        <v>2023</v>
      </c>
      <c r="B35" s="802">
        <v>44422.080000000002</v>
      </c>
      <c r="C35" s="674"/>
      <c r="D35" s="674"/>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801">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801">
        <v>34782.400000000001</v>
      </c>
      <c r="K42" s="672">
        <v>34308.35</v>
      </c>
      <c r="L42" s="672">
        <v>34677.51</v>
      </c>
      <c r="M42" s="673">
        <v>36327.949999999997</v>
      </c>
    </row>
    <row r="43" spans="1:13" ht="16.5" thickBot="1">
      <c r="A43" s="654">
        <v>2023</v>
      </c>
      <c r="B43" s="802">
        <v>35216.26</v>
      </c>
      <c r="C43" s="674"/>
      <c r="D43" s="674"/>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O50" sqref="O50"/>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91" customWidth="1"/>
    <col min="2" max="2" width="11.5703125" style="991" customWidth="1"/>
    <col min="3" max="3" width="13" style="991" customWidth="1"/>
    <col min="4" max="4" width="12.140625" style="991" customWidth="1"/>
    <col min="5" max="5" width="8.7109375" style="991" customWidth="1"/>
    <col min="6" max="6" width="12.7109375" style="991" customWidth="1"/>
    <col min="7" max="7" width="9.28515625" style="991" customWidth="1"/>
    <col min="8" max="8" width="12" style="991" customWidth="1"/>
    <col min="9" max="9" width="11.7109375" style="991" customWidth="1"/>
    <col min="10" max="10" width="11.5703125" style="991" bestFit="1" customWidth="1"/>
    <col min="11" max="11" width="12.42578125" style="991" customWidth="1"/>
    <col min="12" max="16384" width="9.140625" style="991"/>
  </cols>
  <sheetData>
    <row r="1" spans="1:11" ht="31.5" customHeight="1" thickBot="1">
      <c r="A1" s="1447" t="s">
        <v>63</v>
      </c>
      <c r="B1" s="1447"/>
      <c r="C1" s="1447"/>
      <c r="D1" s="1447"/>
      <c r="E1" s="1447"/>
      <c r="F1" s="1447"/>
      <c r="G1" s="1447"/>
      <c r="H1" s="1447"/>
      <c r="I1" s="1447"/>
      <c r="J1" s="1447"/>
      <c r="K1" s="1006"/>
    </row>
    <row r="2" spans="1:11" ht="16.5" thickBot="1">
      <c r="A2" s="1471" t="s">
        <v>273</v>
      </c>
      <c r="B2" s="1472"/>
      <c r="C2" s="1472"/>
      <c r="D2" s="1472"/>
      <c r="E2" s="1472"/>
      <c r="F2" s="1472"/>
      <c r="G2" s="1472"/>
      <c r="H2" s="1472"/>
      <c r="I2" s="1472"/>
      <c r="J2" s="1473"/>
    </row>
    <row r="3" spans="1:11" ht="32.25" thickBot="1">
      <c r="A3" s="1015"/>
      <c r="B3" s="1007"/>
      <c r="C3" s="1008" t="s">
        <v>59</v>
      </c>
      <c r="D3" s="1016"/>
      <c r="E3" s="1017"/>
      <c r="F3" s="1018" t="s">
        <v>262</v>
      </c>
      <c r="G3" s="1019" t="s">
        <v>263</v>
      </c>
      <c r="H3" s="1020" t="s">
        <v>66</v>
      </c>
      <c r="I3" s="1018" t="s">
        <v>264</v>
      </c>
      <c r="J3" s="1019" t="s">
        <v>265</v>
      </c>
    </row>
    <row r="4" spans="1:11" ht="31.5">
      <c r="A4" s="1021" t="s">
        <v>53</v>
      </c>
      <c r="B4" s="1022" t="s">
        <v>60</v>
      </c>
      <c r="C4" s="1023" t="s">
        <v>61</v>
      </c>
      <c r="D4" s="932" t="s">
        <v>62</v>
      </c>
      <c r="E4" s="1024" t="s">
        <v>67</v>
      </c>
      <c r="F4" s="1025" t="s">
        <v>55</v>
      </c>
      <c r="G4" s="1026" t="s">
        <v>49</v>
      </c>
      <c r="H4" s="1027" t="s">
        <v>68</v>
      </c>
      <c r="I4" s="1028" t="s">
        <v>50</v>
      </c>
      <c r="J4" s="908" t="s">
        <v>67</v>
      </c>
    </row>
    <row r="5" spans="1:11" ht="32.25" thickBot="1">
      <c r="A5" s="1029"/>
      <c r="B5" s="1326" t="s">
        <v>519</v>
      </c>
      <c r="C5" s="1030" t="s">
        <v>519</v>
      </c>
      <c r="D5" s="1030" t="s">
        <v>519</v>
      </c>
      <c r="E5" s="1031" t="s">
        <v>50</v>
      </c>
      <c r="F5" s="998" t="s">
        <v>519</v>
      </c>
      <c r="G5" s="1032" t="s">
        <v>69</v>
      </c>
      <c r="H5" s="1033" t="s">
        <v>65</v>
      </c>
      <c r="I5" s="998" t="s">
        <v>519</v>
      </c>
      <c r="J5" s="1034" t="s">
        <v>57</v>
      </c>
    </row>
    <row r="6" spans="1:11" ht="16.5" thickBot="1">
      <c r="A6" s="1009" t="s">
        <v>268</v>
      </c>
      <c r="B6" s="1099"/>
      <c r="C6" s="1099"/>
      <c r="D6" s="1099"/>
      <c r="E6" s="1099"/>
      <c r="F6" s="1099"/>
      <c r="G6" s="1099"/>
      <c r="H6" s="1099"/>
      <c r="I6" s="1010"/>
      <c r="J6" s="1011"/>
    </row>
    <row r="7" spans="1:11" ht="16.5" thickBot="1">
      <c r="A7" s="1035" t="s">
        <v>18</v>
      </c>
      <c r="B7" s="1036">
        <v>10.873486453507375</v>
      </c>
      <c r="C7" s="1037">
        <v>20991.28658978258</v>
      </c>
      <c r="D7" s="1117">
        <v>21411.112321578232</v>
      </c>
      <c r="E7" s="1038">
        <v>0.99204223665123181</v>
      </c>
      <c r="F7" s="1039">
        <v>322.79463655610442</v>
      </c>
      <c r="G7" s="1038">
        <v>-0.2858721187511688</v>
      </c>
      <c r="H7" s="1038">
        <v>25.416728130992773</v>
      </c>
      <c r="I7" s="1038">
        <v>100</v>
      </c>
      <c r="J7" s="1040" t="s">
        <v>19</v>
      </c>
    </row>
    <row r="8" spans="1:11">
      <c r="A8" s="1041" t="s">
        <v>75</v>
      </c>
      <c r="B8" s="1042">
        <v>11.223814301291249</v>
      </c>
      <c r="C8" s="1043">
        <v>20823.403156384506</v>
      </c>
      <c r="D8" s="1118">
        <v>21239.871219512195</v>
      </c>
      <c r="E8" s="1044">
        <v>2.4367293913798562</v>
      </c>
      <c r="F8" s="1045">
        <v>205</v>
      </c>
      <c r="G8" s="1046">
        <v>-15.593200399976471</v>
      </c>
      <c r="H8" s="1046">
        <v>-85.714285714285708</v>
      </c>
      <c r="I8" s="1047">
        <v>2.3523876734885908E-2</v>
      </c>
      <c r="J8" s="1048">
        <v>-0.18299625897834612</v>
      </c>
    </row>
    <row r="9" spans="1:11">
      <c r="A9" s="1001" t="s">
        <v>76</v>
      </c>
      <c r="B9" s="1049">
        <v>11.649130761948511</v>
      </c>
      <c r="C9" s="1050">
        <v>21855.780041179194</v>
      </c>
      <c r="D9" s="1119">
        <v>22292.895642002779</v>
      </c>
      <c r="E9" s="1051">
        <v>-0.18415376091800215</v>
      </c>
      <c r="F9" s="1052">
        <v>353.83589331619538</v>
      </c>
      <c r="G9" s="1053">
        <v>-1.06975048525994</v>
      </c>
      <c r="H9" s="1053">
        <v>23.49206349206349</v>
      </c>
      <c r="I9" s="1053">
        <v>36.603152199482473</v>
      </c>
      <c r="J9" s="1054">
        <v>-0.57047222889929827</v>
      </c>
    </row>
    <row r="10" spans="1:11">
      <c r="A10" s="1001" t="s">
        <v>77</v>
      </c>
      <c r="B10" s="1049">
        <v>11.578570089847195</v>
      </c>
      <c r="C10" s="1050">
        <v>21723.396040989108</v>
      </c>
      <c r="D10" s="1119">
        <v>22157.863961808889</v>
      </c>
      <c r="E10" s="1051">
        <v>1.4910561298502154</v>
      </c>
      <c r="F10" s="1052">
        <v>401.04658385093165</v>
      </c>
      <c r="G10" s="1053">
        <v>0.4474015641901255</v>
      </c>
      <c r="H10" s="1053">
        <v>28.389154704944179</v>
      </c>
      <c r="I10" s="1053">
        <v>9.4683603857915788</v>
      </c>
      <c r="J10" s="1054">
        <v>0.21920859349182997</v>
      </c>
    </row>
    <row r="11" spans="1:11">
      <c r="A11" s="1001" t="s">
        <v>78</v>
      </c>
      <c r="B11" s="1055" t="s">
        <v>73</v>
      </c>
      <c r="C11" s="1050" t="s">
        <v>73</v>
      </c>
      <c r="D11" s="1119" t="s">
        <v>73</v>
      </c>
      <c r="E11" s="1051" t="s">
        <v>73</v>
      </c>
      <c r="F11" s="1052" t="s">
        <v>73</v>
      </c>
      <c r="G11" s="1053" t="s">
        <v>73</v>
      </c>
      <c r="H11" s="1053" t="s">
        <v>73</v>
      </c>
      <c r="I11" s="1053" t="s">
        <v>73</v>
      </c>
      <c r="J11" s="1054" t="s">
        <v>73</v>
      </c>
    </row>
    <row r="12" spans="1:11">
      <c r="A12" s="1001" t="s">
        <v>71</v>
      </c>
      <c r="B12" s="1049">
        <v>8.8327600196214391</v>
      </c>
      <c r="C12" s="1050">
        <v>18137.084229202133</v>
      </c>
      <c r="D12" s="1119">
        <v>18499.825913786175</v>
      </c>
      <c r="E12" s="1051">
        <v>1.8260473860389308</v>
      </c>
      <c r="F12" s="1052">
        <v>282.27965964343599</v>
      </c>
      <c r="G12" s="1053">
        <v>-0.12566266837162499</v>
      </c>
      <c r="H12" s="1053">
        <v>17.579799904716531</v>
      </c>
      <c r="I12" s="1053">
        <v>29.02846389084921</v>
      </c>
      <c r="J12" s="1054">
        <v>-1.9348050278703681</v>
      </c>
    </row>
    <row r="13" spans="1:11" ht="16.5" thickBot="1">
      <c r="A13" s="1002" t="s">
        <v>79</v>
      </c>
      <c r="B13" s="1056">
        <v>11.538418917925842</v>
      </c>
      <c r="C13" s="1057">
        <v>22274.939995995835</v>
      </c>
      <c r="D13" s="1120">
        <v>22720.438795915754</v>
      </c>
      <c r="E13" s="1058">
        <v>0.56459248988069577</v>
      </c>
      <c r="F13" s="1059">
        <v>294.72529550827426</v>
      </c>
      <c r="G13" s="1060">
        <v>0.33270130672943599</v>
      </c>
      <c r="H13" s="1060">
        <v>39.236339697169193</v>
      </c>
      <c r="I13" s="1060">
        <v>24.876499647141852</v>
      </c>
      <c r="J13" s="1061">
        <v>2.4690649222561731</v>
      </c>
    </row>
    <row r="14" spans="1:11" ht="16.5" thickBot="1">
      <c r="A14" s="1009" t="s">
        <v>266</v>
      </c>
      <c r="B14" s="1099"/>
      <c r="C14" s="1099"/>
      <c r="D14" s="1121"/>
      <c r="E14" s="1099"/>
      <c r="F14" s="1099"/>
      <c r="G14" s="1099"/>
      <c r="H14" s="1099"/>
      <c r="I14" s="1010"/>
      <c r="J14" s="1011"/>
    </row>
    <row r="15" spans="1:11" ht="16.5" thickBot="1">
      <c r="A15" s="1035" t="s">
        <v>18</v>
      </c>
      <c r="B15" s="1062">
        <v>10.793203442059248</v>
      </c>
      <c r="C15" s="1063">
        <v>20836.300081195459</v>
      </c>
      <c r="D15" s="1122">
        <v>21253.026082819368</v>
      </c>
      <c r="E15" s="1038">
        <v>0.43741257356071467</v>
      </c>
      <c r="F15" s="1038">
        <v>318.32482638888894</v>
      </c>
      <c r="G15" s="1038">
        <v>-0.53416206257929466</v>
      </c>
      <c r="H15" s="1038">
        <v>-1.7484008528784647</v>
      </c>
      <c r="I15" s="1038">
        <v>100</v>
      </c>
      <c r="J15" s="1040" t="s">
        <v>19</v>
      </c>
    </row>
    <row r="16" spans="1:11">
      <c r="A16" s="1041" t="s">
        <v>75</v>
      </c>
      <c r="B16" s="1064">
        <v>11.330549099185893</v>
      </c>
      <c r="C16" s="1043">
        <v>21021.426900159357</v>
      </c>
      <c r="D16" s="1118">
        <v>21441.855438162544</v>
      </c>
      <c r="E16" s="1044">
        <v>-6.0760493117289371</v>
      </c>
      <c r="F16" s="1045">
        <v>235.83333333333334</v>
      </c>
      <c r="G16" s="1046">
        <v>-2.9891676950500532</v>
      </c>
      <c r="H16" s="1046">
        <v>-7.6923076923076925</v>
      </c>
      <c r="I16" s="1047">
        <v>0.1736111111111111</v>
      </c>
      <c r="J16" s="1048">
        <v>-1.1179222932954286E-2</v>
      </c>
    </row>
    <row r="17" spans="1:10">
      <c r="A17" s="1001" t="s">
        <v>76</v>
      </c>
      <c r="B17" s="1049">
        <v>11.711320174991423</v>
      </c>
      <c r="C17" s="1050">
        <v>21972.458114430436</v>
      </c>
      <c r="D17" s="1119">
        <v>22411.907276719045</v>
      </c>
      <c r="E17" s="1051">
        <v>0.71566865629568788</v>
      </c>
      <c r="F17" s="1052">
        <v>351.91240875912411</v>
      </c>
      <c r="G17" s="1053">
        <v>0.37022060684678526</v>
      </c>
      <c r="H17" s="1053">
        <v>-9.7942386831275723</v>
      </c>
      <c r="I17" s="1053">
        <v>31.712962962962965</v>
      </c>
      <c r="J17" s="1054">
        <v>-2.8286148621969467</v>
      </c>
    </row>
    <row r="18" spans="1:10">
      <c r="A18" s="1001" t="s">
        <v>77</v>
      </c>
      <c r="B18" s="1049">
        <v>11.746654690349224</v>
      </c>
      <c r="C18" s="1050">
        <v>22038.751764257453</v>
      </c>
      <c r="D18" s="1119">
        <v>22479.526799542604</v>
      </c>
      <c r="E18" s="1051">
        <v>1.3379311622952361</v>
      </c>
      <c r="F18" s="1052">
        <v>386.88888888888891</v>
      </c>
      <c r="G18" s="1053">
        <v>-1.9201526267618951</v>
      </c>
      <c r="H18" s="1053">
        <v>20.8955223880597</v>
      </c>
      <c r="I18" s="1053">
        <v>7.03125</v>
      </c>
      <c r="J18" s="1054">
        <v>1.3169642857142856</v>
      </c>
    </row>
    <row r="19" spans="1:10">
      <c r="A19" s="1001" t="s">
        <v>78</v>
      </c>
      <c r="B19" s="1055" t="s">
        <v>73</v>
      </c>
      <c r="C19" s="1050" t="s">
        <v>200</v>
      </c>
      <c r="D19" s="1119" t="s">
        <v>200</v>
      </c>
      <c r="E19" s="1051" t="s">
        <v>73</v>
      </c>
      <c r="F19" s="1052" t="s">
        <v>200</v>
      </c>
      <c r="G19" s="1053" t="s">
        <v>73</v>
      </c>
      <c r="H19" s="1053" t="s">
        <v>73</v>
      </c>
      <c r="I19" s="1053" t="s">
        <v>73</v>
      </c>
      <c r="J19" s="1054" t="s">
        <v>73</v>
      </c>
    </row>
    <row r="20" spans="1:10">
      <c r="A20" s="1001" t="s">
        <v>71</v>
      </c>
      <c r="B20" s="1049">
        <v>8.9144290314855414</v>
      </c>
      <c r="C20" s="1050">
        <v>18304.782405514459</v>
      </c>
      <c r="D20" s="1119">
        <v>18670.87805362475</v>
      </c>
      <c r="E20" s="1051">
        <v>0.37652405936137129</v>
      </c>
      <c r="F20" s="1052">
        <v>293.20255370895825</v>
      </c>
      <c r="G20" s="1053">
        <v>-1.7560555608718065</v>
      </c>
      <c r="H20" s="1053">
        <v>1.3557929334428924</v>
      </c>
      <c r="I20" s="1053">
        <v>35.691550925925924</v>
      </c>
      <c r="J20" s="1054">
        <v>1.0931145364447588</v>
      </c>
    </row>
    <row r="21" spans="1:10" ht="16.5" thickBot="1">
      <c r="A21" s="1002" t="s">
        <v>79</v>
      </c>
      <c r="B21" s="1056">
        <v>11.524876955268978</v>
      </c>
      <c r="C21" s="1057">
        <v>22248.797210943972</v>
      </c>
      <c r="D21" s="1120">
        <v>22693.773155162853</v>
      </c>
      <c r="E21" s="1058">
        <v>0.19474554396129759</v>
      </c>
      <c r="F21" s="1059">
        <v>292.12968750000005</v>
      </c>
      <c r="G21" s="1060">
        <v>0.32795261869237607</v>
      </c>
      <c r="H21" s="1060">
        <v>-1.5945330296127564</v>
      </c>
      <c r="I21" s="1060">
        <v>25</v>
      </c>
      <c r="J21" s="1061">
        <v>3.9090262970859158E-2</v>
      </c>
    </row>
    <row r="22" spans="1:10" ht="16.5" thickBot="1">
      <c r="A22" s="1009" t="s">
        <v>269</v>
      </c>
      <c r="B22" s="1099"/>
      <c r="C22" s="1099"/>
      <c r="D22" s="1121"/>
      <c r="E22" s="1099"/>
      <c r="F22" s="1099"/>
      <c r="G22" s="1099"/>
      <c r="H22" s="1099"/>
      <c r="I22" s="1010"/>
      <c r="J22" s="1011"/>
    </row>
    <row r="23" spans="1:10" ht="16.5" thickBot="1">
      <c r="A23" s="1035" t="s">
        <v>18</v>
      </c>
      <c r="B23" s="1062">
        <v>10.333318334042263</v>
      </c>
      <c r="C23" s="1063">
        <v>19948.490992359577</v>
      </c>
      <c r="D23" s="1122">
        <v>20347.460812206769</v>
      </c>
      <c r="E23" s="1038">
        <v>-1.419737225451376</v>
      </c>
      <c r="F23" s="1038">
        <v>312.24886109870482</v>
      </c>
      <c r="G23" s="1038">
        <v>-1.4469001785217657</v>
      </c>
      <c r="H23" s="1038">
        <v>10.187007874015748</v>
      </c>
      <c r="I23" s="1038">
        <v>100</v>
      </c>
      <c r="J23" s="1040" t="s">
        <v>19</v>
      </c>
    </row>
    <row r="24" spans="1:10">
      <c r="A24" s="1041" t="s">
        <v>75</v>
      </c>
      <c r="B24" s="1042" t="s">
        <v>73</v>
      </c>
      <c r="C24" s="1043" t="s">
        <v>73</v>
      </c>
      <c r="D24" s="1118" t="s">
        <v>73</v>
      </c>
      <c r="E24" s="1044" t="s">
        <v>73</v>
      </c>
      <c r="F24" s="1045" t="s">
        <v>73</v>
      </c>
      <c r="G24" s="1046" t="s">
        <v>73</v>
      </c>
      <c r="H24" s="1047" t="s">
        <v>73</v>
      </c>
      <c r="I24" s="1047" t="s">
        <v>73</v>
      </c>
      <c r="J24" s="1065" t="s">
        <v>73</v>
      </c>
    </row>
    <row r="25" spans="1:10">
      <c r="A25" s="1001" t="s">
        <v>76</v>
      </c>
      <c r="B25" s="1055">
        <v>11.577329972979099</v>
      </c>
      <c r="C25" s="1050">
        <v>21721.069367690616</v>
      </c>
      <c r="D25" s="1119">
        <v>22155.49075504443</v>
      </c>
      <c r="E25" s="1051">
        <v>-0.73350177511396131</v>
      </c>
      <c r="F25" s="1052">
        <v>363.69543726235742</v>
      </c>
      <c r="G25" s="1053">
        <v>-0.8210124558151779</v>
      </c>
      <c r="H25" s="1053">
        <v>15.350877192982457</v>
      </c>
      <c r="I25" s="1066">
        <v>23.49263063867798</v>
      </c>
      <c r="J25" s="1067">
        <v>1.051685756788217</v>
      </c>
    </row>
    <row r="26" spans="1:10">
      <c r="A26" s="1001" t="s">
        <v>77</v>
      </c>
      <c r="B26" s="1049">
        <v>11.31840793198729</v>
      </c>
      <c r="C26" s="1050">
        <v>21235.28692680542</v>
      </c>
      <c r="D26" s="1119">
        <v>21659.992665341528</v>
      </c>
      <c r="E26" s="1051">
        <v>-0.34351225368036542</v>
      </c>
      <c r="F26" s="1052">
        <v>401.0130434782609</v>
      </c>
      <c r="G26" s="1053">
        <v>-1.5055682684973295</v>
      </c>
      <c r="H26" s="1053">
        <v>-6.1224489795918364</v>
      </c>
      <c r="I26" s="1053">
        <v>6.1634658329611431</v>
      </c>
      <c r="J26" s="1054">
        <v>-1.0707861355427939</v>
      </c>
    </row>
    <row r="27" spans="1:10">
      <c r="A27" s="1001" t="s">
        <v>78</v>
      </c>
      <c r="B27" s="1055" t="s">
        <v>73</v>
      </c>
      <c r="C27" s="1050" t="s">
        <v>73</v>
      </c>
      <c r="D27" s="1119" t="s">
        <v>73</v>
      </c>
      <c r="E27" s="1051" t="s">
        <v>73</v>
      </c>
      <c r="F27" s="1052" t="s">
        <v>73</v>
      </c>
      <c r="G27" s="1053" t="s">
        <v>73</v>
      </c>
      <c r="H27" s="1053" t="s">
        <v>73</v>
      </c>
      <c r="I27" s="1053" t="s">
        <v>73</v>
      </c>
      <c r="J27" s="1054" t="s">
        <v>73</v>
      </c>
    </row>
    <row r="28" spans="1:10">
      <c r="A28" s="1001" t="s">
        <v>71</v>
      </c>
      <c r="B28" s="1055">
        <v>8.9845460075124919</v>
      </c>
      <c r="C28" s="1050">
        <v>18448.759769019493</v>
      </c>
      <c r="D28" s="1119">
        <v>18817.734964399882</v>
      </c>
      <c r="E28" s="1051">
        <v>-0.50023249270273518</v>
      </c>
      <c r="F28" s="1052">
        <v>285.11592920353985</v>
      </c>
      <c r="G28" s="1053">
        <v>-0.9910860391581181</v>
      </c>
      <c r="H28" s="1053">
        <v>15.071283095723015</v>
      </c>
      <c r="I28" s="1053">
        <v>50.468959356855734</v>
      </c>
      <c r="J28" s="1054">
        <v>2.1421877033124304</v>
      </c>
    </row>
    <row r="29" spans="1:10" ht="16.5" thickBot="1">
      <c r="A29" s="1002" t="s">
        <v>79</v>
      </c>
      <c r="B29" s="1056">
        <v>10.623121910869868</v>
      </c>
      <c r="C29" s="1057">
        <v>20507.957356891635</v>
      </c>
      <c r="D29" s="1120">
        <v>20918.116504029469</v>
      </c>
      <c r="E29" s="1058">
        <v>-3.6232526043457391</v>
      </c>
      <c r="F29" s="1059">
        <v>292.81033707865168</v>
      </c>
      <c r="G29" s="1060">
        <v>-2.2875477235175867</v>
      </c>
      <c r="H29" s="1060">
        <v>-0.44742729306487694</v>
      </c>
      <c r="I29" s="1060">
        <v>19.874944171505135</v>
      </c>
      <c r="J29" s="1061">
        <v>-2.1230873245578579</v>
      </c>
    </row>
    <row r="30" spans="1:10">
      <c r="A30" s="1068" t="s">
        <v>353</v>
      </c>
    </row>
    <row r="31" spans="1:10">
      <c r="A31" s="1005" t="s">
        <v>253</v>
      </c>
    </row>
    <row r="32" spans="1:10" ht="16.5" thickBot="1">
      <c r="A32" s="1069" t="s">
        <v>41</v>
      </c>
      <c r="B32" s="1070"/>
    </row>
    <row r="33" spans="1:8" ht="16.5" thickBot="1">
      <c r="A33" s="1071" t="s">
        <v>39</v>
      </c>
      <c r="B33" s="1459" t="s">
        <v>40</v>
      </c>
      <c r="C33" s="1460"/>
      <c r="D33" s="1460"/>
      <c r="E33" s="1460"/>
      <c r="F33" s="1460"/>
      <c r="G33" s="1460"/>
      <c r="H33" s="1461"/>
    </row>
    <row r="34" spans="1:8">
      <c r="A34" s="1012" t="s">
        <v>43</v>
      </c>
      <c r="B34" s="1465" t="s">
        <v>44</v>
      </c>
      <c r="C34" s="1466"/>
      <c r="D34" s="1466"/>
      <c r="E34" s="1466"/>
      <c r="F34" s="1466"/>
      <c r="G34" s="1466"/>
      <c r="H34" s="1467"/>
    </row>
    <row r="35" spans="1:8">
      <c r="A35" s="1013" t="s">
        <v>45</v>
      </c>
      <c r="B35" s="1462" t="s">
        <v>46</v>
      </c>
      <c r="C35" s="1463"/>
      <c r="D35" s="1463"/>
      <c r="E35" s="1463"/>
      <c r="F35" s="1463"/>
      <c r="G35" s="1463"/>
      <c r="H35" s="1464"/>
    </row>
    <row r="36" spans="1:8" ht="16.5" thickBot="1">
      <c r="A36" s="1014" t="s">
        <v>47</v>
      </c>
      <c r="B36" s="1468" t="s">
        <v>42</v>
      </c>
      <c r="C36" s="1469"/>
      <c r="D36" s="1469"/>
      <c r="E36" s="1469"/>
      <c r="F36" s="1469"/>
      <c r="G36" s="1469"/>
      <c r="H36" s="1470"/>
    </row>
    <row r="37" spans="1:8">
      <c r="A37" s="1458"/>
      <c r="B37" s="1458"/>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X23" sqref="X23"/>
    </sheetView>
  </sheetViews>
  <sheetFormatPr defaultRowHeight="15.75"/>
  <cols>
    <col min="1" max="1" width="20.140625" style="991" customWidth="1"/>
    <col min="2" max="2" width="10" style="991" customWidth="1"/>
    <col min="3" max="3" width="11.42578125" style="991" customWidth="1"/>
    <col min="4" max="4" width="11" style="991" customWidth="1"/>
    <col min="5" max="5" width="12.7109375" style="991" customWidth="1"/>
    <col min="6" max="6" width="12.42578125" style="991" customWidth="1"/>
    <col min="7" max="8" width="11.28515625" style="991" customWidth="1"/>
    <col min="9" max="9" width="10.42578125" style="991" customWidth="1"/>
    <col min="10" max="10" width="9.140625" style="991"/>
    <col min="11" max="11" width="11.140625" style="991" customWidth="1"/>
    <col min="12" max="12" width="10.42578125" style="991" customWidth="1"/>
    <col min="13" max="256" width="9.140625" style="991"/>
    <col min="257" max="257" width="20.140625" style="991" customWidth="1"/>
    <col min="258" max="259" width="10" style="991" customWidth="1"/>
    <col min="260" max="260" width="9.5703125" style="991" customWidth="1"/>
    <col min="261" max="262" width="10.7109375" style="991" customWidth="1"/>
    <col min="263" max="263" width="11.28515625" style="991" customWidth="1"/>
    <col min="264" max="265" width="10.42578125" style="991" customWidth="1"/>
    <col min="266" max="266" width="9.140625" style="991"/>
    <col min="267" max="267" width="10.28515625" style="991" customWidth="1"/>
    <col min="268" max="268" width="10.42578125" style="991" customWidth="1"/>
    <col min="269" max="512" width="9.140625" style="991"/>
    <col min="513" max="513" width="20.140625" style="991" customWidth="1"/>
    <col min="514" max="515" width="10" style="991" customWidth="1"/>
    <col min="516" max="516" width="9.5703125" style="991" customWidth="1"/>
    <col min="517" max="518" width="10.7109375" style="991" customWidth="1"/>
    <col min="519" max="519" width="11.28515625" style="991" customWidth="1"/>
    <col min="520" max="521" width="10.42578125" style="991" customWidth="1"/>
    <col min="522" max="522" width="9.140625" style="991"/>
    <col min="523" max="523" width="10.28515625" style="991" customWidth="1"/>
    <col min="524" max="524" width="10.42578125" style="991" customWidth="1"/>
    <col min="525" max="768" width="9.140625" style="991"/>
    <col min="769" max="769" width="20.140625" style="991" customWidth="1"/>
    <col min="770" max="771" width="10" style="991" customWidth="1"/>
    <col min="772" max="772" width="9.5703125" style="991" customWidth="1"/>
    <col min="773" max="774" width="10.7109375" style="991" customWidth="1"/>
    <col min="775" max="775" width="11.28515625" style="991" customWidth="1"/>
    <col min="776" max="777" width="10.42578125" style="991" customWidth="1"/>
    <col min="778" max="778" width="9.140625" style="991"/>
    <col min="779" max="779" width="10.28515625" style="991" customWidth="1"/>
    <col min="780" max="780" width="10.42578125" style="991" customWidth="1"/>
    <col min="781" max="1024" width="9.140625" style="991"/>
    <col min="1025" max="1025" width="20.140625" style="991" customWidth="1"/>
    <col min="1026" max="1027" width="10" style="991" customWidth="1"/>
    <col min="1028" max="1028" width="9.5703125" style="991" customWidth="1"/>
    <col min="1029" max="1030" width="10.7109375" style="991" customWidth="1"/>
    <col min="1031" max="1031" width="11.28515625" style="991" customWidth="1"/>
    <col min="1032" max="1033" width="10.42578125" style="991" customWidth="1"/>
    <col min="1034" max="1034" width="9.140625" style="991"/>
    <col min="1035" max="1035" width="10.28515625" style="991" customWidth="1"/>
    <col min="1036" max="1036" width="10.42578125" style="991" customWidth="1"/>
    <col min="1037" max="1280" width="9.140625" style="991"/>
    <col min="1281" max="1281" width="20.140625" style="991" customWidth="1"/>
    <col min="1282" max="1283" width="10" style="991" customWidth="1"/>
    <col min="1284" max="1284" width="9.5703125" style="991" customWidth="1"/>
    <col min="1285" max="1286" width="10.7109375" style="991" customWidth="1"/>
    <col min="1287" max="1287" width="11.28515625" style="991" customWidth="1"/>
    <col min="1288" max="1289" width="10.42578125" style="991" customWidth="1"/>
    <col min="1290" max="1290" width="9.140625" style="991"/>
    <col min="1291" max="1291" width="10.28515625" style="991" customWidth="1"/>
    <col min="1292" max="1292" width="10.42578125" style="991" customWidth="1"/>
    <col min="1293" max="1536" width="9.140625" style="991"/>
    <col min="1537" max="1537" width="20.140625" style="991" customWidth="1"/>
    <col min="1538" max="1539" width="10" style="991" customWidth="1"/>
    <col min="1540" max="1540" width="9.5703125" style="991" customWidth="1"/>
    <col min="1541" max="1542" width="10.7109375" style="991" customWidth="1"/>
    <col min="1543" max="1543" width="11.28515625" style="991" customWidth="1"/>
    <col min="1544" max="1545" width="10.42578125" style="991" customWidth="1"/>
    <col min="1546" max="1546" width="9.140625" style="991"/>
    <col min="1547" max="1547" width="10.28515625" style="991" customWidth="1"/>
    <col min="1548" max="1548" width="10.42578125" style="991" customWidth="1"/>
    <col min="1549" max="1792" width="9.140625" style="991"/>
    <col min="1793" max="1793" width="20.140625" style="991" customWidth="1"/>
    <col min="1794" max="1795" width="10" style="991" customWidth="1"/>
    <col min="1796" max="1796" width="9.5703125" style="991" customWidth="1"/>
    <col min="1797" max="1798" width="10.7109375" style="991" customWidth="1"/>
    <col min="1799" max="1799" width="11.28515625" style="991" customWidth="1"/>
    <col min="1800" max="1801" width="10.42578125" style="991" customWidth="1"/>
    <col min="1802" max="1802" width="9.140625" style="991"/>
    <col min="1803" max="1803" width="10.28515625" style="991" customWidth="1"/>
    <col min="1804" max="1804" width="10.42578125" style="991" customWidth="1"/>
    <col min="1805" max="2048" width="9.140625" style="991"/>
    <col min="2049" max="2049" width="20.140625" style="991" customWidth="1"/>
    <col min="2050" max="2051" width="10" style="991" customWidth="1"/>
    <col min="2052" max="2052" width="9.5703125" style="991" customWidth="1"/>
    <col min="2053" max="2054" width="10.7109375" style="991" customWidth="1"/>
    <col min="2055" max="2055" width="11.28515625" style="991" customWidth="1"/>
    <col min="2056" max="2057" width="10.42578125" style="991" customWidth="1"/>
    <col min="2058" max="2058" width="9.140625" style="991"/>
    <col min="2059" max="2059" width="10.28515625" style="991" customWidth="1"/>
    <col min="2060" max="2060" width="10.42578125" style="991" customWidth="1"/>
    <col min="2061" max="2304" width="9.140625" style="991"/>
    <col min="2305" max="2305" width="20.140625" style="991" customWidth="1"/>
    <col min="2306" max="2307" width="10" style="991" customWidth="1"/>
    <col min="2308" max="2308" width="9.5703125" style="991" customWidth="1"/>
    <col min="2309" max="2310" width="10.7109375" style="991" customWidth="1"/>
    <col min="2311" max="2311" width="11.28515625" style="991" customWidth="1"/>
    <col min="2312" max="2313" width="10.42578125" style="991" customWidth="1"/>
    <col min="2314" max="2314" width="9.140625" style="991"/>
    <col min="2315" max="2315" width="10.28515625" style="991" customWidth="1"/>
    <col min="2316" max="2316" width="10.42578125" style="991" customWidth="1"/>
    <col min="2317" max="2560" width="9.140625" style="991"/>
    <col min="2561" max="2561" width="20.140625" style="991" customWidth="1"/>
    <col min="2562" max="2563" width="10" style="991" customWidth="1"/>
    <col min="2564" max="2564" width="9.5703125" style="991" customWidth="1"/>
    <col min="2565" max="2566" width="10.7109375" style="991" customWidth="1"/>
    <col min="2567" max="2567" width="11.28515625" style="991" customWidth="1"/>
    <col min="2568" max="2569" width="10.42578125" style="991" customWidth="1"/>
    <col min="2570" max="2570" width="9.140625" style="991"/>
    <col min="2571" max="2571" width="10.28515625" style="991" customWidth="1"/>
    <col min="2572" max="2572" width="10.42578125" style="991" customWidth="1"/>
    <col min="2573" max="2816" width="9.140625" style="991"/>
    <col min="2817" max="2817" width="20.140625" style="991" customWidth="1"/>
    <col min="2818" max="2819" width="10" style="991" customWidth="1"/>
    <col min="2820" max="2820" width="9.5703125" style="991" customWidth="1"/>
    <col min="2821" max="2822" width="10.7109375" style="991" customWidth="1"/>
    <col min="2823" max="2823" width="11.28515625" style="991" customWidth="1"/>
    <col min="2824" max="2825" width="10.42578125" style="991" customWidth="1"/>
    <col min="2826" max="2826" width="9.140625" style="991"/>
    <col min="2827" max="2827" width="10.28515625" style="991" customWidth="1"/>
    <col min="2828" max="2828" width="10.42578125" style="991" customWidth="1"/>
    <col min="2829" max="3072" width="9.140625" style="991"/>
    <col min="3073" max="3073" width="20.140625" style="991" customWidth="1"/>
    <col min="3074" max="3075" width="10" style="991" customWidth="1"/>
    <col min="3076" max="3076" width="9.5703125" style="991" customWidth="1"/>
    <col min="3077" max="3078" width="10.7109375" style="991" customWidth="1"/>
    <col min="3079" max="3079" width="11.28515625" style="991" customWidth="1"/>
    <col min="3080" max="3081" width="10.42578125" style="991" customWidth="1"/>
    <col min="3082" max="3082" width="9.140625" style="991"/>
    <col min="3083" max="3083" width="10.28515625" style="991" customWidth="1"/>
    <col min="3084" max="3084" width="10.42578125" style="991" customWidth="1"/>
    <col min="3085" max="3328" width="9.140625" style="991"/>
    <col min="3329" max="3329" width="20.140625" style="991" customWidth="1"/>
    <col min="3330" max="3331" width="10" style="991" customWidth="1"/>
    <col min="3332" max="3332" width="9.5703125" style="991" customWidth="1"/>
    <col min="3333" max="3334" width="10.7109375" style="991" customWidth="1"/>
    <col min="3335" max="3335" width="11.28515625" style="991" customWidth="1"/>
    <col min="3336" max="3337" width="10.42578125" style="991" customWidth="1"/>
    <col min="3338" max="3338" width="9.140625" style="991"/>
    <col min="3339" max="3339" width="10.28515625" style="991" customWidth="1"/>
    <col min="3340" max="3340" width="10.42578125" style="991" customWidth="1"/>
    <col min="3341" max="3584" width="9.140625" style="991"/>
    <col min="3585" max="3585" width="20.140625" style="991" customWidth="1"/>
    <col min="3586" max="3587" width="10" style="991" customWidth="1"/>
    <col min="3588" max="3588" width="9.5703125" style="991" customWidth="1"/>
    <col min="3589" max="3590" width="10.7109375" style="991" customWidth="1"/>
    <col min="3591" max="3591" width="11.28515625" style="991" customWidth="1"/>
    <col min="3592" max="3593" width="10.42578125" style="991" customWidth="1"/>
    <col min="3594" max="3594" width="9.140625" style="991"/>
    <col min="3595" max="3595" width="10.28515625" style="991" customWidth="1"/>
    <col min="3596" max="3596" width="10.42578125" style="991" customWidth="1"/>
    <col min="3597" max="3840" width="9.140625" style="991"/>
    <col min="3841" max="3841" width="20.140625" style="991" customWidth="1"/>
    <col min="3842" max="3843" width="10" style="991" customWidth="1"/>
    <col min="3844" max="3844" width="9.5703125" style="991" customWidth="1"/>
    <col min="3845" max="3846" width="10.7109375" style="991" customWidth="1"/>
    <col min="3847" max="3847" width="11.28515625" style="991" customWidth="1"/>
    <col min="3848" max="3849" width="10.42578125" style="991" customWidth="1"/>
    <col min="3850" max="3850" width="9.140625" style="991"/>
    <col min="3851" max="3851" width="10.28515625" style="991" customWidth="1"/>
    <col min="3852" max="3852" width="10.42578125" style="991" customWidth="1"/>
    <col min="3853" max="4096" width="9.140625" style="991"/>
    <col min="4097" max="4097" width="20.140625" style="991" customWidth="1"/>
    <col min="4098" max="4099" width="10" style="991" customWidth="1"/>
    <col min="4100" max="4100" width="9.5703125" style="991" customWidth="1"/>
    <col min="4101" max="4102" width="10.7109375" style="991" customWidth="1"/>
    <col min="4103" max="4103" width="11.28515625" style="991" customWidth="1"/>
    <col min="4104" max="4105" width="10.42578125" style="991" customWidth="1"/>
    <col min="4106" max="4106" width="9.140625" style="991"/>
    <col min="4107" max="4107" width="10.28515625" style="991" customWidth="1"/>
    <col min="4108" max="4108" width="10.42578125" style="991" customWidth="1"/>
    <col min="4109" max="4352" width="9.140625" style="991"/>
    <col min="4353" max="4353" width="20.140625" style="991" customWidth="1"/>
    <col min="4354" max="4355" width="10" style="991" customWidth="1"/>
    <col min="4356" max="4356" width="9.5703125" style="991" customWidth="1"/>
    <col min="4357" max="4358" width="10.7109375" style="991" customWidth="1"/>
    <col min="4359" max="4359" width="11.28515625" style="991" customWidth="1"/>
    <col min="4360" max="4361" width="10.42578125" style="991" customWidth="1"/>
    <col min="4362" max="4362" width="9.140625" style="991"/>
    <col min="4363" max="4363" width="10.28515625" style="991" customWidth="1"/>
    <col min="4364" max="4364" width="10.42578125" style="991" customWidth="1"/>
    <col min="4365" max="4608" width="9.140625" style="991"/>
    <col min="4609" max="4609" width="20.140625" style="991" customWidth="1"/>
    <col min="4610" max="4611" width="10" style="991" customWidth="1"/>
    <col min="4612" max="4612" width="9.5703125" style="991" customWidth="1"/>
    <col min="4613" max="4614" width="10.7109375" style="991" customWidth="1"/>
    <col min="4615" max="4615" width="11.28515625" style="991" customWidth="1"/>
    <col min="4616" max="4617" width="10.42578125" style="991" customWidth="1"/>
    <col min="4618" max="4618" width="9.140625" style="991"/>
    <col min="4619" max="4619" width="10.28515625" style="991" customWidth="1"/>
    <col min="4620" max="4620" width="10.42578125" style="991" customWidth="1"/>
    <col min="4621" max="4864" width="9.140625" style="991"/>
    <col min="4865" max="4865" width="20.140625" style="991" customWidth="1"/>
    <col min="4866" max="4867" width="10" style="991" customWidth="1"/>
    <col min="4868" max="4868" width="9.5703125" style="991" customWidth="1"/>
    <col min="4869" max="4870" width="10.7109375" style="991" customWidth="1"/>
    <col min="4871" max="4871" width="11.28515625" style="991" customWidth="1"/>
    <col min="4872" max="4873" width="10.42578125" style="991" customWidth="1"/>
    <col min="4874" max="4874" width="9.140625" style="991"/>
    <col min="4875" max="4875" width="10.28515625" style="991" customWidth="1"/>
    <col min="4876" max="4876" width="10.42578125" style="991" customWidth="1"/>
    <col min="4877" max="5120" width="9.140625" style="991"/>
    <col min="5121" max="5121" width="20.140625" style="991" customWidth="1"/>
    <col min="5122" max="5123" width="10" style="991" customWidth="1"/>
    <col min="5124" max="5124" width="9.5703125" style="991" customWidth="1"/>
    <col min="5125" max="5126" width="10.7109375" style="991" customWidth="1"/>
    <col min="5127" max="5127" width="11.28515625" style="991" customWidth="1"/>
    <col min="5128" max="5129" width="10.42578125" style="991" customWidth="1"/>
    <col min="5130" max="5130" width="9.140625" style="991"/>
    <col min="5131" max="5131" width="10.28515625" style="991" customWidth="1"/>
    <col min="5132" max="5132" width="10.42578125" style="991" customWidth="1"/>
    <col min="5133" max="5376" width="9.140625" style="991"/>
    <col min="5377" max="5377" width="20.140625" style="991" customWidth="1"/>
    <col min="5378" max="5379" width="10" style="991" customWidth="1"/>
    <col min="5380" max="5380" width="9.5703125" style="991" customWidth="1"/>
    <col min="5381" max="5382" width="10.7109375" style="991" customWidth="1"/>
    <col min="5383" max="5383" width="11.28515625" style="991" customWidth="1"/>
    <col min="5384" max="5385" width="10.42578125" style="991" customWidth="1"/>
    <col min="5386" max="5386" width="9.140625" style="991"/>
    <col min="5387" max="5387" width="10.28515625" style="991" customWidth="1"/>
    <col min="5388" max="5388" width="10.42578125" style="991" customWidth="1"/>
    <col min="5389" max="5632" width="9.140625" style="991"/>
    <col min="5633" max="5633" width="20.140625" style="991" customWidth="1"/>
    <col min="5634" max="5635" width="10" style="991" customWidth="1"/>
    <col min="5636" max="5636" width="9.5703125" style="991" customWidth="1"/>
    <col min="5637" max="5638" width="10.7109375" style="991" customWidth="1"/>
    <col min="5639" max="5639" width="11.28515625" style="991" customWidth="1"/>
    <col min="5640" max="5641" width="10.42578125" style="991" customWidth="1"/>
    <col min="5642" max="5642" width="9.140625" style="991"/>
    <col min="5643" max="5643" width="10.28515625" style="991" customWidth="1"/>
    <col min="5644" max="5644" width="10.42578125" style="991" customWidth="1"/>
    <col min="5645" max="5888" width="9.140625" style="991"/>
    <col min="5889" max="5889" width="20.140625" style="991" customWidth="1"/>
    <col min="5890" max="5891" width="10" style="991" customWidth="1"/>
    <col min="5892" max="5892" width="9.5703125" style="991" customWidth="1"/>
    <col min="5893" max="5894" width="10.7109375" style="991" customWidth="1"/>
    <col min="5895" max="5895" width="11.28515625" style="991" customWidth="1"/>
    <col min="5896" max="5897" width="10.42578125" style="991" customWidth="1"/>
    <col min="5898" max="5898" width="9.140625" style="991"/>
    <col min="5899" max="5899" width="10.28515625" style="991" customWidth="1"/>
    <col min="5900" max="5900" width="10.42578125" style="991" customWidth="1"/>
    <col min="5901" max="6144" width="9.140625" style="991"/>
    <col min="6145" max="6145" width="20.140625" style="991" customWidth="1"/>
    <col min="6146" max="6147" width="10" style="991" customWidth="1"/>
    <col min="6148" max="6148" width="9.5703125" style="991" customWidth="1"/>
    <col min="6149" max="6150" width="10.7109375" style="991" customWidth="1"/>
    <col min="6151" max="6151" width="11.28515625" style="991" customWidth="1"/>
    <col min="6152" max="6153" width="10.42578125" style="991" customWidth="1"/>
    <col min="6154" max="6154" width="9.140625" style="991"/>
    <col min="6155" max="6155" width="10.28515625" style="991" customWidth="1"/>
    <col min="6156" max="6156" width="10.42578125" style="991" customWidth="1"/>
    <col min="6157" max="6400" width="9.140625" style="991"/>
    <col min="6401" max="6401" width="20.140625" style="991" customWidth="1"/>
    <col min="6402" max="6403" width="10" style="991" customWidth="1"/>
    <col min="6404" max="6404" width="9.5703125" style="991" customWidth="1"/>
    <col min="6405" max="6406" width="10.7109375" style="991" customWidth="1"/>
    <col min="6407" max="6407" width="11.28515625" style="991" customWidth="1"/>
    <col min="6408" max="6409" width="10.42578125" style="991" customWidth="1"/>
    <col min="6410" max="6410" width="9.140625" style="991"/>
    <col min="6411" max="6411" width="10.28515625" style="991" customWidth="1"/>
    <col min="6412" max="6412" width="10.42578125" style="991" customWidth="1"/>
    <col min="6413" max="6656" width="9.140625" style="991"/>
    <col min="6657" max="6657" width="20.140625" style="991" customWidth="1"/>
    <col min="6658" max="6659" width="10" style="991" customWidth="1"/>
    <col min="6660" max="6660" width="9.5703125" style="991" customWidth="1"/>
    <col min="6661" max="6662" width="10.7109375" style="991" customWidth="1"/>
    <col min="6663" max="6663" width="11.28515625" style="991" customWidth="1"/>
    <col min="6664" max="6665" width="10.42578125" style="991" customWidth="1"/>
    <col min="6666" max="6666" width="9.140625" style="991"/>
    <col min="6667" max="6667" width="10.28515625" style="991" customWidth="1"/>
    <col min="6668" max="6668" width="10.42578125" style="991" customWidth="1"/>
    <col min="6669" max="6912" width="9.140625" style="991"/>
    <col min="6913" max="6913" width="20.140625" style="991" customWidth="1"/>
    <col min="6914" max="6915" width="10" style="991" customWidth="1"/>
    <col min="6916" max="6916" width="9.5703125" style="991" customWidth="1"/>
    <col min="6917" max="6918" width="10.7109375" style="991" customWidth="1"/>
    <col min="6919" max="6919" width="11.28515625" style="991" customWidth="1"/>
    <col min="6920" max="6921" width="10.42578125" style="991" customWidth="1"/>
    <col min="6922" max="6922" width="9.140625" style="991"/>
    <col min="6923" max="6923" width="10.28515625" style="991" customWidth="1"/>
    <col min="6924" max="6924" width="10.42578125" style="991" customWidth="1"/>
    <col min="6925" max="7168" width="9.140625" style="991"/>
    <col min="7169" max="7169" width="20.140625" style="991" customWidth="1"/>
    <col min="7170" max="7171" width="10" style="991" customWidth="1"/>
    <col min="7172" max="7172" width="9.5703125" style="991" customWidth="1"/>
    <col min="7173" max="7174" width="10.7109375" style="991" customWidth="1"/>
    <col min="7175" max="7175" width="11.28515625" style="991" customWidth="1"/>
    <col min="7176" max="7177" width="10.42578125" style="991" customWidth="1"/>
    <col min="7178" max="7178" width="9.140625" style="991"/>
    <col min="7179" max="7179" width="10.28515625" style="991" customWidth="1"/>
    <col min="7180" max="7180" width="10.42578125" style="991" customWidth="1"/>
    <col min="7181" max="7424" width="9.140625" style="991"/>
    <col min="7425" max="7425" width="20.140625" style="991" customWidth="1"/>
    <col min="7426" max="7427" width="10" style="991" customWidth="1"/>
    <col min="7428" max="7428" width="9.5703125" style="991" customWidth="1"/>
    <col min="7429" max="7430" width="10.7109375" style="991" customWidth="1"/>
    <col min="7431" max="7431" width="11.28515625" style="991" customWidth="1"/>
    <col min="7432" max="7433" width="10.42578125" style="991" customWidth="1"/>
    <col min="7434" max="7434" width="9.140625" style="991"/>
    <col min="7435" max="7435" width="10.28515625" style="991" customWidth="1"/>
    <col min="7436" max="7436" width="10.42578125" style="991" customWidth="1"/>
    <col min="7437" max="7680" width="9.140625" style="991"/>
    <col min="7681" max="7681" width="20.140625" style="991" customWidth="1"/>
    <col min="7682" max="7683" width="10" style="991" customWidth="1"/>
    <col min="7684" max="7684" width="9.5703125" style="991" customWidth="1"/>
    <col min="7685" max="7686" width="10.7109375" style="991" customWidth="1"/>
    <col min="7687" max="7687" width="11.28515625" style="991" customWidth="1"/>
    <col min="7688" max="7689" width="10.42578125" style="991" customWidth="1"/>
    <col min="7690" max="7690" width="9.140625" style="991"/>
    <col min="7691" max="7691" width="10.28515625" style="991" customWidth="1"/>
    <col min="7692" max="7692" width="10.42578125" style="991" customWidth="1"/>
    <col min="7693" max="7936" width="9.140625" style="991"/>
    <col min="7937" max="7937" width="20.140625" style="991" customWidth="1"/>
    <col min="7938" max="7939" width="10" style="991" customWidth="1"/>
    <col min="7940" max="7940" width="9.5703125" style="991" customWidth="1"/>
    <col min="7941" max="7942" width="10.7109375" style="991" customWidth="1"/>
    <col min="7943" max="7943" width="11.28515625" style="991" customWidth="1"/>
    <col min="7944" max="7945" width="10.42578125" style="991" customWidth="1"/>
    <col min="7946" max="7946" width="9.140625" style="991"/>
    <col min="7947" max="7947" width="10.28515625" style="991" customWidth="1"/>
    <col min="7948" max="7948" width="10.42578125" style="991" customWidth="1"/>
    <col min="7949" max="8192" width="9.140625" style="991"/>
    <col min="8193" max="8193" width="20.140625" style="991" customWidth="1"/>
    <col min="8194" max="8195" width="10" style="991" customWidth="1"/>
    <col min="8196" max="8196" width="9.5703125" style="991" customWidth="1"/>
    <col min="8197" max="8198" width="10.7109375" style="991" customWidth="1"/>
    <col min="8199" max="8199" width="11.28515625" style="991" customWidth="1"/>
    <col min="8200" max="8201" width="10.42578125" style="991" customWidth="1"/>
    <col min="8202" max="8202" width="9.140625" style="991"/>
    <col min="8203" max="8203" width="10.28515625" style="991" customWidth="1"/>
    <col min="8204" max="8204" width="10.42578125" style="991" customWidth="1"/>
    <col min="8205" max="8448" width="9.140625" style="991"/>
    <col min="8449" max="8449" width="20.140625" style="991" customWidth="1"/>
    <col min="8450" max="8451" width="10" style="991" customWidth="1"/>
    <col min="8452" max="8452" width="9.5703125" style="991" customWidth="1"/>
    <col min="8453" max="8454" width="10.7109375" style="991" customWidth="1"/>
    <col min="8455" max="8455" width="11.28515625" style="991" customWidth="1"/>
    <col min="8456" max="8457" width="10.42578125" style="991" customWidth="1"/>
    <col min="8458" max="8458" width="9.140625" style="991"/>
    <col min="8459" max="8459" width="10.28515625" style="991" customWidth="1"/>
    <col min="8460" max="8460" width="10.42578125" style="991" customWidth="1"/>
    <col min="8461" max="8704" width="9.140625" style="991"/>
    <col min="8705" max="8705" width="20.140625" style="991" customWidth="1"/>
    <col min="8706" max="8707" width="10" style="991" customWidth="1"/>
    <col min="8708" max="8708" width="9.5703125" style="991" customWidth="1"/>
    <col min="8709" max="8710" width="10.7109375" style="991" customWidth="1"/>
    <col min="8711" max="8711" width="11.28515625" style="991" customWidth="1"/>
    <col min="8712" max="8713" width="10.42578125" style="991" customWidth="1"/>
    <col min="8714" max="8714" width="9.140625" style="991"/>
    <col min="8715" max="8715" width="10.28515625" style="991" customWidth="1"/>
    <col min="8716" max="8716" width="10.42578125" style="991" customWidth="1"/>
    <col min="8717" max="8960" width="9.140625" style="991"/>
    <col min="8961" max="8961" width="20.140625" style="991" customWidth="1"/>
    <col min="8962" max="8963" width="10" style="991" customWidth="1"/>
    <col min="8964" max="8964" width="9.5703125" style="991" customWidth="1"/>
    <col min="8965" max="8966" width="10.7109375" style="991" customWidth="1"/>
    <col min="8967" max="8967" width="11.28515625" style="991" customWidth="1"/>
    <col min="8968" max="8969" width="10.42578125" style="991" customWidth="1"/>
    <col min="8970" max="8970" width="9.140625" style="991"/>
    <col min="8971" max="8971" width="10.28515625" style="991" customWidth="1"/>
    <col min="8972" max="8972" width="10.42578125" style="991" customWidth="1"/>
    <col min="8973" max="9216" width="9.140625" style="991"/>
    <col min="9217" max="9217" width="20.140625" style="991" customWidth="1"/>
    <col min="9218" max="9219" width="10" style="991" customWidth="1"/>
    <col min="9220" max="9220" width="9.5703125" style="991" customWidth="1"/>
    <col min="9221" max="9222" width="10.7109375" style="991" customWidth="1"/>
    <col min="9223" max="9223" width="11.28515625" style="991" customWidth="1"/>
    <col min="9224" max="9225" width="10.42578125" style="991" customWidth="1"/>
    <col min="9226" max="9226" width="9.140625" style="991"/>
    <col min="9227" max="9227" width="10.28515625" style="991" customWidth="1"/>
    <col min="9228" max="9228" width="10.42578125" style="991" customWidth="1"/>
    <col min="9229" max="9472" width="9.140625" style="991"/>
    <col min="9473" max="9473" width="20.140625" style="991" customWidth="1"/>
    <col min="9474" max="9475" width="10" style="991" customWidth="1"/>
    <col min="9476" max="9476" width="9.5703125" style="991" customWidth="1"/>
    <col min="9477" max="9478" width="10.7109375" style="991" customWidth="1"/>
    <col min="9479" max="9479" width="11.28515625" style="991" customWidth="1"/>
    <col min="9480" max="9481" width="10.42578125" style="991" customWidth="1"/>
    <col min="9482" max="9482" width="9.140625" style="991"/>
    <col min="9483" max="9483" width="10.28515625" style="991" customWidth="1"/>
    <col min="9484" max="9484" width="10.42578125" style="991" customWidth="1"/>
    <col min="9485" max="9728" width="9.140625" style="991"/>
    <col min="9729" max="9729" width="20.140625" style="991" customWidth="1"/>
    <col min="9730" max="9731" width="10" style="991" customWidth="1"/>
    <col min="9732" max="9732" width="9.5703125" style="991" customWidth="1"/>
    <col min="9733" max="9734" width="10.7109375" style="991" customWidth="1"/>
    <col min="9735" max="9735" width="11.28515625" style="991" customWidth="1"/>
    <col min="9736" max="9737" width="10.42578125" style="991" customWidth="1"/>
    <col min="9738" max="9738" width="9.140625" style="991"/>
    <col min="9739" max="9739" width="10.28515625" style="991" customWidth="1"/>
    <col min="9740" max="9740" width="10.42578125" style="991" customWidth="1"/>
    <col min="9741" max="9984" width="9.140625" style="991"/>
    <col min="9985" max="9985" width="20.140625" style="991" customWidth="1"/>
    <col min="9986" max="9987" width="10" style="991" customWidth="1"/>
    <col min="9988" max="9988" width="9.5703125" style="991" customWidth="1"/>
    <col min="9989" max="9990" width="10.7109375" style="991" customWidth="1"/>
    <col min="9991" max="9991" width="11.28515625" style="991" customWidth="1"/>
    <col min="9992" max="9993" width="10.42578125" style="991" customWidth="1"/>
    <col min="9994" max="9994" width="9.140625" style="991"/>
    <col min="9995" max="9995" width="10.28515625" style="991" customWidth="1"/>
    <col min="9996" max="9996" width="10.42578125" style="991" customWidth="1"/>
    <col min="9997" max="10240" width="9.140625" style="991"/>
    <col min="10241" max="10241" width="20.140625" style="991" customWidth="1"/>
    <col min="10242" max="10243" width="10" style="991" customWidth="1"/>
    <col min="10244" max="10244" width="9.5703125" style="991" customWidth="1"/>
    <col min="10245" max="10246" width="10.7109375" style="991" customWidth="1"/>
    <col min="10247" max="10247" width="11.28515625" style="991" customWidth="1"/>
    <col min="10248" max="10249" width="10.42578125" style="991" customWidth="1"/>
    <col min="10250" max="10250" width="9.140625" style="991"/>
    <col min="10251" max="10251" width="10.28515625" style="991" customWidth="1"/>
    <col min="10252" max="10252" width="10.42578125" style="991" customWidth="1"/>
    <col min="10253" max="10496" width="9.140625" style="991"/>
    <col min="10497" max="10497" width="20.140625" style="991" customWidth="1"/>
    <col min="10498" max="10499" width="10" style="991" customWidth="1"/>
    <col min="10500" max="10500" width="9.5703125" style="991" customWidth="1"/>
    <col min="10501" max="10502" width="10.7109375" style="991" customWidth="1"/>
    <col min="10503" max="10503" width="11.28515625" style="991" customWidth="1"/>
    <col min="10504" max="10505" width="10.42578125" style="991" customWidth="1"/>
    <col min="10506" max="10506" width="9.140625" style="991"/>
    <col min="10507" max="10507" width="10.28515625" style="991" customWidth="1"/>
    <col min="10508" max="10508" width="10.42578125" style="991" customWidth="1"/>
    <col min="10509" max="10752" width="9.140625" style="991"/>
    <col min="10753" max="10753" width="20.140625" style="991" customWidth="1"/>
    <col min="10754" max="10755" width="10" style="991" customWidth="1"/>
    <col min="10756" max="10756" width="9.5703125" style="991" customWidth="1"/>
    <col min="10757" max="10758" width="10.7109375" style="991" customWidth="1"/>
    <col min="10759" max="10759" width="11.28515625" style="991" customWidth="1"/>
    <col min="10760" max="10761" width="10.42578125" style="991" customWidth="1"/>
    <col min="10762" max="10762" width="9.140625" style="991"/>
    <col min="10763" max="10763" width="10.28515625" style="991" customWidth="1"/>
    <col min="10764" max="10764" width="10.42578125" style="991" customWidth="1"/>
    <col min="10765" max="11008" width="9.140625" style="991"/>
    <col min="11009" max="11009" width="20.140625" style="991" customWidth="1"/>
    <col min="11010" max="11011" width="10" style="991" customWidth="1"/>
    <col min="11012" max="11012" width="9.5703125" style="991" customWidth="1"/>
    <col min="11013" max="11014" width="10.7109375" style="991" customWidth="1"/>
    <col min="11015" max="11015" width="11.28515625" style="991" customWidth="1"/>
    <col min="11016" max="11017" width="10.42578125" style="991" customWidth="1"/>
    <col min="11018" max="11018" width="9.140625" style="991"/>
    <col min="11019" max="11019" width="10.28515625" style="991" customWidth="1"/>
    <col min="11020" max="11020" width="10.42578125" style="991" customWidth="1"/>
    <col min="11021" max="11264" width="9.140625" style="991"/>
    <col min="11265" max="11265" width="20.140625" style="991" customWidth="1"/>
    <col min="11266" max="11267" width="10" style="991" customWidth="1"/>
    <col min="11268" max="11268" width="9.5703125" style="991" customWidth="1"/>
    <col min="11269" max="11270" width="10.7109375" style="991" customWidth="1"/>
    <col min="11271" max="11271" width="11.28515625" style="991" customWidth="1"/>
    <col min="11272" max="11273" width="10.42578125" style="991" customWidth="1"/>
    <col min="11274" max="11274" width="9.140625" style="991"/>
    <col min="11275" max="11275" width="10.28515625" style="991" customWidth="1"/>
    <col min="11276" max="11276" width="10.42578125" style="991" customWidth="1"/>
    <col min="11277" max="11520" width="9.140625" style="991"/>
    <col min="11521" max="11521" width="20.140625" style="991" customWidth="1"/>
    <col min="11522" max="11523" width="10" style="991" customWidth="1"/>
    <col min="11524" max="11524" width="9.5703125" style="991" customWidth="1"/>
    <col min="11525" max="11526" width="10.7109375" style="991" customWidth="1"/>
    <col min="11527" max="11527" width="11.28515625" style="991" customWidth="1"/>
    <col min="11528" max="11529" width="10.42578125" style="991" customWidth="1"/>
    <col min="11530" max="11530" width="9.140625" style="991"/>
    <col min="11531" max="11531" width="10.28515625" style="991" customWidth="1"/>
    <col min="11532" max="11532" width="10.42578125" style="991" customWidth="1"/>
    <col min="11533" max="11776" width="9.140625" style="991"/>
    <col min="11777" max="11777" width="20.140625" style="991" customWidth="1"/>
    <col min="11778" max="11779" width="10" style="991" customWidth="1"/>
    <col min="11780" max="11780" width="9.5703125" style="991" customWidth="1"/>
    <col min="11781" max="11782" width="10.7109375" style="991" customWidth="1"/>
    <col min="11783" max="11783" width="11.28515625" style="991" customWidth="1"/>
    <col min="11784" max="11785" width="10.42578125" style="991" customWidth="1"/>
    <col min="11786" max="11786" width="9.140625" style="991"/>
    <col min="11787" max="11787" width="10.28515625" style="991" customWidth="1"/>
    <col min="11788" max="11788" width="10.42578125" style="991" customWidth="1"/>
    <col min="11789" max="12032" width="9.140625" style="991"/>
    <col min="12033" max="12033" width="20.140625" style="991" customWidth="1"/>
    <col min="12034" max="12035" width="10" style="991" customWidth="1"/>
    <col min="12036" max="12036" width="9.5703125" style="991" customWidth="1"/>
    <col min="12037" max="12038" width="10.7109375" style="991" customWidth="1"/>
    <col min="12039" max="12039" width="11.28515625" style="991" customWidth="1"/>
    <col min="12040" max="12041" width="10.42578125" style="991" customWidth="1"/>
    <col min="12042" max="12042" width="9.140625" style="991"/>
    <col min="12043" max="12043" width="10.28515625" style="991" customWidth="1"/>
    <col min="12044" max="12044" width="10.42578125" style="991" customWidth="1"/>
    <col min="12045" max="12288" width="9.140625" style="991"/>
    <col min="12289" max="12289" width="20.140625" style="991" customWidth="1"/>
    <col min="12290" max="12291" width="10" style="991" customWidth="1"/>
    <col min="12292" max="12292" width="9.5703125" style="991" customWidth="1"/>
    <col min="12293" max="12294" width="10.7109375" style="991" customWidth="1"/>
    <col min="12295" max="12295" width="11.28515625" style="991" customWidth="1"/>
    <col min="12296" max="12297" width="10.42578125" style="991" customWidth="1"/>
    <col min="12298" max="12298" width="9.140625" style="991"/>
    <col min="12299" max="12299" width="10.28515625" style="991" customWidth="1"/>
    <col min="12300" max="12300" width="10.42578125" style="991" customWidth="1"/>
    <col min="12301" max="12544" width="9.140625" style="991"/>
    <col min="12545" max="12545" width="20.140625" style="991" customWidth="1"/>
    <col min="12546" max="12547" width="10" style="991" customWidth="1"/>
    <col min="12548" max="12548" width="9.5703125" style="991" customWidth="1"/>
    <col min="12549" max="12550" width="10.7109375" style="991" customWidth="1"/>
    <col min="12551" max="12551" width="11.28515625" style="991" customWidth="1"/>
    <col min="12552" max="12553" width="10.42578125" style="991" customWidth="1"/>
    <col min="12554" max="12554" width="9.140625" style="991"/>
    <col min="12555" max="12555" width="10.28515625" style="991" customWidth="1"/>
    <col min="12556" max="12556" width="10.42578125" style="991" customWidth="1"/>
    <col min="12557" max="12800" width="9.140625" style="991"/>
    <col min="12801" max="12801" width="20.140625" style="991" customWidth="1"/>
    <col min="12802" max="12803" width="10" style="991" customWidth="1"/>
    <col min="12804" max="12804" width="9.5703125" style="991" customWidth="1"/>
    <col min="12805" max="12806" width="10.7109375" style="991" customWidth="1"/>
    <col min="12807" max="12807" width="11.28515625" style="991" customWidth="1"/>
    <col min="12808" max="12809" width="10.42578125" style="991" customWidth="1"/>
    <col min="12810" max="12810" width="9.140625" style="991"/>
    <col min="12811" max="12811" width="10.28515625" style="991" customWidth="1"/>
    <col min="12812" max="12812" width="10.42578125" style="991" customWidth="1"/>
    <col min="12813" max="13056" width="9.140625" style="991"/>
    <col min="13057" max="13057" width="20.140625" style="991" customWidth="1"/>
    <col min="13058" max="13059" width="10" style="991" customWidth="1"/>
    <col min="13060" max="13060" width="9.5703125" style="991" customWidth="1"/>
    <col min="13061" max="13062" width="10.7109375" style="991" customWidth="1"/>
    <col min="13063" max="13063" width="11.28515625" style="991" customWidth="1"/>
    <col min="13064" max="13065" width="10.42578125" style="991" customWidth="1"/>
    <col min="13066" max="13066" width="9.140625" style="991"/>
    <col min="13067" max="13067" width="10.28515625" style="991" customWidth="1"/>
    <col min="13068" max="13068" width="10.42578125" style="991" customWidth="1"/>
    <col min="13069" max="13312" width="9.140625" style="991"/>
    <col min="13313" max="13313" width="20.140625" style="991" customWidth="1"/>
    <col min="13314" max="13315" width="10" style="991" customWidth="1"/>
    <col min="13316" max="13316" width="9.5703125" style="991" customWidth="1"/>
    <col min="13317" max="13318" width="10.7109375" style="991" customWidth="1"/>
    <col min="13319" max="13319" width="11.28515625" style="991" customWidth="1"/>
    <col min="13320" max="13321" width="10.42578125" style="991" customWidth="1"/>
    <col min="13322" max="13322" width="9.140625" style="991"/>
    <col min="13323" max="13323" width="10.28515625" style="991" customWidth="1"/>
    <col min="13324" max="13324" width="10.42578125" style="991" customWidth="1"/>
    <col min="13325" max="13568" width="9.140625" style="991"/>
    <col min="13569" max="13569" width="20.140625" style="991" customWidth="1"/>
    <col min="13570" max="13571" width="10" style="991" customWidth="1"/>
    <col min="13572" max="13572" width="9.5703125" style="991" customWidth="1"/>
    <col min="13573" max="13574" width="10.7109375" style="991" customWidth="1"/>
    <col min="13575" max="13575" width="11.28515625" style="991" customWidth="1"/>
    <col min="13576" max="13577" width="10.42578125" style="991" customWidth="1"/>
    <col min="13578" max="13578" width="9.140625" style="991"/>
    <col min="13579" max="13579" width="10.28515625" style="991" customWidth="1"/>
    <col min="13580" max="13580" width="10.42578125" style="991" customWidth="1"/>
    <col min="13581" max="13824" width="9.140625" style="991"/>
    <col min="13825" max="13825" width="20.140625" style="991" customWidth="1"/>
    <col min="13826" max="13827" width="10" style="991" customWidth="1"/>
    <col min="13828" max="13828" width="9.5703125" style="991" customWidth="1"/>
    <col min="13829" max="13830" width="10.7109375" style="991" customWidth="1"/>
    <col min="13831" max="13831" width="11.28515625" style="991" customWidth="1"/>
    <col min="13832" max="13833" width="10.42578125" style="991" customWidth="1"/>
    <col min="13834" max="13834" width="9.140625" style="991"/>
    <col min="13835" max="13835" width="10.28515625" style="991" customWidth="1"/>
    <col min="13836" max="13836" width="10.42578125" style="991" customWidth="1"/>
    <col min="13837" max="14080" width="9.140625" style="991"/>
    <col min="14081" max="14081" width="20.140625" style="991" customWidth="1"/>
    <col min="14082" max="14083" width="10" style="991" customWidth="1"/>
    <col min="14084" max="14084" width="9.5703125" style="991" customWidth="1"/>
    <col min="14085" max="14086" width="10.7109375" style="991" customWidth="1"/>
    <col min="14087" max="14087" width="11.28515625" style="991" customWidth="1"/>
    <col min="14088" max="14089" width="10.42578125" style="991" customWidth="1"/>
    <col min="14090" max="14090" width="9.140625" style="991"/>
    <col min="14091" max="14091" width="10.28515625" style="991" customWidth="1"/>
    <col min="14092" max="14092" width="10.42578125" style="991" customWidth="1"/>
    <col min="14093" max="14336" width="9.140625" style="991"/>
    <col min="14337" max="14337" width="20.140625" style="991" customWidth="1"/>
    <col min="14338" max="14339" width="10" style="991" customWidth="1"/>
    <col min="14340" max="14340" width="9.5703125" style="991" customWidth="1"/>
    <col min="14341" max="14342" width="10.7109375" style="991" customWidth="1"/>
    <col min="14343" max="14343" width="11.28515625" style="991" customWidth="1"/>
    <col min="14344" max="14345" width="10.42578125" style="991" customWidth="1"/>
    <col min="14346" max="14346" width="9.140625" style="991"/>
    <col min="14347" max="14347" width="10.28515625" style="991" customWidth="1"/>
    <col min="14348" max="14348" width="10.42578125" style="991" customWidth="1"/>
    <col min="14349" max="14592" width="9.140625" style="991"/>
    <col min="14593" max="14593" width="20.140625" style="991" customWidth="1"/>
    <col min="14594" max="14595" width="10" style="991" customWidth="1"/>
    <col min="14596" max="14596" width="9.5703125" style="991" customWidth="1"/>
    <col min="14597" max="14598" width="10.7109375" style="991" customWidth="1"/>
    <col min="14599" max="14599" width="11.28515625" style="991" customWidth="1"/>
    <col min="14600" max="14601" width="10.42578125" style="991" customWidth="1"/>
    <col min="14602" max="14602" width="9.140625" style="991"/>
    <col min="14603" max="14603" width="10.28515625" style="991" customWidth="1"/>
    <col min="14604" max="14604" width="10.42578125" style="991" customWidth="1"/>
    <col min="14605" max="14848" width="9.140625" style="991"/>
    <col min="14849" max="14849" width="20.140625" style="991" customWidth="1"/>
    <col min="14850" max="14851" width="10" style="991" customWidth="1"/>
    <col min="14852" max="14852" width="9.5703125" style="991" customWidth="1"/>
    <col min="14853" max="14854" width="10.7109375" style="991" customWidth="1"/>
    <col min="14855" max="14855" width="11.28515625" style="991" customWidth="1"/>
    <col min="14856" max="14857" width="10.42578125" style="991" customWidth="1"/>
    <col min="14858" max="14858" width="9.140625" style="991"/>
    <col min="14859" max="14859" width="10.28515625" style="991" customWidth="1"/>
    <col min="14860" max="14860" width="10.42578125" style="991" customWidth="1"/>
    <col min="14861" max="15104" width="9.140625" style="991"/>
    <col min="15105" max="15105" width="20.140625" style="991" customWidth="1"/>
    <col min="15106" max="15107" width="10" style="991" customWidth="1"/>
    <col min="15108" max="15108" width="9.5703125" style="991" customWidth="1"/>
    <col min="15109" max="15110" width="10.7109375" style="991" customWidth="1"/>
    <col min="15111" max="15111" width="11.28515625" style="991" customWidth="1"/>
    <col min="15112" max="15113" width="10.42578125" style="991" customWidth="1"/>
    <col min="15114" max="15114" width="9.140625" style="991"/>
    <col min="15115" max="15115" width="10.28515625" style="991" customWidth="1"/>
    <col min="15116" max="15116" width="10.42578125" style="991" customWidth="1"/>
    <col min="15117" max="15360" width="9.140625" style="991"/>
    <col min="15361" max="15361" width="20.140625" style="991" customWidth="1"/>
    <col min="15362" max="15363" width="10" style="991" customWidth="1"/>
    <col min="15364" max="15364" width="9.5703125" style="991" customWidth="1"/>
    <col min="15365" max="15366" width="10.7109375" style="991" customWidth="1"/>
    <col min="15367" max="15367" width="11.28515625" style="991" customWidth="1"/>
    <col min="15368" max="15369" width="10.42578125" style="991" customWidth="1"/>
    <col min="15370" max="15370" width="9.140625" style="991"/>
    <col min="15371" max="15371" width="10.28515625" style="991" customWidth="1"/>
    <col min="15372" max="15372" width="10.42578125" style="991" customWidth="1"/>
    <col min="15373" max="15616" width="9.140625" style="991"/>
    <col min="15617" max="15617" width="20.140625" style="991" customWidth="1"/>
    <col min="15618" max="15619" width="10" style="991" customWidth="1"/>
    <col min="15620" max="15620" width="9.5703125" style="991" customWidth="1"/>
    <col min="15621" max="15622" width="10.7109375" style="991" customWidth="1"/>
    <col min="15623" max="15623" width="11.28515625" style="991" customWidth="1"/>
    <col min="15624" max="15625" width="10.42578125" style="991" customWidth="1"/>
    <col min="15626" max="15626" width="9.140625" style="991"/>
    <col min="15627" max="15627" width="10.28515625" style="991" customWidth="1"/>
    <col min="15628" max="15628" width="10.42578125" style="991" customWidth="1"/>
    <col min="15629" max="15872" width="9.140625" style="991"/>
    <col min="15873" max="15873" width="20.140625" style="991" customWidth="1"/>
    <col min="15874" max="15875" width="10" style="991" customWidth="1"/>
    <col min="15876" max="15876" width="9.5703125" style="991" customWidth="1"/>
    <col min="15877" max="15878" width="10.7109375" style="991" customWidth="1"/>
    <col min="15879" max="15879" width="11.28515625" style="991" customWidth="1"/>
    <col min="15880" max="15881" width="10.42578125" style="991" customWidth="1"/>
    <col min="15882" max="15882" width="9.140625" style="991"/>
    <col min="15883" max="15883" width="10.28515625" style="991" customWidth="1"/>
    <col min="15884" max="15884" width="10.42578125" style="991" customWidth="1"/>
    <col min="15885" max="16128" width="9.140625" style="991"/>
    <col min="16129" max="16129" width="20.140625" style="991" customWidth="1"/>
    <col min="16130" max="16131" width="10" style="991" customWidth="1"/>
    <col min="16132" max="16132" width="9.5703125" style="991" customWidth="1"/>
    <col min="16133" max="16134" width="10.7109375" style="991" customWidth="1"/>
    <col min="16135" max="16135" width="11.28515625" style="991" customWidth="1"/>
    <col min="16136" max="16137" width="10.42578125" style="991" customWidth="1"/>
    <col min="16138" max="16138" width="9.140625" style="991"/>
    <col min="16139" max="16139" width="10.28515625" style="991" customWidth="1"/>
    <col min="16140" max="16140" width="10.42578125" style="991" customWidth="1"/>
    <col min="16141" max="16384" width="9.140625" style="991"/>
  </cols>
  <sheetData>
    <row r="1" spans="1:12">
      <c r="A1" s="1675" t="s">
        <v>356</v>
      </c>
      <c r="B1" s="1675"/>
      <c r="C1" s="1675"/>
      <c r="D1" s="1675"/>
      <c r="E1" s="1669" t="s">
        <v>526</v>
      </c>
      <c r="G1" s="1669"/>
      <c r="H1" s="1675"/>
      <c r="I1" s="1675"/>
      <c r="J1" s="1675"/>
      <c r="K1" s="1675"/>
    </row>
    <row r="2" spans="1:12" ht="15" customHeight="1" thickBot="1">
      <c r="A2" s="1670" t="s">
        <v>272</v>
      </c>
      <c r="B2" s="1670"/>
      <c r="C2" s="1675"/>
      <c r="D2" s="1675"/>
      <c r="E2" s="1675"/>
      <c r="F2" s="1669"/>
      <c r="G2" s="1675"/>
      <c r="H2" s="1675"/>
      <c r="I2" s="1675"/>
      <c r="J2" s="1675"/>
      <c r="K2" s="1675"/>
    </row>
    <row r="3" spans="1:12" ht="16.5" thickBot="1">
      <c r="A3" s="1676" t="s">
        <v>4</v>
      </c>
      <c r="B3" s="1677"/>
      <c r="C3" s="1677"/>
      <c r="D3" s="1677"/>
      <c r="E3" s="1677"/>
      <c r="F3" s="1677"/>
      <c r="G3" s="1677"/>
      <c r="H3" s="1677"/>
      <c r="I3" s="1677"/>
      <c r="J3" s="1677"/>
      <c r="K3" s="1677"/>
      <c r="L3" s="1678"/>
    </row>
    <row r="4" spans="1:12">
      <c r="A4" s="1679"/>
      <c r="B4" s="1680"/>
      <c r="C4" s="1681" t="s">
        <v>5</v>
      </c>
      <c r="D4" s="1681"/>
      <c r="E4" s="1681"/>
      <c r="F4" s="1681"/>
      <c r="G4" s="1682"/>
      <c r="H4" s="1683" t="s">
        <v>6</v>
      </c>
      <c r="I4" s="1684"/>
      <c r="J4" s="1685" t="s">
        <v>7</v>
      </c>
      <c r="K4" s="1686" t="s">
        <v>8</v>
      </c>
      <c r="L4" s="1687"/>
    </row>
    <row r="5" spans="1:12">
      <c r="A5" s="1671" t="s">
        <v>9</v>
      </c>
      <c r="B5" s="1672" t="s">
        <v>10</v>
      </c>
      <c r="C5" s="1688" t="s">
        <v>36</v>
      </c>
      <c r="D5" s="1688"/>
      <c r="E5" s="1689" t="s">
        <v>37</v>
      </c>
      <c r="F5" s="1690"/>
      <c r="G5" s="1691"/>
      <c r="H5" s="1692" t="s">
        <v>11</v>
      </c>
      <c r="I5" s="1693"/>
      <c r="J5" s="1694" t="s">
        <v>12</v>
      </c>
      <c r="K5" s="1695" t="s">
        <v>13</v>
      </c>
      <c r="L5" s="1696"/>
    </row>
    <row r="6" spans="1:12" ht="48" thickBot="1">
      <c r="A6" s="1673" t="s">
        <v>14</v>
      </c>
      <c r="B6" s="1674" t="s">
        <v>15</v>
      </c>
      <c r="C6" s="998" t="s">
        <v>519</v>
      </c>
      <c r="D6" s="1326" t="s">
        <v>515</v>
      </c>
      <c r="E6" s="1697" t="s">
        <v>519</v>
      </c>
      <c r="F6" s="1698" t="s">
        <v>515</v>
      </c>
      <c r="G6" s="1699" t="s">
        <v>16</v>
      </c>
      <c r="H6" s="1700" t="s">
        <v>519</v>
      </c>
      <c r="I6" s="1701" t="s">
        <v>16</v>
      </c>
      <c r="J6" s="1702" t="s">
        <v>16</v>
      </c>
      <c r="K6" s="1703" t="s">
        <v>519</v>
      </c>
      <c r="L6" s="1704" t="s">
        <v>17</v>
      </c>
    </row>
    <row r="7" spans="1:12" ht="16.5" thickBot="1">
      <c r="A7" s="1705" t="s">
        <v>18</v>
      </c>
      <c r="B7" s="1706" t="s">
        <v>19</v>
      </c>
      <c r="C7" s="1707">
        <v>20816.458229410207</v>
      </c>
      <c r="D7" s="1707">
        <v>20711.245869955521</v>
      </c>
      <c r="E7" s="1708">
        <v>21232.787393998413</v>
      </c>
      <c r="F7" s="1709">
        <v>21125.470787354632</v>
      </c>
      <c r="G7" s="1710">
        <v>0.50799628431485033</v>
      </c>
      <c r="H7" s="1711">
        <v>319.74178225669476</v>
      </c>
      <c r="I7" s="1711">
        <v>-0.46600281476443967</v>
      </c>
      <c r="J7" s="1712">
        <v>11.277011277011278</v>
      </c>
      <c r="K7" s="1711">
        <v>100</v>
      </c>
      <c r="L7" s="1713" t="s">
        <v>19</v>
      </c>
    </row>
    <row r="8" spans="1:12" ht="16.5" thickBot="1">
      <c r="A8" s="1714"/>
      <c r="B8" s="1715"/>
      <c r="C8" s="1716"/>
      <c r="D8" s="1716"/>
      <c r="E8" s="1716"/>
      <c r="F8" s="1716"/>
      <c r="G8" s="1717"/>
      <c r="H8" s="1712"/>
      <c r="I8" s="1712"/>
      <c r="J8" s="1712"/>
      <c r="K8" s="1712"/>
      <c r="L8" s="1718"/>
    </row>
    <row r="9" spans="1:12">
      <c r="A9" s="1719" t="s">
        <v>80</v>
      </c>
      <c r="B9" s="1720" t="s">
        <v>19</v>
      </c>
      <c r="C9" s="1721">
        <v>20996.36873335754</v>
      </c>
      <c r="D9" s="1721">
        <v>21317.135640841705</v>
      </c>
      <c r="E9" s="1722">
        <v>21416.29610802469</v>
      </c>
      <c r="F9" s="1722">
        <v>21743.478353658538</v>
      </c>
      <c r="G9" s="1723">
        <v>-1.5047373760178406</v>
      </c>
      <c r="H9" s="1724">
        <v>231.46428571428572</v>
      </c>
      <c r="I9" s="1724">
        <v>-4.721067900266581</v>
      </c>
      <c r="J9" s="1724">
        <v>-48.148148148148145</v>
      </c>
      <c r="K9" s="1724">
        <v>7.9261733567344159E-2</v>
      </c>
      <c r="L9" s="1725">
        <v>-9.0838436532825959E-2</v>
      </c>
    </row>
    <row r="10" spans="1:12">
      <c r="A10" s="1726" t="s">
        <v>81</v>
      </c>
      <c r="B10" s="1727" t="s">
        <v>19</v>
      </c>
      <c r="C10" s="1728">
        <v>21886.903701991905</v>
      </c>
      <c r="D10" s="1728">
        <v>21859.447183636541</v>
      </c>
      <c r="E10" s="1729">
        <v>22324.641776031745</v>
      </c>
      <c r="F10" s="1729">
        <v>22296.636127309273</v>
      </c>
      <c r="G10" s="1730">
        <v>0.12560481573348278</v>
      </c>
      <c r="H10" s="1731">
        <v>353.95708404802741</v>
      </c>
      <c r="I10" s="1731">
        <v>-0.36645115511166665</v>
      </c>
      <c r="J10" s="1731">
        <v>7.8431372549019605</v>
      </c>
      <c r="K10" s="1731">
        <v>33.006850478401176</v>
      </c>
      <c r="L10" s="1732">
        <v>-1.0509835794328808</v>
      </c>
    </row>
    <row r="11" spans="1:12">
      <c r="A11" s="1733" t="s">
        <v>82</v>
      </c>
      <c r="B11" s="1734" t="s">
        <v>19</v>
      </c>
      <c r="C11" s="1327">
        <v>21780.409049299589</v>
      </c>
      <c r="D11" s="1327">
        <v>21508.236200781164</v>
      </c>
      <c r="E11" s="1735">
        <v>22216.017230285583</v>
      </c>
      <c r="F11" s="1735">
        <v>21938.400924796788</v>
      </c>
      <c r="G11" s="1736">
        <v>1.2654354637808054</v>
      </c>
      <c r="H11" s="1737">
        <v>396.20020993701888</v>
      </c>
      <c r="I11" s="1737">
        <v>-0.59934042738883897</v>
      </c>
      <c r="J11" s="1737">
        <v>21.513605442176871</v>
      </c>
      <c r="K11" s="1737">
        <v>8.0903583762667726</v>
      </c>
      <c r="L11" s="1738">
        <v>0.68155096745936294</v>
      </c>
    </row>
    <row r="12" spans="1:12">
      <c r="A12" s="1733" t="s">
        <v>83</v>
      </c>
      <c r="B12" s="1734" t="s">
        <v>19</v>
      </c>
      <c r="C12" s="1327" t="s">
        <v>200</v>
      </c>
      <c r="D12" s="1327" t="s">
        <v>73</v>
      </c>
      <c r="E12" s="1735" t="s">
        <v>200</v>
      </c>
      <c r="F12" s="1735" t="s">
        <v>73</v>
      </c>
      <c r="G12" s="1736" t="s">
        <v>73</v>
      </c>
      <c r="H12" s="1737" t="s">
        <v>200</v>
      </c>
      <c r="I12" s="1737" t="s">
        <v>73</v>
      </c>
      <c r="J12" s="1737" t="s">
        <v>73</v>
      </c>
      <c r="K12" s="1737">
        <v>0.15286191473702088</v>
      </c>
      <c r="L12" s="1738" t="s">
        <v>73</v>
      </c>
    </row>
    <row r="13" spans="1:12">
      <c r="A13" s="1733" t="s">
        <v>71</v>
      </c>
      <c r="B13" s="1734" t="s">
        <v>19</v>
      </c>
      <c r="C13" s="1327">
        <v>18264.352051508537</v>
      </c>
      <c r="D13" s="1327">
        <v>18132.939433590629</v>
      </c>
      <c r="E13" s="1735">
        <v>18629.639092538706</v>
      </c>
      <c r="F13" s="1735">
        <v>18495.598222262441</v>
      </c>
      <c r="G13" s="1736">
        <v>0.72471767966350686</v>
      </c>
      <c r="H13" s="1737">
        <v>287.25472382522673</v>
      </c>
      <c r="I13" s="1737">
        <v>-1.1336914913389449</v>
      </c>
      <c r="J13" s="1737">
        <v>9.9728014505893032</v>
      </c>
      <c r="K13" s="1737">
        <v>34.337315291853024</v>
      </c>
      <c r="L13" s="1738">
        <v>-0.40721945268172277</v>
      </c>
    </row>
    <row r="14" spans="1:12" ht="16.5" thickBot="1">
      <c r="A14" s="1739" t="s">
        <v>84</v>
      </c>
      <c r="B14" s="1740" t="s">
        <v>19</v>
      </c>
      <c r="C14" s="1328">
        <v>22143.361694417745</v>
      </c>
      <c r="D14" s="1328">
        <v>22118.204140043094</v>
      </c>
      <c r="E14" s="1741">
        <v>22586.2289283061</v>
      </c>
      <c r="F14" s="1741">
        <v>22560.568222843955</v>
      </c>
      <c r="G14" s="1742">
        <v>0.1137413969749325</v>
      </c>
      <c r="H14" s="1743">
        <v>293.7502093997208</v>
      </c>
      <c r="I14" s="1743">
        <v>4.1081752580853795E-2</v>
      </c>
      <c r="J14" s="1743">
        <v>14.643905041344357</v>
      </c>
      <c r="K14" s="1743">
        <v>24.333352205174659</v>
      </c>
      <c r="L14" s="1744">
        <v>0.71462858645103822</v>
      </c>
    </row>
    <row r="15" spans="1:12" ht="16.5" thickBot="1">
      <c r="A15" s="1714"/>
      <c r="B15" s="1745"/>
      <c r="C15" s="1716"/>
      <c r="D15" s="1716"/>
      <c r="E15" s="1716"/>
      <c r="F15" s="1716"/>
      <c r="G15" s="1717"/>
      <c r="H15" s="1712"/>
      <c r="I15" s="1712"/>
      <c r="J15" s="1712"/>
      <c r="K15" s="1712"/>
      <c r="L15" s="1718"/>
    </row>
    <row r="16" spans="1:12">
      <c r="A16" s="1746" t="s">
        <v>85</v>
      </c>
      <c r="B16" s="1747" t="s">
        <v>21</v>
      </c>
      <c r="C16" s="1329" t="s">
        <v>73</v>
      </c>
      <c r="D16" s="1329" t="s">
        <v>73</v>
      </c>
      <c r="E16" s="1748" t="s">
        <v>73</v>
      </c>
      <c r="F16" s="1748" t="s">
        <v>73</v>
      </c>
      <c r="G16" s="1749" t="s">
        <v>73</v>
      </c>
      <c r="H16" s="1750" t="s">
        <v>73</v>
      </c>
      <c r="I16" s="1750" t="s">
        <v>73</v>
      </c>
      <c r="J16" s="1751" t="s">
        <v>73</v>
      </c>
      <c r="K16" s="1751" t="s">
        <v>73</v>
      </c>
      <c r="L16" s="1752" t="s">
        <v>73</v>
      </c>
    </row>
    <row r="17" spans="1:12">
      <c r="A17" s="1726" t="s">
        <v>85</v>
      </c>
      <c r="B17" s="1753" t="s">
        <v>22</v>
      </c>
      <c r="C17" s="1327" t="s">
        <v>73</v>
      </c>
      <c r="D17" s="1327" t="s">
        <v>73</v>
      </c>
      <c r="E17" s="1735" t="s">
        <v>73</v>
      </c>
      <c r="F17" s="1735" t="s">
        <v>73</v>
      </c>
      <c r="G17" s="1736" t="s">
        <v>73</v>
      </c>
      <c r="H17" s="1737" t="s">
        <v>73</v>
      </c>
      <c r="I17" s="1737" t="s">
        <v>73</v>
      </c>
      <c r="J17" s="1754" t="s">
        <v>73</v>
      </c>
      <c r="K17" s="1754" t="s">
        <v>73</v>
      </c>
      <c r="L17" s="1755" t="s">
        <v>73</v>
      </c>
    </row>
    <row r="18" spans="1:12">
      <c r="A18" s="1726" t="s">
        <v>85</v>
      </c>
      <c r="B18" s="1753" t="s">
        <v>23</v>
      </c>
      <c r="C18" s="1327" t="s">
        <v>73</v>
      </c>
      <c r="D18" s="1327" t="s">
        <v>73</v>
      </c>
      <c r="E18" s="1735" t="s">
        <v>73</v>
      </c>
      <c r="F18" s="1735" t="s">
        <v>73</v>
      </c>
      <c r="G18" s="1736" t="s">
        <v>73</v>
      </c>
      <c r="H18" s="1737" t="s">
        <v>73</v>
      </c>
      <c r="I18" s="1737" t="s">
        <v>73</v>
      </c>
      <c r="J18" s="1754" t="s">
        <v>73</v>
      </c>
      <c r="K18" s="1754" t="s">
        <v>73</v>
      </c>
      <c r="L18" s="1755" t="s">
        <v>73</v>
      </c>
    </row>
    <row r="19" spans="1:12">
      <c r="A19" s="1746" t="s">
        <v>85</v>
      </c>
      <c r="B19" s="1756" t="s">
        <v>24</v>
      </c>
      <c r="C19" s="1330" t="s">
        <v>200</v>
      </c>
      <c r="D19" s="1330">
        <v>22175.836274509802</v>
      </c>
      <c r="E19" s="1757" t="s">
        <v>200</v>
      </c>
      <c r="F19" s="1757">
        <v>22619.352999999999</v>
      </c>
      <c r="G19" s="1758" t="s">
        <v>73</v>
      </c>
      <c r="H19" s="1759" t="s">
        <v>200</v>
      </c>
      <c r="I19" s="1759" t="s">
        <v>73</v>
      </c>
      <c r="J19" s="1760" t="s">
        <v>73</v>
      </c>
      <c r="K19" s="1760">
        <v>5.6615523976674409E-3</v>
      </c>
      <c r="L19" s="1761" t="s">
        <v>73</v>
      </c>
    </row>
    <row r="20" spans="1:12">
      <c r="A20" s="1726" t="s">
        <v>85</v>
      </c>
      <c r="B20" s="1753" t="s">
        <v>25</v>
      </c>
      <c r="C20" s="1327" t="s">
        <v>73</v>
      </c>
      <c r="D20" s="1327">
        <v>22175.836274509802</v>
      </c>
      <c r="E20" s="1735" t="s">
        <v>73</v>
      </c>
      <c r="F20" s="1735">
        <v>22619.352999999999</v>
      </c>
      <c r="G20" s="1736" t="s">
        <v>73</v>
      </c>
      <c r="H20" s="1737" t="s">
        <v>73</v>
      </c>
      <c r="I20" s="1737" t="s">
        <v>73</v>
      </c>
      <c r="J20" s="1754" t="s">
        <v>73</v>
      </c>
      <c r="K20" s="1754" t="s">
        <v>73</v>
      </c>
      <c r="L20" s="1755" t="s">
        <v>73</v>
      </c>
    </row>
    <row r="21" spans="1:12">
      <c r="A21" s="1726" t="s">
        <v>85</v>
      </c>
      <c r="B21" s="1753" t="s">
        <v>26</v>
      </c>
      <c r="C21" s="1327" t="s">
        <v>200</v>
      </c>
      <c r="D21" s="1327" t="s">
        <v>73</v>
      </c>
      <c r="E21" s="1735" t="s">
        <v>200</v>
      </c>
      <c r="F21" s="1735" t="s">
        <v>73</v>
      </c>
      <c r="G21" s="1736" t="s">
        <v>73</v>
      </c>
      <c r="H21" s="1737" t="s">
        <v>200</v>
      </c>
      <c r="I21" s="1737" t="s">
        <v>73</v>
      </c>
      <c r="J21" s="1754" t="s">
        <v>73</v>
      </c>
      <c r="K21" s="1754">
        <v>5.6615523976674409E-3</v>
      </c>
      <c r="L21" s="1755" t="s">
        <v>73</v>
      </c>
    </row>
    <row r="22" spans="1:12">
      <c r="A22" s="1746" t="s">
        <v>85</v>
      </c>
      <c r="B22" s="1756" t="s">
        <v>27</v>
      </c>
      <c r="C22" s="1330">
        <v>20892.4517640501</v>
      </c>
      <c r="D22" s="1330">
        <v>21155.351463483945</v>
      </c>
      <c r="E22" s="1757">
        <v>21310.300799331104</v>
      </c>
      <c r="F22" s="1757">
        <v>21578.458492753623</v>
      </c>
      <c r="G22" s="1758">
        <v>-1.2427101477733962</v>
      </c>
      <c r="H22" s="1759">
        <v>230.03846153846155</v>
      </c>
      <c r="I22" s="1759">
        <v>-4.1367478006846001</v>
      </c>
      <c r="J22" s="1760">
        <v>-43.478260869565219</v>
      </c>
      <c r="K22" s="1760">
        <v>7.3600181169676718E-2</v>
      </c>
      <c r="L22" s="1761">
        <v>-7.1299963730468194E-2</v>
      </c>
    </row>
    <row r="23" spans="1:12">
      <c r="A23" s="1726" t="s">
        <v>85</v>
      </c>
      <c r="B23" s="1753" t="s">
        <v>28</v>
      </c>
      <c r="C23" s="1327">
        <v>20834.946078431374</v>
      </c>
      <c r="D23" s="1327">
        <v>21050.424509803921</v>
      </c>
      <c r="E23" s="1735">
        <v>21251.645</v>
      </c>
      <c r="F23" s="1735">
        <v>21471.433000000001</v>
      </c>
      <c r="G23" s="1736">
        <v>-1.0236298620590458</v>
      </c>
      <c r="H23" s="1737">
        <v>225.5</v>
      </c>
      <c r="I23" s="1737">
        <v>-8.630470016207461</v>
      </c>
      <c r="J23" s="1754">
        <v>-42.105263157894733</v>
      </c>
      <c r="K23" s="1754">
        <v>6.227707637434185E-2</v>
      </c>
      <c r="L23" s="1755">
        <v>-5.7423043325777856E-2</v>
      </c>
    </row>
    <row r="24" spans="1:12" ht="16.5" thickBot="1">
      <c r="A24" s="1762" t="s">
        <v>85</v>
      </c>
      <c r="B24" s="1763" t="s">
        <v>29</v>
      </c>
      <c r="C24" s="1764">
        <v>21172.087254901959</v>
      </c>
      <c r="D24" s="1764">
        <v>21748.251960784313</v>
      </c>
      <c r="E24" s="1765">
        <v>21595.528999999999</v>
      </c>
      <c r="F24" s="1765">
        <v>22183.217000000001</v>
      </c>
      <c r="G24" s="1766">
        <v>-2.6492460493895087</v>
      </c>
      <c r="H24" s="1754">
        <v>255</v>
      </c>
      <c r="I24" s="1754">
        <v>22.891566265060241</v>
      </c>
      <c r="J24" s="1754">
        <v>-50</v>
      </c>
      <c r="K24" s="1754">
        <v>1.1323104795334882E-2</v>
      </c>
      <c r="L24" s="1755">
        <v>-1.3876920404690317E-2</v>
      </c>
    </row>
    <row r="25" spans="1:12" ht="16.5" thickBot="1">
      <c r="A25" s="1714"/>
      <c r="B25" s="1745"/>
      <c r="C25" s="1716"/>
      <c r="D25" s="1716"/>
      <c r="E25" s="1716"/>
      <c r="F25" s="1716"/>
      <c r="G25" s="1717"/>
      <c r="H25" s="1712"/>
      <c r="I25" s="1712"/>
      <c r="J25" s="1712"/>
      <c r="K25" s="1712"/>
      <c r="L25" s="1718"/>
    </row>
    <row r="26" spans="1:12">
      <c r="A26" s="1746" t="s">
        <v>86</v>
      </c>
      <c r="B26" s="1747" t="s">
        <v>21</v>
      </c>
      <c r="C26" s="1329">
        <v>22846.209672063134</v>
      </c>
      <c r="D26" s="1329">
        <v>22792.507433717412</v>
      </c>
      <c r="E26" s="1748">
        <v>23303.133865504398</v>
      </c>
      <c r="F26" s="1748">
        <v>23248.35758239176</v>
      </c>
      <c r="G26" s="1749">
        <v>0.23561356073654743</v>
      </c>
      <c r="H26" s="1750">
        <v>421.98623087621695</v>
      </c>
      <c r="I26" s="1750">
        <v>0.52822204250103388</v>
      </c>
      <c r="J26" s="1751">
        <v>-2.8378378378378382</v>
      </c>
      <c r="K26" s="1751">
        <v>4.0706561739228899</v>
      </c>
      <c r="L26" s="1752">
        <v>-0.59134848808177232</v>
      </c>
    </row>
    <row r="27" spans="1:12">
      <c r="A27" s="1726" t="s">
        <v>86</v>
      </c>
      <c r="B27" s="1753" t="s">
        <v>22</v>
      </c>
      <c r="C27" s="1327">
        <v>22929.132352941175</v>
      </c>
      <c r="D27" s="1327">
        <v>23218.360784313725</v>
      </c>
      <c r="E27" s="1735">
        <v>23387.715</v>
      </c>
      <c r="F27" s="1735">
        <v>23682.727999999999</v>
      </c>
      <c r="G27" s="1736">
        <v>-1.2456884190030768</v>
      </c>
      <c r="H27" s="1737">
        <v>417.5</v>
      </c>
      <c r="I27" s="1737">
        <v>0.79671656204732288</v>
      </c>
      <c r="J27" s="1754">
        <v>1.8912529550827424</v>
      </c>
      <c r="K27" s="1754">
        <v>2.4401290833946669</v>
      </c>
      <c r="L27" s="1755">
        <v>-0.22477358150799764</v>
      </c>
    </row>
    <row r="28" spans="1:12">
      <c r="A28" s="1726" t="s">
        <v>86</v>
      </c>
      <c r="B28" s="1753" t="s">
        <v>23</v>
      </c>
      <c r="C28" s="1327">
        <v>22725.364705882352</v>
      </c>
      <c r="D28" s="1327">
        <v>22241.536274509803</v>
      </c>
      <c r="E28" s="1735">
        <v>23179.871999999999</v>
      </c>
      <c r="F28" s="1735">
        <v>22686.366999999998</v>
      </c>
      <c r="G28" s="1736">
        <v>2.1753372851633803</v>
      </c>
      <c r="H28" s="1737">
        <v>428.7</v>
      </c>
      <c r="I28" s="1737">
        <v>0.35112359550561795</v>
      </c>
      <c r="J28" s="1754">
        <v>-9.1482649842271293</v>
      </c>
      <c r="K28" s="1754">
        <v>1.6305270905282228</v>
      </c>
      <c r="L28" s="1755">
        <v>-0.36657490657377445</v>
      </c>
    </row>
    <row r="29" spans="1:12">
      <c r="A29" s="1746" t="s">
        <v>86</v>
      </c>
      <c r="B29" s="1756" t="s">
        <v>24</v>
      </c>
      <c r="C29" s="1330">
        <v>22220.223529790088</v>
      </c>
      <c r="D29" s="1330">
        <v>22213.772150147979</v>
      </c>
      <c r="E29" s="1757">
        <v>22664.628000385888</v>
      </c>
      <c r="F29" s="1757">
        <v>22658.047593150939</v>
      </c>
      <c r="G29" s="1758">
        <v>2.9042251799922758E-2</v>
      </c>
      <c r="H29" s="1759">
        <v>372.04235229155159</v>
      </c>
      <c r="I29" s="1759">
        <v>0.51777107737909589</v>
      </c>
      <c r="J29" s="1760">
        <v>3.9609644087256028</v>
      </c>
      <c r="K29" s="1760">
        <v>10.253071392175734</v>
      </c>
      <c r="L29" s="1761">
        <v>-0.7215395824352413</v>
      </c>
    </row>
    <row r="30" spans="1:12">
      <c r="A30" s="1726" t="s">
        <v>86</v>
      </c>
      <c r="B30" s="1753" t="s">
        <v>25</v>
      </c>
      <c r="C30" s="1327">
        <v>22354.025490196076</v>
      </c>
      <c r="D30" s="1327">
        <v>22355.9</v>
      </c>
      <c r="E30" s="1735">
        <v>22801.106</v>
      </c>
      <c r="F30" s="1735">
        <v>22803.018</v>
      </c>
      <c r="G30" s="1736">
        <v>-8.3848550222617984E-3</v>
      </c>
      <c r="H30" s="1737">
        <v>360.1</v>
      </c>
      <c r="I30" s="1737">
        <v>-0.22166805209197965</v>
      </c>
      <c r="J30" s="1754">
        <v>-5.0895381715362866</v>
      </c>
      <c r="K30" s="1754">
        <v>5.701183264451112</v>
      </c>
      <c r="L30" s="1755">
        <v>-0.9831234198555725</v>
      </c>
    </row>
    <row r="31" spans="1:12">
      <c r="A31" s="1726" t="s">
        <v>86</v>
      </c>
      <c r="B31" s="1753" t="s">
        <v>26</v>
      </c>
      <c r="C31" s="1327">
        <v>22064.288235294116</v>
      </c>
      <c r="D31" s="1327">
        <v>22005.921568627451</v>
      </c>
      <c r="E31" s="1735">
        <v>22505.574000000001</v>
      </c>
      <c r="F31" s="1735">
        <v>22446.04</v>
      </c>
      <c r="G31" s="1736">
        <v>0.26523163996856308</v>
      </c>
      <c r="H31" s="1737">
        <v>387</v>
      </c>
      <c r="I31" s="1737">
        <v>0.65019505851755521</v>
      </c>
      <c r="J31" s="1754">
        <v>18.06167400881057</v>
      </c>
      <c r="K31" s="1754">
        <v>4.5518881277246219</v>
      </c>
      <c r="L31" s="1755">
        <v>0.26158383742033209</v>
      </c>
    </row>
    <row r="32" spans="1:12">
      <c r="A32" s="1746" t="s">
        <v>86</v>
      </c>
      <c r="B32" s="1756" t="s">
        <v>27</v>
      </c>
      <c r="C32" s="1330">
        <v>21412.307408401957</v>
      </c>
      <c r="D32" s="1330">
        <v>21322.399870795995</v>
      </c>
      <c r="E32" s="1757">
        <v>21840.553556569997</v>
      </c>
      <c r="F32" s="1757">
        <v>21748.847868211913</v>
      </c>
      <c r="G32" s="1758">
        <v>0.4216576846450858</v>
      </c>
      <c r="H32" s="1759">
        <v>329.21</v>
      </c>
      <c r="I32" s="1759">
        <v>-0.26227866714661208</v>
      </c>
      <c r="J32" s="1760">
        <v>12.859097127222983</v>
      </c>
      <c r="K32" s="1760">
        <v>18.683122912302551</v>
      </c>
      <c r="L32" s="1761">
        <v>0.26190449108413105</v>
      </c>
    </row>
    <row r="33" spans="1:12">
      <c r="A33" s="1726" t="s">
        <v>86</v>
      </c>
      <c r="B33" s="1753" t="s">
        <v>28</v>
      </c>
      <c r="C33" s="1327">
        <v>21368.131372549018</v>
      </c>
      <c r="D33" s="1327">
        <v>21316.210784313724</v>
      </c>
      <c r="E33" s="1735">
        <v>21795.493999999999</v>
      </c>
      <c r="F33" s="1735">
        <v>21742.535</v>
      </c>
      <c r="G33" s="1736">
        <v>0.24357325399268726</v>
      </c>
      <c r="H33" s="1737">
        <v>317.8</v>
      </c>
      <c r="I33" s="1737">
        <v>-0.37617554858933816</v>
      </c>
      <c r="J33" s="1754">
        <v>2.877697841726619</v>
      </c>
      <c r="K33" s="1754">
        <v>12.144029892996659</v>
      </c>
      <c r="L33" s="1755">
        <v>-0.99148324251647679</v>
      </c>
    </row>
    <row r="34" spans="1:12" ht="16.5" thickBot="1">
      <c r="A34" s="1762" t="s">
        <v>86</v>
      </c>
      <c r="B34" s="1763" t="s">
        <v>29</v>
      </c>
      <c r="C34" s="1764">
        <v>21486.719607843137</v>
      </c>
      <c r="D34" s="1764">
        <v>21336.118627450982</v>
      </c>
      <c r="E34" s="1765">
        <v>21916.454000000002</v>
      </c>
      <c r="F34" s="1765">
        <v>21762.841</v>
      </c>
      <c r="G34" s="1766">
        <v>0.70584993935305229</v>
      </c>
      <c r="H34" s="1754">
        <v>350.4</v>
      </c>
      <c r="I34" s="1754">
        <v>-2.0134228187919589</v>
      </c>
      <c r="J34" s="1754">
        <v>37.663885578069127</v>
      </c>
      <c r="K34" s="1754">
        <v>6.5390930193058932</v>
      </c>
      <c r="L34" s="1755">
        <v>1.2533877336006078</v>
      </c>
    </row>
    <row r="35" spans="1:12" ht="16.5" thickBot="1">
      <c r="A35" s="1767"/>
      <c r="B35" s="1768"/>
      <c r="C35" s="1769"/>
      <c r="D35" s="1769"/>
      <c r="E35" s="1769"/>
      <c r="F35" s="1769"/>
      <c r="G35" s="1770"/>
      <c r="H35" s="1771"/>
      <c r="I35" s="1771"/>
      <c r="J35" s="1771"/>
      <c r="K35" s="1771"/>
      <c r="L35" s="1772"/>
    </row>
    <row r="36" spans="1:12">
      <c r="A36" s="1726" t="s">
        <v>87</v>
      </c>
      <c r="B36" s="1773" t="s">
        <v>26</v>
      </c>
      <c r="C36" s="1774">
        <v>22051.559803921569</v>
      </c>
      <c r="D36" s="1774">
        <v>21803.650980392154</v>
      </c>
      <c r="E36" s="1775">
        <v>22492.591</v>
      </c>
      <c r="F36" s="1775">
        <v>22239.723999999998</v>
      </c>
      <c r="G36" s="1776">
        <v>1.1370060168012968</v>
      </c>
      <c r="H36" s="1777">
        <v>414.7</v>
      </c>
      <c r="I36" s="1777">
        <v>0.3387369949189396</v>
      </c>
      <c r="J36" s="1777">
        <v>25.619834710743799</v>
      </c>
      <c r="K36" s="1777">
        <v>3.4422238577818036</v>
      </c>
      <c r="L36" s="1778">
        <v>0.39302080857875454</v>
      </c>
    </row>
    <row r="37" spans="1:12" ht="16.5" thickBot="1">
      <c r="A37" s="1762" t="s">
        <v>87</v>
      </c>
      <c r="B37" s="1763" t="s">
        <v>29</v>
      </c>
      <c r="C37" s="1764">
        <v>21562.694117647057</v>
      </c>
      <c r="D37" s="1764">
        <v>21288.280392156859</v>
      </c>
      <c r="E37" s="1765">
        <v>21993.948</v>
      </c>
      <c r="F37" s="1765">
        <v>21714.045999999998</v>
      </c>
      <c r="G37" s="1766">
        <v>1.2890365987066708</v>
      </c>
      <c r="H37" s="1754">
        <v>382.5</v>
      </c>
      <c r="I37" s="1754">
        <v>-1.4936904455318083</v>
      </c>
      <c r="J37" s="1754">
        <v>18.641618497109828</v>
      </c>
      <c r="K37" s="1754">
        <v>4.6481345184849685</v>
      </c>
      <c r="L37" s="1755">
        <v>0.28853015888060884</v>
      </c>
    </row>
    <row r="38" spans="1:12" ht="16.5" thickBot="1">
      <c r="A38" s="1767"/>
      <c r="B38" s="1768"/>
      <c r="C38" s="1769"/>
      <c r="D38" s="1769"/>
      <c r="E38" s="1769"/>
      <c r="F38" s="1769"/>
      <c r="G38" s="1770"/>
      <c r="H38" s="1771"/>
      <c r="I38" s="1771"/>
      <c r="J38" s="1771"/>
      <c r="K38" s="1771"/>
      <c r="L38" s="1772"/>
    </row>
    <row r="39" spans="1:12">
      <c r="A39" s="1746" t="s">
        <v>88</v>
      </c>
      <c r="B39" s="1747" t="s">
        <v>21</v>
      </c>
      <c r="C39" s="1329" t="s">
        <v>73</v>
      </c>
      <c r="D39" s="1329" t="s">
        <v>73</v>
      </c>
      <c r="E39" s="1748" t="s">
        <v>73</v>
      </c>
      <c r="F39" s="1748" t="s">
        <v>73</v>
      </c>
      <c r="G39" s="1749" t="s">
        <v>73</v>
      </c>
      <c r="H39" s="1750" t="s">
        <v>73</v>
      </c>
      <c r="I39" s="1750" t="s">
        <v>73</v>
      </c>
      <c r="J39" s="1751" t="s">
        <v>73</v>
      </c>
      <c r="K39" s="1751" t="s">
        <v>73</v>
      </c>
      <c r="L39" s="1752" t="s">
        <v>73</v>
      </c>
    </row>
    <row r="40" spans="1:12">
      <c r="A40" s="1733" t="s">
        <v>88</v>
      </c>
      <c r="B40" s="1753" t="s">
        <v>22</v>
      </c>
      <c r="C40" s="1327" t="s">
        <v>73</v>
      </c>
      <c r="D40" s="1327" t="s">
        <v>73</v>
      </c>
      <c r="E40" s="1735" t="s">
        <v>73</v>
      </c>
      <c r="F40" s="1735" t="s">
        <v>73</v>
      </c>
      <c r="G40" s="1736" t="s">
        <v>73</v>
      </c>
      <c r="H40" s="1737" t="s">
        <v>73</v>
      </c>
      <c r="I40" s="1737" t="s">
        <v>73</v>
      </c>
      <c r="J40" s="1754" t="s">
        <v>73</v>
      </c>
      <c r="K40" s="1754" t="s">
        <v>73</v>
      </c>
      <c r="L40" s="1755" t="s">
        <v>73</v>
      </c>
    </row>
    <row r="41" spans="1:12">
      <c r="A41" s="1733" t="s">
        <v>88</v>
      </c>
      <c r="B41" s="1753" t="s">
        <v>23</v>
      </c>
      <c r="C41" s="1327" t="s">
        <v>73</v>
      </c>
      <c r="D41" s="1327" t="s">
        <v>73</v>
      </c>
      <c r="E41" s="1735" t="s">
        <v>73</v>
      </c>
      <c r="F41" s="1735" t="s">
        <v>73</v>
      </c>
      <c r="G41" s="1736" t="s">
        <v>73</v>
      </c>
      <c r="H41" s="1737" t="s">
        <v>73</v>
      </c>
      <c r="I41" s="1737" t="s">
        <v>73</v>
      </c>
      <c r="J41" s="1754" t="s">
        <v>73</v>
      </c>
      <c r="K41" s="1754" t="s">
        <v>73</v>
      </c>
      <c r="L41" s="1755" t="s">
        <v>73</v>
      </c>
    </row>
    <row r="42" spans="1:12">
      <c r="A42" s="1733" t="s">
        <v>88</v>
      </c>
      <c r="B42" s="1753" t="s">
        <v>30</v>
      </c>
      <c r="C42" s="1327" t="s">
        <v>73</v>
      </c>
      <c r="D42" s="1327" t="s">
        <v>73</v>
      </c>
      <c r="E42" s="1735" t="s">
        <v>73</v>
      </c>
      <c r="F42" s="1735" t="s">
        <v>73</v>
      </c>
      <c r="G42" s="1736" t="s">
        <v>73</v>
      </c>
      <c r="H42" s="1737" t="s">
        <v>73</v>
      </c>
      <c r="I42" s="1737" t="s">
        <v>73</v>
      </c>
      <c r="J42" s="1754" t="s">
        <v>73</v>
      </c>
      <c r="K42" s="1754" t="s">
        <v>73</v>
      </c>
      <c r="L42" s="1755" t="s">
        <v>73</v>
      </c>
    </row>
    <row r="43" spans="1:12">
      <c r="A43" s="1779" t="s">
        <v>88</v>
      </c>
      <c r="B43" s="1756" t="s">
        <v>24</v>
      </c>
      <c r="C43" s="1330" t="s">
        <v>200</v>
      </c>
      <c r="D43" s="1330" t="s">
        <v>73</v>
      </c>
      <c r="E43" s="1757" t="s">
        <v>200</v>
      </c>
      <c r="F43" s="1757" t="s">
        <v>73</v>
      </c>
      <c r="G43" s="1758" t="s">
        <v>73</v>
      </c>
      <c r="H43" s="1759" t="s">
        <v>200</v>
      </c>
      <c r="I43" s="1759" t="s">
        <v>73</v>
      </c>
      <c r="J43" s="1760" t="s">
        <v>73</v>
      </c>
      <c r="K43" s="1760">
        <v>3.9630866783672079E-2</v>
      </c>
      <c r="L43" s="1761" t="s">
        <v>73</v>
      </c>
    </row>
    <row r="44" spans="1:12">
      <c r="A44" s="1733" t="s">
        <v>88</v>
      </c>
      <c r="B44" s="1753" t="s">
        <v>26</v>
      </c>
      <c r="C44" s="1327" t="s">
        <v>200</v>
      </c>
      <c r="D44" s="1327" t="s">
        <v>73</v>
      </c>
      <c r="E44" s="1735" t="s">
        <v>200</v>
      </c>
      <c r="F44" s="1735" t="s">
        <v>73</v>
      </c>
      <c r="G44" s="1736" t="s">
        <v>73</v>
      </c>
      <c r="H44" s="1737" t="s">
        <v>200</v>
      </c>
      <c r="I44" s="1737" t="s">
        <v>73</v>
      </c>
      <c r="J44" s="1754" t="s">
        <v>73</v>
      </c>
      <c r="K44" s="1754">
        <v>2.8307761988337201E-2</v>
      </c>
      <c r="L44" s="1755" t="s">
        <v>73</v>
      </c>
    </row>
    <row r="45" spans="1:12">
      <c r="A45" s="1733" t="s">
        <v>88</v>
      </c>
      <c r="B45" s="1753" t="s">
        <v>31</v>
      </c>
      <c r="C45" s="1327" t="s">
        <v>200</v>
      </c>
      <c r="D45" s="1327" t="s">
        <v>73</v>
      </c>
      <c r="E45" s="1735" t="s">
        <v>200</v>
      </c>
      <c r="F45" s="1735" t="s">
        <v>73</v>
      </c>
      <c r="G45" s="1736" t="s">
        <v>73</v>
      </c>
      <c r="H45" s="1737" t="s">
        <v>200</v>
      </c>
      <c r="I45" s="1737" t="s">
        <v>73</v>
      </c>
      <c r="J45" s="1754" t="s">
        <v>73</v>
      </c>
      <c r="K45" s="1754">
        <v>1.1323104795334882E-2</v>
      </c>
      <c r="L45" s="1755" t="s">
        <v>73</v>
      </c>
    </row>
    <row r="46" spans="1:12">
      <c r="A46" s="1779" t="s">
        <v>88</v>
      </c>
      <c r="B46" s="1756" t="s">
        <v>27</v>
      </c>
      <c r="C46" s="1330" t="s">
        <v>200</v>
      </c>
      <c r="D46" s="1330" t="s">
        <v>73</v>
      </c>
      <c r="E46" s="1757" t="s">
        <v>200</v>
      </c>
      <c r="F46" s="1757" t="s">
        <v>73</v>
      </c>
      <c r="G46" s="1758" t="s">
        <v>73</v>
      </c>
      <c r="H46" s="1759" t="s">
        <v>200</v>
      </c>
      <c r="I46" s="1759" t="s">
        <v>73</v>
      </c>
      <c r="J46" s="1760" t="s">
        <v>73</v>
      </c>
      <c r="K46" s="1760">
        <v>0.1132310479533488</v>
      </c>
      <c r="L46" s="1761" t="s">
        <v>73</v>
      </c>
    </row>
    <row r="47" spans="1:12">
      <c r="A47" s="1733" t="s">
        <v>88</v>
      </c>
      <c r="B47" s="1753" t="s">
        <v>29</v>
      </c>
      <c r="C47" s="1327" t="s">
        <v>200</v>
      </c>
      <c r="D47" s="1327" t="s">
        <v>73</v>
      </c>
      <c r="E47" s="1735" t="s">
        <v>200</v>
      </c>
      <c r="F47" s="1735" t="s">
        <v>73</v>
      </c>
      <c r="G47" s="1736" t="s">
        <v>73</v>
      </c>
      <c r="H47" s="1737" t="s">
        <v>200</v>
      </c>
      <c r="I47" s="1737" t="s">
        <v>73</v>
      </c>
      <c r="J47" s="1754" t="s">
        <v>73</v>
      </c>
      <c r="K47" s="1754">
        <v>6.7938628772009291E-2</v>
      </c>
      <c r="L47" s="1755" t="s">
        <v>73</v>
      </c>
    </row>
    <row r="48" spans="1:12" ht="16.5" thickBot="1">
      <c r="A48" s="1780" t="s">
        <v>88</v>
      </c>
      <c r="B48" s="1753" t="s">
        <v>32</v>
      </c>
      <c r="C48" s="1764" t="s">
        <v>200</v>
      </c>
      <c r="D48" s="1764" t="s">
        <v>73</v>
      </c>
      <c r="E48" s="1765" t="s">
        <v>200</v>
      </c>
      <c r="F48" s="1765" t="s">
        <v>73</v>
      </c>
      <c r="G48" s="1766" t="s">
        <v>73</v>
      </c>
      <c r="H48" s="1754" t="s">
        <v>200</v>
      </c>
      <c r="I48" s="1754" t="s">
        <v>73</v>
      </c>
      <c r="J48" s="1754" t="s">
        <v>73</v>
      </c>
      <c r="K48" s="1754">
        <v>4.5292419181339527E-2</v>
      </c>
      <c r="L48" s="1755" t="s">
        <v>73</v>
      </c>
    </row>
    <row r="49" spans="1:12" ht="16.5" thickBot="1">
      <c r="A49" s="1767"/>
      <c r="B49" s="1768"/>
      <c r="C49" s="1769"/>
      <c r="D49" s="1769"/>
      <c r="E49" s="1769"/>
      <c r="F49" s="1769"/>
      <c r="G49" s="1770"/>
      <c r="H49" s="1771"/>
      <c r="I49" s="1771"/>
      <c r="J49" s="1771"/>
      <c r="K49" s="1771"/>
      <c r="L49" s="1772"/>
    </row>
    <row r="50" spans="1:12">
      <c r="A50" s="1746" t="s">
        <v>20</v>
      </c>
      <c r="B50" s="1747" t="s">
        <v>24</v>
      </c>
      <c r="C50" s="1329">
        <v>19228.002627270103</v>
      </c>
      <c r="D50" s="1329">
        <v>19464.658721975651</v>
      </c>
      <c r="E50" s="1748">
        <v>19612.562679815506</v>
      </c>
      <c r="F50" s="1748">
        <v>19853.951896415165</v>
      </c>
      <c r="G50" s="1749">
        <v>-1.2158245263163141</v>
      </c>
      <c r="H50" s="1750">
        <v>351.88114374034006</v>
      </c>
      <c r="I50" s="1750">
        <v>-0.71598073511661875</v>
      </c>
      <c r="J50" s="1751">
        <v>-5.4093567251461989</v>
      </c>
      <c r="K50" s="1751">
        <v>3.663024401290834</v>
      </c>
      <c r="L50" s="1752">
        <v>-0.64617990791347557</v>
      </c>
    </row>
    <row r="51" spans="1:12">
      <c r="A51" s="1726" t="s">
        <v>20</v>
      </c>
      <c r="B51" s="1753" t="s">
        <v>25</v>
      </c>
      <c r="C51" s="1327">
        <v>18788.587254901962</v>
      </c>
      <c r="D51" s="1327">
        <v>19401.677450980391</v>
      </c>
      <c r="E51" s="1735">
        <v>19164.359</v>
      </c>
      <c r="F51" s="1735">
        <v>19789.710999999999</v>
      </c>
      <c r="G51" s="1736">
        <v>-3.1599855096418485</v>
      </c>
      <c r="H51" s="1737">
        <v>317</v>
      </c>
      <c r="I51" s="1737">
        <v>-0.78247261345852892</v>
      </c>
      <c r="J51" s="1754">
        <v>-16.33986928104575</v>
      </c>
      <c r="K51" s="1754">
        <v>0.72467870690143243</v>
      </c>
      <c r="L51" s="1755">
        <v>-0.23922225699953148</v>
      </c>
    </row>
    <row r="52" spans="1:12">
      <c r="A52" s="1726" t="s">
        <v>20</v>
      </c>
      <c r="B52" s="1753" t="s">
        <v>26</v>
      </c>
      <c r="C52" s="1327">
        <v>19366.658823529411</v>
      </c>
      <c r="D52" s="1327">
        <v>19595.553921568626</v>
      </c>
      <c r="E52" s="1735">
        <v>19753.991999999998</v>
      </c>
      <c r="F52" s="1735">
        <v>19987.465</v>
      </c>
      <c r="G52" s="1736">
        <v>-1.1680971048604802</v>
      </c>
      <c r="H52" s="1737">
        <v>347.7</v>
      </c>
      <c r="I52" s="1737">
        <v>0.57853630315302285</v>
      </c>
      <c r="J52" s="1754">
        <v>-0.68259385665529015</v>
      </c>
      <c r="K52" s="1754">
        <v>1.6475117477212253</v>
      </c>
      <c r="L52" s="1755">
        <v>-0.19839009818062059</v>
      </c>
    </row>
    <row r="53" spans="1:12">
      <c r="A53" s="1726" t="s">
        <v>20</v>
      </c>
      <c r="B53" s="1753" t="s">
        <v>31</v>
      </c>
      <c r="C53" s="1327">
        <v>19272.282352941176</v>
      </c>
      <c r="D53" s="1327">
        <v>19354.296078431373</v>
      </c>
      <c r="E53" s="1735">
        <v>19657.727999999999</v>
      </c>
      <c r="F53" s="1735">
        <v>19741.382000000001</v>
      </c>
      <c r="G53" s="1736">
        <v>-0.42374946191711532</v>
      </c>
      <c r="H53" s="1737">
        <v>376.8</v>
      </c>
      <c r="I53" s="1737">
        <v>-2.786377708978331</v>
      </c>
      <c r="J53" s="1754">
        <v>-4.2016806722689077</v>
      </c>
      <c r="K53" s="1754">
        <v>1.2908339466681764</v>
      </c>
      <c r="L53" s="1755">
        <v>-0.20856755273332284</v>
      </c>
    </row>
    <row r="54" spans="1:12">
      <c r="A54" s="1746" t="s">
        <v>20</v>
      </c>
      <c r="B54" s="1756" t="s">
        <v>27</v>
      </c>
      <c r="C54" s="1330">
        <v>18688.291809853279</v>
      </c>
      <c r="D54" s="1330">
        <v>18494.776706067161</v>
      </c>
      <c r="E54" s="1757">
        <v>19062.057646050343</v>
      </c>
      <c r="F54" s="1757">
        <v>18864.672240188505</v>
      </c>
      <c r="G54" s="1758">
        <v>1.0463230070933143</v>
      </c>
      <c r="H54" s="1759">
        <v>301.11369031917701</v>
      </c>
      <c r="I54" s="1759">
        <v>-0.63792023100937911</v>
      </c>
      <c r="J54" s="1760">
        <v>10.26759744037231</v>
      </c>
      <c r="K54" s="1760">
        <v>21.462945139557267</v>
      </c>
      <c r="L54" s="1761">
        <v>-0.19647651986439385</v>
      </c>
    </row>
    <row r="55" spans="1:12">
      <c r="A55" s="1726" t="s">
        <v>20</v>
      </c>
      <c r="B55" s="1753" t="s">
        <v>28</v>
      </c>
      <c r="C55" s="1327">
        <v>18417.137254901962</v>
      </c>
      <c r="D55" s="1327">
        <v>18472.712745098041</v>
      </c>
      <c r="E55" s="1735">
        <v>18785.48</v>
      </c>
      <c r="F55" s="1735">
        <v>18842.167000000001</v>
      </c>
      <c r="G55" s="1736">
        <v>-0.30085180754422625</v>
      </c>
      <c r="H55" s="1737">
        <v>271.7</v>
      </c>
      <c r="I55" s="1737">
        <v>-1.4508523757707654</v>
      </c>
      <c r="J55" s="1754">
        <v>-6.8352699931647303</v>
      </c>
      <c r="K55" s="1754">
        <v>7.7166959180207222</v>
      </c>
      <c r="L55" s="1755">
        <v>-1.5002132988884949</v>
      </c>
    </row>
    <row r="56" spans="1:12">
      <c r="A56" s="1726" t="s">
        <v>20</v>
      </c>
      <c r="B56" s="1753" t="s">
        <v>29</v>
      </c>
      <c r="C56" s="1327">
        <v>18765.387254901962</v>
      </c>
      <c r="D56" s="1327">
        <v>18524.560784313726</v>
      </c>
      <c r="E56" s="1735">
        <v>19140.695</v>
      </c>
      <c r="F56" s="1735">
        <v>18895.052</v>
      </c>
      <c r="G56" s="1736">
        <v>1.3000387614704634</v>
      </c>
      <c r="H56" s="1737">
        <v>309.89999999999998</v>
      </c>
      <c r="I56" s="1737">
        <v>-2.0233955105912216</v>
      </c>
      <c r="J56" s="1754">
        <v>25.223983459682977</v>
      </c>
      <c r="K56" s="1754">
        <v>10.28704070656174</v>
      </c>
      <c r="L56" s="1755">
        <v>1.1457315652525981</v>
      </c>
    </row>
    <row r="57" spans="1:12">
      <c r="A57" s="1726" t="s">
        <v>20</v>
      </c>
      <c r="B57" s="1753" t="s">
        <v>32</v>
      </c>
      <c r="C57" s="1327">
        <v>18962.198039215684</v>
      </c>
      <c r="D57" s="1327">
        <v>18468.21862745098</v>
      </c>
      <c r="E57" s="1735">
        <v>19341.441999999999</v>
      </c>
      <c r="F57" s="1735">
        <v>18837.582999999999</v>
      </c>
      <c r="G57" s="1736">
        <v>2.6747539745412161</v>
      </c>
      <c r="H57" s="1737">
        <v>340.6</v>
      </c>
      <c r="I57" s="1737">
        <v>-0.61278085789319114</v>
      </c>
      <c r="J57" s="1754">
        <v>16.603053435114504</v>
      </c>
      <c r="K57" s="1754">
        <v>3.4592085149748062</v>
      </c>
      <c r="L57" s="1755">
        <v>0.15800521377150512</v>
      </c>
    </row>
    <row r="58" spans="1:12">
      <c r="A58" s="1746" t="s">
        <v>20</v>
      </c>
      <c r="B58" s="1756" t="s">
        <v>33</v>
      </c>
      <c r="C58" s="1330">
        <v>16379.08721214367</v>
      </c>
      <c r="D58" s="1330">
        <v>15933.157242291505</v>
      </c>
      <c r="E58" s="1757">
        <v>16706.668956386544</v>
      </c>
      <c r="F58" s="1757">
        <v>16251.820387137335</v>
      </c>
      <c r="G58" s="1758">
        <v>2.798754591265376</v>
      </c>
      <c r="H58" s="1759">
        <v>229.26293792255689</v>
      </c>
      <c r="I58" s="1759">
        <v>0.4040115060138465</v>
      </c>
      <c r="J58" s="1760">
        <v>16.798277099784638</v>
      </c>
      <c r="K58" s="1760">
        <v>9.2113457510049255</v>
      </c>
      <c r="L58" s="1761">
        <v>0.43543697509614887</v>
      </c>
    </row>
    <row r="59" spans="1:12">
      <c r="A59" s="1726" t="s">
        <v>20</v>
      </c>
      <c r="B59" s="1753" t="s">
        <v>74</v>
      </c>
      <c r="C59" s="1327">
        <v>15941.988235294117</v>
      </c>
      <c r="D59" s="1327">
        <v>15470.085294117645</v>
      </c>
      <c r="E59" s="1735">
        <v>16260.828</v>
      </c>
      <c r="F59" s="1735">
        <v>15779.486999999999</v>
      </c>
      <c r="G59" s="1736">
        <v>3.0504223616395159</v>
      </c>
      <c r="H59" s="1737">
        <v>219.4</v>
      </c>
      <c r="I59" s="1737">
        <v>2.0465116279069795</v>
      </c>
      <c r="J59" s="1754">
        <v>5.4919908466819223</v>
      </c>
      <c r="K59" s="1754">
        <v>5.21995131064938</v>
      </c>
      <c r="L59" s="1755">
        <v>-0.28625419555612641</v>
      </c>
    </row>
    <row r="60" spans="1:12">
      <c r="A60" s="1726" t="s">
        <v>20</v>
      </c>
      <c r="B60" s="1753" t="s">
        <v>34</v>
      </c>
      <c r="C60" s="1327">
        <v>16842.566666666669</v>
      </c>
      <c r="D60" s="1327">
        <v>16596.727450980394</v>
      </c>
      <c r="E60" s="1735">
        <v>17179.418000000001</v>
      </c>
      <c r="F60" s="1735">
        <v>16928.662</v>
      </c>
      <c r="G60" s="1736">
        <v>1.4812511467238296</v>
      </c>
      <c r="H60" s="1737">
        <v>236.1</v>
      </c>
      <c r="I60" s="1737">
        <v>-3.6326530612244925</v>
      </c>
      <c r="J60" s="1754">
        <v>40.845070422535215</v>
      </c>
      <c r="K60" s="1754">
        <v>3.3969314386004648</v>
      </c>
      <c r="L60" s="1755">
        <v>0.71312875479778093</v>
      </c>
    </row>
    <row r="61" spans="1:12" ht="16.5" thickBot="1">
      <c r="A61" s="1726" t="s">
        <v>20</v>
      </c>
      <c r="B61" s="1753" t="s">
        <v>35</v>
      </c>
      <c r="C61" s="1327">
        <v>17162.422549019608</v>
      </c>
      <c r="D61" s="1327">
        <v>16621.51568627451</v>
      </c>
      <c r="E61" s="1735">
        <v>17505.670999999998</v>
      </c>
      <c r="F61" s="1735">
        <v>16953.946</v>
      </c>
      <c r="G61" s="1736">
        <v>3.254257150518225</v>
      </c>
      <c r="H61" s="1737">
        <v>276.8</v>
      </c>
      <c r="I61" s="1737">
        <v>-0.21629416005766616</v>
      </c>
      <c r="J61" s="1754">
        <v>12.903225806451612</v>
      </c>
      <c r="K61" s="1754">
        <v>0.59446300175508127</v>
      </c>
      <c r="L61" s="1755">
        <v>8.5624158544953533E-3</v>
      </c>
    </row>
    <row r="62" spans="1:12" ht="16.5" thickBot="1">
      <c r="A62" s="1767"/>
      <c r="B62" s="1768"/>
      <c r="C62" s="1769"/>
      <c r="D62" s="1769"/>
      <c r="E62" s="1769"/>
      <c r="F62" s="1769"/>
      <c r="G62" s="1770"/>
      <c r="H62" s="1771"/>
      <c r="I62" s="1771"/>
      <c r="J62" s="1771"/>
      <c r="K62" s="1771"/>
      <c r="L62" s="1772"/>
    </row>
    <row r="63" spans="1:12">
      <c r="A63" s="1746" t="s">
        <v>89</v>
      </c>
      <c r="B63" s="1756" t="s">
        <v>21</v>
      </c>
      <c r="C63" s="1330">
        <v>23054.578230069565</v>
      </c>
      <c r="D63" s="1330">
        <v>23205.554526716129</v>
      </c>
      <c r="E63" s="1757">
        <v>23515.669794670957</v>
      </c>
      <c r="F63" s="1757">
        <v>23669.665617250452</v>
      </c>
      <c r="G63" s="1758">
        <v>-0.65060413218200375</v>
      </c>
      <c r="H63" s="1759">
        <v>343.72355769230768</v>
      </c>
      <c r="I63" s="1759">
        <v>-0.79198294385088974</v>
      </c>
      <c r="J63" s="1760">
        <v>18.518518518518519</v>
      </c>
      <c r="K63" s="1760">
        <v>2.355205797429655</v>
      </c>
      <c r="L63" s="1761">
        <v>0.14390358612744381</v>
      </c>
    </row>
    <row r="64" spans="1:12">
      <c r="A64" s="1726" t="s">
        <v>89</v>
      </c>
      <c r="B64" s="1753" t="s">
        <v>22</v>
      </c>
      <c r="C64" s="1327">
        <v>22505.572549019609</v>
      </c>
      <c r="D64" s="1327">
        <v>22734.399999999998</v>
      </c>
      <c r="E64" s="1735">
        <v>22955.684000000001</v>
      </c>
      <c r="F64" s="1735">
        <v>23189.088</v>
      </c>
      <c r="G64" s="1736">
        <v>-1.0065251380304332</v>
      </c>
      <c r="H64" s="1737">
        <v>317.60000000000002</v>
      </c>
      <c r="I64" s="1737">
        <v>-4.1352248717174733</v>
      </c>
      <c r="J64" s="1754">
        <v>-6.666666666666667</v>
      </c>
      <c r="K64" s="1754">
        <v>0.23778520070203252</v>
      </c>
      <c r="L64" s="1755">
        <v>-4.5715082798250983E-2</v>
      </c>
    </row>
    <row r="65" spans="1:12">
      <c r="A65" s="1726" t="s">
        <v>89</v>
      </c>
      <c r="B65" s="1753" t="s">
        <v>23</v>
      </c>
      <c r="C65" s="1327">
        <v>23212.977450980394</v>
      </c>
      <c r="D65" s="1327">
        <v>23213.893137254901</v>
      </c>
      <c r="E65" s="1735">
        <v>23677.237000000001</v>
      </c>
      <c r="F65" s="1735">
        <v>23678.170999999998</v>
      </c>
      <c r="G65" s="1736">
        <v>-3.9445614274745628E-3</v>
      </c>
      <c r="H65" s="1737">
        <v>337.2</v>
      </c>
      <c r="I65" s="1737">
        <v>-0.56030669419051427</v>
      </c>
      <c r="J65" s="1754">
        <v>23.979591836734691</v>
      </c>
      <c r="K65" s="1754">
        <v>1.3757572326331882</v>
      </c>
      <c r="L65" s="1755">
        <v>0.14095599783195323</v>
      </c>
    </row>
    <row r="66" spans="1:12">
      <c r="A66" s="1726" t="s">
        <v>89</v>
      </c>
      <c r="B66" s="1753" t="s">
        <v>30</v>
      </c>
      <c r="C66" s="1327">
        <v>22936.039215686273</v>
      </c>
      <c r="D66" s="1327">
        <v>23366.355882352942</v>
      </c>
      <c r="E66" s="1735">
        <v>23394.76</v>
      </c>
      <c r="F66" s="1735">
        <v>23833.683000000001</v>
      </c>
      <c r="G66" s="1736">
        <v>-1.8416079461995132</v>
      </c>
      <c r="H66" s="1737">
        <v>364.2</v>
      </c>
      <c r="I66" s="1737">
        <v>-0.43739748496446768</v>
      </c>
      <c r="J66" s="1754">
        <v>19.090909090909093</v>
      </c>
      <c r="K66" s="1754">
        <v>0.74166336409443467</v>
      </c>
      <c r="L66" s="1755">
        <v>4.8662671093741672E-2</v>
      </c>
    </row>
    <row r="67" spans="1:12">
      <c r="A67" s="1746" t="s">
        <v>89</v>
      </c>
      <c r="B67" s="1756" t="s">
        <v>24</v>
      </c>
      <c r="C67" s="1330">
        <v>22801.621988512466</v>
      </c>
      <c r="D67" s="1330">
        <v>22821.722403517793</v>
      </c>
      <c r="E67" s="1757">
        <v>23257.654428282716</v>
      </c>
      <c r="F67" s="1757">
        <v>23278.156851588148</v>
      </c>
      <c r="G67" s="1758">
        <v>-8.807580186071777E-2</v>
      </c>
      <c r="H67" s="1759">
        <v>307.94456840869054</v>
      </c>
      <c r="I67" s="1759">
        <v>-0.60682872972946567</v>
      </c>
      <c r="J67" s="1760">
        <v>17.0446735395189</v>
      </c>
      <c r="K67" s="1760">
        <v>9.641623733227652</v>
      </c>
      <c r="L67" s="1761">
        <v>0.47511456671848507</v>
      </c>
    </row>
    <row r="68" spans="1:12">
      <c r="A68" s="1726" t="s">
        <v>89</v>
      </c>
      <c r="B68" s="1753" t="s">
        <v>25</v>
      </c>
      <c r="C68" s="1327">
        <v>22749.435294117644</v>
      </c>
      <c r="D68" s="1327">
        <v>22308.313725490196</v>
      </c>
      <c r="E68" s="1735">
        <v>23204.423999999999</v>
      </c>
      <c r="F68" s="1735">
        <v>22754.48</v>
      </c>
      <c r="G68" s="1736">
        <v>1.9773864311555329</v>
      </c>
      <c r="H68" s="1737">
        <v>275.10000000000002</v>
      </c>
      <c r="I68" s="1737">
        <v>-1.7499999999999918</v>
      </c>
      <c r="J68" s="1754">
        <v>47.807017543859651</v>
      </c>
      <c r="K68" s="1754">
        <v>1.9079431580139274</v>
      </c>
      <c r="L68" s="1755">
        <v>0.47154172161249108</v>
      </c>
    </row>
    <row r="69" spans="1:12">
      <c r="A69" s="1726" t="s">
        <v>89</v>
      </c>
      <c r="B69" s="1753" t="s">
        <v>26</v>
      </c>
      <c r="C69" s="1327">
        <v>22835.851960784312</v>
      </c>
      <c r="D69" s="1327">
        <v>22943.667647058825</v>
      </c>
      <c r="E69" s="1735">
        <v>23292.569</v>
      </c>
      <c r="F69" s="1735">
        <v>23402.541000000001</v>
      </c>
      <c r="G69" s="1736">
        <v>-0.46991478403991072</v>
      </c>
      <c r="H69" s="1737">
        <v>306.7</v>
      </c>
      <c r="I69" s="1737">
        <v>-6.5167807103287276E-2</v>
      </c>
      <c r="J69" s="1754">
        <v>6.7237163814180931</v>
      </c>
      <c r="K69" s="1754">
        <v>4.9425352431636753</v>
      </c>
      <c r="L69" s="1755">
        <v>-0.21086991024147839</v>
      </c>
    </row>
    <row r="70" spans="1:12">
      <c r="A70" s="1726" t="s">
        <v>89</v>
      </c>
      <c r="B70" s="1753" t="s">
        <v>31</v>
      </c>
      <c r="C70" s="1327">
        <v>22775.230392156864</v>
      </c>
      <c r="D70" s="1327">
        <v>22837.653921568628</v>
      </c>
      <c r="E70" s="1735">
        <v>23230.735000000001</v>
      </c>
      <c r="F70" s="1735">
        <v>23294.406999999999</v>
      </c>
      <c r="G70" s="1736">
        <v>-0.27333599863692026</v>
      </c>
      <c r="H70" s="1737">
        <v>332.6</v>
      </c>
      <c r="I70" s="1737">
        <v>9.0279867589530952E-2</v>
      </c>
      <c r="J70" s="1754">
        <v>20.537897310513447</v>
      </c>
      <c r="K70" s="1754">
        <v>2.7911453320500481</v>
      </c>
      <c r="L70" s="1755">
        <v>0.21444275534747126</v>
      </c>
    </row>
    <row r="71" spans="1:12">
      <c r="A71" s="1746" t="s">
        <v>89</v>
      </c>
      <c r="B71" s="1756" t="s">
        <v>27</v>
      </c>
      <c r="C71" s="1330">
        <v>21344.272796428144</v>
      </c>
      <c r="D71" s="1330">
        <v>21267.678538354783</v>
      </c>
      <c r="E71" s="1757">
        <v>21771.158252356709</v>
      </c>
      <c r="F71" s="1757">
        <v>21693.032109121879</v>
      </c>
      <c r="G71" s="1758">
        <v>0.36014395240754432</v>
      </c>
      <c r="H71" s="1759">
        <v>273.1160165213401</v>
      </c>
      <c r="I71" s="1759">
        <v>0.42620508662720513</v>
      </c>
      <c r="J71" s="1760">
        <v>12.146165723108595</v>
      </c>
      <c r="K71" s="1760">
        <v>12.336522674517353</v>
      </c>
      <c r="L71" s="1761">
        <v>9.5610433605111567E-2</v>
      </c>
    </row>
    <row r="72" spans="1:12">
      <c r="A72" s="1726" t="s">
        <v>89</v>
      </c>
      <c r="B72" s="1753" t="s">
        <v>28</v>
      </c>
      <c r="C72" s="1327">
        <v>20313.429411764704</v>
      </c>
      <c r="D72" s="1327">
        <v>20545.004901960783</v>
      </c>
      <c r="E72" s="1735">
        <v>20719.698</v>
      </c>
      <c r="F72" s="1735">
        <v>20955.904999999999</v>
      </c>
      <c r="G72" s="1736">
        <v>-1.1271620099442068</v>
      </c>
      <c r="H72" s="1737">
        <v>238.6</v>
      </c>
      <c r="I72" s="1737">
        <v>-8.3752093802352198E-2</v>
      </c>
      <c r="J72" s="1754">
        <v>1.7628205128205128</v>
      </c>
      <c r="K72" s="1754">
        <v>3.5950857725188246</v>
      </c>
      <c r="L72" s="1755">
        <v>-0.33611815868510675</v>
      </c>
    </row>
    <row r="73" spans="1:12">
      <c r="A73" s="1726" t="s">
        <v>89</v>
      </c>
      <c r="B73" s="1753" t="s">
        <v>29</v>
      </c>
      <c r="C73" s="1327">
        <v>21742.489215686273</v>
      </c>
      <c r="D73" s="1327">
        <v>21698.659803921571</v>
      </c>
      <c r="E73" s="1735">
        <v>22177.339</v>
      </c>
      <c r="F73" s="1735">
        <v>22132.633000000002</v>
      </c>
      <c r="G73" s="1736">
        <v>0.20199133108111589</v>
      </c>
      <c r="H73" s="1737">
        <v>281.10000000000002</v>
      </c>
      <c r="I73" s="1737">
        <v>-0.14209591474244307</v>
      </c>
      <c r="J73" s="1737">
        <v>21.099999999999998</v>
      </c>
      <c r="K73" s="1737">
        <v>6.8561399535752701</v>
      </c>
      <c r="L73" s="1738">
        <v>0.5561336535689696</v>
      </c>
    </row>
    <row r="74" spans="1:12" ht="16.5" thickBot="1">
      <c r="A74" s="1781" t="s">
        <v>89</v>
      </c>
      <c r="B74" s="1782" t="s">
        <v>32</v>
      </c>
      <c r="C74" s="1328">
        <v>21544.454901960784</v>
      </c>
      <c r="D74" s="1328">
        <v>21128.500980392157</v>
      </c>
      <c r="E74" s="1741">
        <v>21975.344000000001</v>
      </c>
      <c r="F74" s="1741">
        <v>21551.071</v>
      </c>
      <c r="G74" s="1742">
        <v>1.9686863822220297</v>
      </c>
      <c r="H74" s="1743">
        <v>309.89999999999998</v>
      </c>
      <c r="I74" s="1743">
        <v>0.97751710654936463</v>
      </c>
      <c r="J74" s="1743">
        <v>4.3887147335423196</v>
      </c>
      <c r="K74" s="1743">
        <v>1.8852969484232576</v>
      </c>
      <c r="L74" s="1744">
        <v>-0.12440506127875217</v>
      </c>
    </row>
    <row r="75" spans="1:12">
      <c r="C75" s="1783"/>
      <c r="D75" s="1783"/>
      <c r="E75" s="1783"/>
      <c r="F75" s="1783"/>
      <c r="G75" s="1784"/>
      <c r="H75" s="1784"/>
      <c r="I75" s="1784"/>
      <c r="J75" s="1784"/>
      <c r="K75" s="1784"/>
      <c r="L75" s="1784"/>
    </row>
    <row r="76" spans="1:12" ht="16.5" thickBot="1">
      <c r="G76" s="1784"/>
      <c r="H76" s="1784"/>
      <c r="I76" s="1784"/>
      <c r="J76" s="1784"/>
      <c r="K76" s="1784"/>
      <c r="L76" s="1785"/>
    </row>
    <row r="77" spans="1:12" ht="16.5" thickBot="1">
      <c r="A77" s="1676" t="s">
        <v>270</v>
      </c>
      <c r="B77" s="1677"/>
      <c r="C77" s="1677"/>
      <c r="D77" s="1677"/>
      <c r="E77" s="1677"/>
      <c r="F77" s="1677"/>
      <c r="G77" s="1786"/>
      <c r="H77" s="1786"/>
      <c r="I77" s="1786"/>
      <c r="J77" s="1786"/>
      <c r="K77" s="1786"/>
      <c r="L77" s="1787"/>
    </row>
    <row r="78" spans="1:12">
      <c r="A78" s="1679"/>
      <c r="B78" s="1680"/>
      <c r="C78" s="1681" t="s">
        <v>5</v>
      </c>
      <c r="D78" s="1681" t="s">
        <v>5</v>
      </c>
      <c r="E78" s="1681"/>
      <c r="F78" s="1681"/>
      <c r="G78" s="1682"/>
      <c r="H78" s="1683" t="s">
        <v>6</v>
      </c>
      <c r="I78" s="1684"/>
      <c r="J78" s="1685" t="s">
        <v>7</v>
      </c>
      <c r="K78" s="1686" t="s">
        <v>8</v>
      </c>
      <c r="L78" s="1687"/>
    </row>
    <row r="79" spans="1:12">
      <c r="A79" s="1671" t="s">
        <v>9</v>
      </c>
      <c r="B79" s="1672" t="s">
        <v>10</v>
      </c>
      <c r="C79" s="1688" t="s">
        <v>36</v>
      </c>
      <c r="D79" s="1688" t="s">
        <v>36</v>
      </c>
      <c r="E79" s="1689" t="s">
        <v>37</v>
      </c>
      <c r="F79" s="1690"/>
      <c r="G79" s="1691"/>
      <c r="H79" s="1692" t="s">
        <v>11</v>
      </c>
      <c r="I79" s="1693"/>
      <c r="J79" s="1694" t="s">
        <v>12</v>
      </c>
      <c r="K79" s="1695" t="s">
        <v>13</v>
      </c>
      <c r="L79" s="1696"/>
    </row>
    <row r="80" spans="1:12" ht="48" thickBot="1">
      <c r="A80" s="1673" t="s">
        <v>14</v>
      </c>
      <c r="B80" s="1674" t="s">
        <v>15</v>
      </c>
      <c r="C80" s="998" t="s">
        <v>519</v>
      </c>
      <c r="D80" s="1326" t="s">
        <v>515</v>
      </c>
      <c r="E80" s="1697" t="s">
        <v>519</v>
      </c>
      <c r="F80" s="1698" t="s">
        <v>515</v>
      </c>
      <c r="G80" s="1699" t="s">
        <v>16</v>
      </c>
      <c r="H80" s="1700" t="s">
        <v>519</v>
      </c>
      <c r="I80" s="1701" t="s">
        <v>16</v>
      </c>
      <c r="J80" s="1702" t="s">
        <v>16</v>
      </c>
      <c r="K80" s="1703" t="s">
        <v>519</v>
      </c>
      <c r="L80" s="1704" t="s">
        <v>17</v>
      </c>
    </row>
    <row r="81" spans="1:12" ht="16.5" thickBot="1">
      <c r="A81" s="1705" t="s">
        <v>18</v>
      </c>
      <c r="B81" s="1706" t="s">
        <v>19</v>
      </c>
      <c r="C81" s="1707">
        <v>20991.28658978258</v>
      </c>
      <c r="D81" s="1707">
        <v>20785.08972082613</v>
      </c>
      <c r="E81" s="1708">
        <v>21411.112321578232</v>
      </c>
      <c r="F81" s="1709">
        <v>21200.791515242654</v>
      </c>
      <c r="G81" s="1710">
        <v>0.99204223665123181</v>
      </c>
      <c r="H81" s="1711">
        <v>322.79463655610442</v>
      </c>
      <c r="I81" s="1711">
        <v>-0.2858721187511688</v>
      </c>
      <c r="J81" s="1712">
        <v>25.416728130992773</v>
      </c>
      <c r="K81" s="1711">
        <v>100</v>
      </c>
      <c r="L81" s="1713" t="s">
        <v>19</v>
      </c>
    </row>
    <row r="82" spans="1:12" ht="16.5" thickBot="1">
      <c r="A82" s="1714"/>
      <c r="B82" s="1715"/>
      <c r="C82" s="1716"/>
      <c r="D82" s="1716"/>
      <c r="E82" s="1716"/>
      <c r="F82" s="1716"/>
      <c r="G82" s="1717"/>
      <c r="H82" s="1712"/>
      <c r="I82" s="1712"/>
      <c r="J82" s="1712"/>
      <c r="K82" s="1712"/>
      <c r="L82" s="1718"/>
    </row>
    <row r="83" spans="1:12">
      <c r="A83" s="1719" t="s">
        <v>80</v>
      </c>
      <c r="B83" s="1720" t="s">
        <v>19</v>
      </c>
      <c r="C83" s="1721">
        <v>20823.403156384506</v>
      </c>
      <c r="D83" s="1721">
        <v>20328.063264129178</v>
      </c>
      <c r="E83" s="1722">
        <v>21239.871219512195</v>
      </c>
      <c r="F83" s="1722">
        <v>20734.624529411762</v>
      </c>
      <c r="G83" s="1723">
        <v>2.4367293913798562</v>
      </c>
      <c r="H83" s="1724">
        <v>205</v>
      </c>
      <c r="I83" s="1724">
        <v>-15.593200399976471</v>
      </c>
      <c r="J83" s="1724">
        <v>-85.714285714285708</v>
      </c>
      <c r="K83" s="1724">
        <v>2.3523876734885908E-2</v>
      </c>
      <c r="L83" s="1725">
        <v>-0.18299625897834612</v>
      </c>
    </row>
    <row r="84" spans="1:12">
      <c r="A84" s="1726" t="s">
        <v>81</v>
      </c>
      <c r="B84" s="1727" t="s">
        <v>19</v>
      </c>
      <c r="C84" s="1728">
        <v>21855.780041179194</v>
      </c>
      <c r="D84" s="1728">
        <v>21896.102537496456</v>
      </c>
      <c r="E84" s="1729">
        <v>22292.895642002779</v>
      </c>
      <c r="F84" s="1729">
        <v>22334.024588246386</v>
      </c>
      <c r="G84" s="1730">
        <v>-0.18415376091800215</v>
      </c>
      <c r="H84" s="1731">
        <v>353.83589331619538</v>
      </c>
      <c r="I84" s="1731">
        <v>-1.06975048525994</v>
      </c>
      <c r="J84" s="1731">
        <v>23.49206349206349</v>
      </c>
      <c r="K84" s="1731">
        <v>36.603152199482473</v>
      </c>
      <c r="L84" s="1732">
        <v>-0.57047222889929827</v>
      </c>
    </row>
    <row r="85" spans="1:12">
      <c r="A85" s="1733" t="s">
        <v>82</v>
      </c>
      <c r="B85" s="1734" t="s">
        <v>19</v>
      </c>
      <c r="C85" s="1327">
        <v>21723.396040989108</v>
      </c>
      <c r="D85" s="1327">
        <v>21404.246708395316</v>
      </c>
      <c r="E85" s="1735">
        <v>22157.863961808889</v>
      </c>
      <c r="F85" s="1735">
        <v>21832.331642563222</v>
      </c>
      <c r="G85" s="1736">
        <v>1.4910561298502154</v>
      </c>
      <c r="H85" s="1737">
        <v>401.04658385093165</v>
      </c>
      <c r="I85" s="1737">
        <v>0.4474015641901255</v>
      </c>
      <c r="J85" s="1737">
        <v>28.389154704944179</v>
      </c>
      <c r="K85" s="1737">
        <v>9.4683603857915788</v>
      </c>
      <c r="L85" s="1738">
        <v>0.21920859349182997</v>
      </c>
    </row>
    <row r="86" spans="1:12">
      <c r="A86" s="1733" t="s">
        <v>83</v>
      </c>
      <c r="B86" s="1734" t="s">
        <v>19</v>
      </c>
      <c r="C86" s="1327" t="s">
        <v>73</v>
      </c>
      <c r="D86" s="1327" t="s">
        <v>73</v>
      </c>
      <c r="E86" s="1735" t="s">
        <v>73</v>
      </c>
      <c r="F86" s="1735" t="s">
        <v>73</v>
      </c>
      <c r="G86" s="1736" t="s">
        <v>73</v>
      </c>
      <c r="H86" s="1737" t="s">
        <v>73</v>
      </c>
      <c r="I86" s="1737" t="s">
        <v>73</v>
      </c>
      <c r="J86" s="1737" t="s">
        <v>73</v>
      </c>
      <c r="K86" s="1737" t="s">
        <v>73</v>
      </c>
      <c r="L86" s="1738" t="s">
        <v>73</v>
      </c>
    </row>
    <row r="87" spans="1:12">
      <c r="A87" s="1733" t="s">
        <v>71</v>
      </c>
      <c r="B87" s="1734" t="s">
        <v>19</v>
      </c>
      <c r="C87" s="1327">
        <v>18137.084229202133</v>
      </c>
      <c r="D87" s="1327">
        <v>17811.83174128475</v>
      </c>
      <c r="E87" s="1735">
        <v>18499.825913786175</v>
      </c>
      <c r="F87" s="1735">
        <v>18168.068376110445</v>
      </c>
      <c r="G87" s="1736">
        <v>1.8260473860389308</v>
      </c>
      <c r="H87" s="1737">
        <v>282.27965964343599</v>
      </c>
      <c r="I87" s="1737">
        <v>-0.12566266837162499</v>
      </c>
      <c r="J87" s="1737">
        <v>17.579799904716531</v>
      </c>
      <c r="K87" s="1737">
        <v>29.02846389084921</v>
      </c>
      <c r="L87" s="1738">
        <v>-1.9348050278703681</v>
      </c>
    </row>
    <row r="88" spans="1:12" ht="16.5" thickBot="1">
      <c r="A88" s="1739" t="s">
        <v>84</v>
      </c>
      <c r="B88" s="1740" t="s">
        <v>19</v>
      </c>
      <c r="C88" s="1328">
        <v>22274.939995995835</v>
      </c>
      <c r="D88" s="1328">
        <v>22149.88341770216</v>
      </c>
      <c r="E88" s="1741">
        <v>22720.438795915754</v>
      </c>
      <c r="F88" s="1741">
        <v>22592.881086056204</v>
      </c>
      <c r="G88" s="1742">
        <v>0.56459248988069577</v>
      </c>
      <c r="H88" s="1743">
        <v>294.72529550827426</v>
      </c>
      <c r="I88" s="1743">
        <v>0.33270130672943599</v>
      </c>
      <c r="J88" s="1743">
        <v>39.236339697169193</v>
      </c>
      <c r="K88" s="1743">
        <v>24.876499647141852</v>
      </c>
      <c r="L88" s="1744">
        <v>2.4690649222561731</v>
      </c>
    </row>
    <row r="89" spans="1:12" ht="16.5" thickBot="1">
      <c r="A89" s="1714"/>
      <c r="B89" s="1745"/>
      <c r="C89" s="1716"/>
      <c r="D89" s="1716"/>
      <c r="E89" s="1716"/>
      <c r="F89" s="1716"/>
      <c r="G89" s="1717"/>
      <c r="H89" s="1712"/>
      <c r="I89" s="1712"/>
      <c r="J89" s="1712"/>
      <c r="K89" s="1712"/>
      <c r="L89" s="1718"/>
    </row>
    <row r="90" spans="1:12">
      <c r="A90" s="1746" t="s">
        <v>85</v>
      </c>
      <c r="B90" s="1747" t="s">
        <v>21</v>
      </c>
      <c r="C90" s="1329" t="s">
        <v>73</v>
      </c>
      <c r="D90" s="1329" t="s">
        <v>73</v>
      </c>
      <c r="E90" s="1748" t="s">
        <v>73</v>
      </c>
      <c r="F90" s="1748" t="s">
        <v>73</v>
      </c>
      <c r="G90" s="1749" t="s">
        <v>73</v>
      </c>
      <c r="H90" s="1750" t="s">
        <v>73</v>
      </c>
      <c r="I90" s="1750" t="s">
        <v>73</v>
      </c>
      <c r="J90" s="1751" t="s">
        <v>73</v>
      </c>
      <c r="K90" s="1751" t="s">
        <v>73</v>
      </c>
      <c r="L90" s="1752" t="s">
        <v>73</v>
      </c>
    </row>
    <row r="91" spans="1:12">
      <c r="A91" s="1726" t="s">
        <v>85</v>
      </c>
      <c r="B91" s="1753" t="s">
        <v>22</v>
      </c>
      <c r="C91" s="1327" t="s">
        <v>73</v>
      </c>
      <c r="D91" s="1327" t="s">
        <v>73</v>
      </c>
      <c r="E91" s="1735" t="s">
        <v>73</v>
      </c>
      <c r="F91" s="1735" t="s">
        <v>73</v>
      </c>
      <c r="G91" s="1736" t="s">
        <v>73</v>
      </c>
      <c r="H91" s="1737" t="s">
        <v>73</v>
      </c>
      <c r="I91" s="1737" t="s">
        <v>73</v>
      </c>
      <c r="J91" s="1754" t="s">
        <v>73</v>
      </c>
      <c r="K91" s="1754" t="s">
        <v>73</v>
      </c>
      <c r="L91" s="1755" t="s">
        <v>73</v>
      </c>
    </row>
    <row r="92" spans="1:12">
      <c r="A92" s="1726" t="s">
        <v>85</v>
      </c>
      <c r="B92" s="1753" t="s">
        <v>23</v>
      </c>
      <c r="C92" s="1327" t="s">
        <v>73</v>
      </c>
      <c r="D92" s="1327" t="s">
        <v>73</v>
      </c>
      <c r="E92" s="1735" t="s">
        <v>73</v>
      </c>
      <c r="F92" s="1735" t="s">
        <v>73</v>
      </c>
      <c r="G92" s="1736" t="s">
        <v>73</v>
      </c>
      <c r="H92" s="1737" t="s">
        <v>73</v>
      </c>
      <c r="I92" s="1737" t="s">
        <v>73</v>
      </c>
      <c r="J92" s="1754" t="s">
        <v>73</v>
      </c>
      <c r="K92" s="1754" t="s">
        <v>73</v>
      </c>
      <c r="L92" s="1755" t="s">
        <v>73</v>
      </c>
    </row>
    <row r="93" spans="1:12">
      <c r="A93" s="1746" t="s">
        <v>85</v>
      </c>
      <c r="B93" s="1756" t="s">
        <v>24</v>
      </c>
      <c r="C93" s="1330" t="s">
        <v>73</v>
      </c>
      <c r="D93" s="1330" t="s">
        <v>200</v>
      </c>
      <c r="E93" s="1757" t="s">
        <v>73</v>
      </c>
      <c r="F93" s="1757" t="s">
        <v>200</v>
      </c>
      <c r="G93" s="1758" t="s">
        <v>73</v>
      </c>
      <c r="H93" s="1759" t="s">
        <v>73</v>
      </c>
      <c r="I93" s="1759" t="s">
        <v>73</v>
      </c>
      <c r="J93" s="1760" t="s">
        <v>73</v>
      </c>
      <c r="K93" s="1760" t="s">
        <v>73</v>
      </c>
      <c r="L93" s="1761" t="s">
        <v>73</v>
      </c>
    </row>
    <row r="94" spans="1:12">
      <c r="A94" s="1726" t="s">
        <v>85</v>
      </c>
      <c r="B94" s="1753" t="s">
        <v>25</v>
      </c>
      <c r="C94" s="1327" t="s">
        <v>73</v>
      </c>
      <c r="D94" s="1327" t="s">
        <v>200</v>
      </c>
      <c r="E94" s="1735" t="s">
        <v>73</v>
      </c>
      <c r="F94" s="1735" t="s">
        <v>200</v>
      </c>
      <c r="G94" s="1736" t="s">
        <v>73</v>
      </c>
      <c r="H94" s="1737" t="s">
        <v>73</v>
      </c>
      <c r="I94" s="1737" t="s">
        <v>73</v>
      </c>
      <c r="J94" s="1754" t="s">
        <v>73</v>
      </c>
      <c r="K94" s="1754" t="s">
        <v>73</v>
      </c>
      <c r="L94" s="1755" t="s">
        <v>73</v>
      </c>
    </row>
    <row r="95" spans="1:12">
      <c r="A95" s="1726" t="s">
        <v>85</v>
      </c>
      <c r="B95" s="1753" t="s">
        <v>26</v>
      </c>
      <c r="C95" s="1327" t="s">
        <v>73</v>
      </c>
      <c r="D95" s="1327" t="s">
        <v>73</v>
      </c>
      <c r="E95" s="1735" t="s">
        <v>73</v>
      </c>
      <c r="F95" s="1735" t="s">
        <v>73</v>
      </c>
      <c r="G95" s="1736" t="s">
        <v>73</v>
      </c>
      <c r="H95" s="1737" t="s">
        <v>73</v>
      </c>
      <c r="I95" s="1737" t="s">
        <v>73</v>
      </c>
      <c r="J95" s="1754" t="s">
        <v>73</v>
      </c>
      <c r="K95" s="1754" t="s">
        <v>73</v>
      </c>
      <c r="L95" s="1755" t="s">
        <v>73</v>
      </c>
    </row>
    <row r="96" spans="1:12">
      <c r="A96" s="1746" t="s">
        <v>85</v>
      </c>
      <c r="B96" s="1756" t="s">
        <v>27</v>
      </c>
      <c r="C96" s="1330">
        <v>20823.403156384506</v>
      </c>
      <c r="D96" s="1330">
        <v>20347.007818703805</v>
      </c>
      <c r="E96" s="1757">
        <v>21239.871219512195</v>
      </c>
      <c r="F96" s="1757">
        <v>20753.947975077881</v>
      </c>
      <c r="G96" s="1758">
        <v>2.341353293444838</v>
      </c>
      <c r="H96" s="1759">
        <v>205</v>
      </c>
      <c r="I96" s="1759">
        <v>-16.983365522397353</v>
      </c>
      <c r="J96" s="1760">
        <v>-84.615384615384613</v>
      </c>
      <c r="K96" s="1760">
        <v>2.3523876734885908E-2</v>
      </c>
      <c r="L96" s="1761">
        <v>-0.16824482071311528</v>
      </c>
    </row>
    <row r="97" spans="1:12">
      <c r="A97" s="1726" t="s">
        <v>85</v>
      </c>
      <c r="B97" s="1753" t="s">
        <v>28</v>
      </c>
      <c r="C97" s="1327" t="s">
        <v>200</v>
      </c>
      <c r="D97" s="1327">
        <v>20449.641176470584</v>
      </c>
      <c r="E97" s="1735" t="s">
        <v>200</v>
      </c>
      <c r="F97" s="1735">
        <v>20858.633999999998</v>
      </c>
      <c r="G97" s="1736" t="s">
        <v>73</v>
      </c>
      <c r="H97" s="1737" t="s">
        <v>200</v>
      </c>
      <c r="I97" s="1737" t="s">
        <v>73</v>
      </c>
      <c r="J97" s="1754" t="s">
        <v>73</v>
      </c>
      <c r="K97" s="1754">
        <v>1.1761938367442954E-2</v>
      </c>
      <c r="L97" s="1755" t="s">
        <v>73</v>
      </c>
    </row>
    <row r="98" spans="1:12" ht="16.5" thickBot="1">
      <c r="A98" s="1762" t="s">
        <v>85</v>
      </c>
      <c r="B98" s="1763" t="s">
        <v>29</v>
      </c>
      <c r="C98" s="1764" t="s">
        <v>200</v>
      </c>
      <c r="D98" s="1764" t="s">
        <v>200</v>
      </c>
      <c r="E98" s="1765" t="s">
        <v>200</v>
      </c>
      <c r="F98" s="1765" t="s">
        <v>200</v>
      </c>
      <c r="G98" s="1766" t="s">
        <v>73</v>
      </c>
      <c r="H98" s="1754" t="s">
        <v>200</v>
      </c>
      <c r="I98" s="1754" t="s">
        <v>73</v>
      </c>
      <c r="J98" s="1754" t="s">
        <v>73</v>
      </c>
      <c r="K98" s="1754">
        <v>1.1761938367442954E-2</v>
      </c>
      <c r="L98" s="1755" t="s">
        <v>73</v>
      </c>
    </row>
    <row r="99" spans="1:12" ht="16.5" thickBot="1">
      <c r="A99" s="1714"/>
      <c r="B99" s="1745"/>
      <c r="C99" s="1716"/>
      <c r="D99" s="1716"/>
      <c r="E99" s="1716"/>
      <c r="F99" s="1716"/>
      <c r="G99" s="1717"/>
      <c r="H99" s="1712"/>
      <c r="I99" s="1712"/>
      <c r="J99" s="1712"/>
      <c r="K99" s="1712"/>
      <c r="L99" s="1718"/>
    </row>
    <row r="100" spans="1:12">
      <c r="A100" s="1746" t="s">
        <v>86</v>
      </c>
      <c r="B100" s="1747" t="s">
        <v>21</v>
      </c>
      <c r="C100" s="1329">
        <v>22522.927520602447</v>
      </c>
      <c r="D100" s="1329">
        <v>22622.489659059378</v>
      </c>
      <c r="E100" s="1748">
        <v>22973.386071014495</v>
      </c>
      <c r="F100" s="1748">
        <v>23074.939452240567</v>
      </c>
      <c r="G100" s="1749">
        <v>-0.44010248189930584</v>
      </c>
      <c r="H100" s="1750">
        <v>424.2553398058252</v>
      </c>
      <c r="I100" s="1750">
        <v>-0.25356927948302843</v>
      </c>
      <c r="J100" s="1751">
        <v>-3.1347962382445136</v>
      </c>
      <c r="K100" s="1751">
        <v>3.6344389555398733</v>
      </c>
      <c r="L100" s="1752">
        <v>-1.071269851068771</v>
      </c>
    </row>
    <row r="101" spans="1:12">
      <c r="A101" s="1726" t="s">
        <v>86</v>
      </c>
      <c r="B101" s="1753" t="s">
        <v>22</v>
      </c>
      <c r="C101" s="1327">
        <v>22526.937254901961</v>
      </c>
      <c r="D101" s="1327">
        <v>23349.173529411764</v>
      </c>
      <c r="E101" s="1735">
        <v>22977.475999999999</v>
      </c>
      <c r="F101" s="1735">
        <v>23816.156999999999</v>
      </c>
      <c r="G101" s="1736">
        <v>-3.5214791370412972</v>
      </c>
      <c r="H101" s="1737">
        <v>417.5</v>
      </c>
      <c r="I101" s="1737">
        <v>0.43300457060380354</v>
      </c>
      <c r="J101" s="1754">
        <v>2.4539877300613497</v>
      </c>
      <c r="K101" s="1754">
        <v>1.9642437073629733</v>
      </c>
      <c r="L101" s="1755">
        <v>-0.4402407298696569</v>
      </c>
    </row>
    <row r="102" spans="1:12">
      <c r="A102" s="1726" t="s">
        <v>86</v>
      </c>
      <c r="B102" s="1753" t="s">
        <v>23</v>
      </c>
      <c r="C102" s="1327">
        <v>22518.371568627452</v>
      </c>
      <c r="D102" s="1327">
        <v>21897.517647058823</v>
      </c>
      <c r="E102" s="1735">
        <v>22968.739000000001</v>
      </c>
      <c r="F102" s="1735">
        <v>22335.468000000001</v>
      </c>
      <c r="G102" s="1736">
        <v>2.8352707899382303</v>
      </c>
      <c r="H102" s="1737">
        <v>432.2</v>
      </c>
      <c r="I102" s="1737">
        <v>-0.73495636196600567</v>
      </c>
      <c r="J102" s="1754">
        <v>-8.9743589743589745</v>
      </c>
      <c r="K102" s="1754">
        <v>1.6701952481768996</v>
      </c>
      <c r="L102" s="1755">
        <v>-0.63102912119911458</v>
      </c>
    </row>
    <row r="103" spans="1:12">
      <c r="A103" s="1746" t="s">
        <v>86</v>
      </c>
      <c r="B103" s="1756" t="s">
        <v>24</v>
      </c>
      <c r="C103" s="1330">
        <v>22275.263656902411</v>
      </c>
      <c r="D103" s="1330">
        <v>22306.674188954101</v>
      </c>
      <c r="E103" s="1757">
        <v>22720.76893004046</v>
      </c>
      <c r="F103" s="1757">
        <v>22752.807672733183</v>
      </c>
      <c r="G103" s="1758">
        <v>-0.14081225997931568</v>
      </c>
      <c r="H103" s="1759">
        <v>373.47324239244489</v>
      </c>
      <c r="I103" s="1759">
        <v>-0.19854132225580243</v>
      </c>
      <c r="J103" s="1760">
        <v>28.783783783783782</v>
      </c>
      <c r="K103" s="1760">
        <v>11.209127264173135</v>
      </c>
      <c r="L103" s="1761">
        <v>0.2930629479022997</v>
      </c>
    </row>
    <row r="104" spans="1:12">
      <c r="A104" s="1726" t="s">
        <v>86</v>
      </c>
      <c r="B104" s="1753" t="s">
        <v>25</v>
      </c>
      <c r="C104" s="1327">
        <v>22564.605882352942</v>
      </c>
      <c r="D104" s="1327">
        <v>22578.538235294116</v>
      </c>
      <c r="E104" s="1735">
        <v>23015.898000000001</v>
      </c>
      <c r="F104" s="1735">
        <v>23030.109</v>
      </c>
      <c r="G104" s="1736">
        <v>-6.1706177769281639E-2</v>
      </c>
      <c r="H104" s="1737">
        <v>362.9</v>
      </c>
      <c r="I104" s="1737">
        <v>-0.57534246575343095</v>
      </c>
      <c r="J104" s="1754">
        <v>18.461538461538463</v>
      </c>
      <c r="K104" s="1754">
        <v>7.2453540343448601</v>
      </c>
      <c r="L104" s="1755">
        <v>-0.42539386357518616</v>
      </c>
    </row>
    <row r="105" spans="1:12">
      <c r="A105" s="1726" t="s">
        <v>86</v>
      </c>
      <c r="B105" s="1753" t="s">
        <v>26</v>
      </c>
      <c r="C105" s="1327">
        <v>21786.673529411764</v>
      </c>
      <c r="D105" s="1327">
        <v>21714.358823529412</v>
      </c>
      <c r="E105" s="1735">
        <v>22222.406999999999</v>
      </c>
      <c r="F105" s="1735">
        <v>22148.646000000001</v>
      </c>
      <c r="G105" s="1736">
        <v>0.33302712951391522</v>
      </c>
      <c r="H105" s="1737">
        <v>392.8</v>
      </c>
      <c r="I105" s="1737">
        <v>-0.80808080808080518</v>
      </c>
      <c r="J105" s="1754">
        <v>53.181818181818187</v>
      </c>
      <c r="K105" s="1754">
        <v>3.9637732298282753</v>
      </c>
      <c r="L105" s="1755">
        <v>0.7184568114774863</v>
      </c>
    </row>
    <row r="106" spans="1:12">
      <c r="A106" s="1746" t="s">
        <v>86</v>
      </c>
      <c r="B106" s="1756" t="s">
        <v>27</v>
      </c>
      <c r="C106" s="1330">
        <v>21470.199643718737</v>
      </c>
      <c r="D106" s="1330">
        <v>21461.801774105992</v>
      </c>
      <c r="E106" s="1757">
        <v>21899.603636593114</v>
      </c>
      <c r="F106" s="1757">
        <v>21891.037809588113</v>
      </c>
      <c r="G106" s="1758">
        <v>3.9129378330564971E-2</v>
      </c>
      <c r="H106" s="1759">
        <v>331.95805405405406</v>
      </c>
      <c r="I106" s="1759">
        <v>-0.76037079643618954</v>
      </c>
      <c r="J106" s="1760">
        <v>26.625598904859686</v>
      </c>
      <c r="K106" s="1760">
        <v>21.759585979769465</v>
      </c>
      <c r="L106" s="1761">
        <v>0.20773467426717929</v>
      </c>
    </row>
    <row r="107" spans="1:12">
      <c r="A107" s="1726" t="s">
        <v>86</v>
      </c>
      <c r="B107" s="1753" t="s">
        <v>28</v>
      </c>
      <c r="C107" s="1327">
        <v>21475.095098039215</v>
      </c>
      <c r="D107" s="1327">
        <v>21504.49607843137</v>
      </c>
      <c r="E107" s="1735">
        <v>21904.597000000002</v>
      </c>
      <c r="F107" s="1735">
        <v>21934.585999999999</v>
      </c>
      <c r="G107" s="1736">
        <v>-0.13672015510116198</v>
      </c>
      <c r="H107" s="1737">
        <v>319.60000000000002</v>
      </c>
      <c r="I107" s="1737">
        <v>-1.0832559579077683</v>
      </c>
      <c r="J107" s="1754">
        <v>19.963702359346641</v>
      </c>
      <c r="K107" s="1754">
        <v>15.549282521759586</v>
      </c>
      <c r="L107" s="1755">
        <v>-0.70680244652481861</v>
      </c>
    </row>
    <row r="108" spans="1:12" ht="16.5" thickBot="1">
      <c r="A108" s="1762" t="s">
        <v>86</v>
      </c>
      <c r="B108" s="1763" t="s">
        <v>29</v>
      </c>
      <c r="C108" s="1764">
        <v>21459.405882352941</v>
      </c>
      <c r="D108" s="1764">
        <v>21347.206862745101</v>
      </c>
      <c r="E108" s="1765">
        <v>21888.594000000001</v>
      </c>
      <c r="F108" s="1765">
        <v>21774.151000000002</v>
      </c>
      <c r="G108" s="1766">
        <v>0.5255911011180151</v>
      </c>
      <c r="H108" s="1754">
        <v>362.9</v>
      </c>
      <c r="I108" s="1754">
        <v>-1.7861975642760548</v>
      </c>
      <c r="J108" s="1754">
        <v>47.075208913649021</v>
      </c>
      <c r="K108" s="1754">
        <v>6.2103034580098804</v>
      </c>
      <c r="L108" s="1755">
        <v>0.91453712079200145</v>
      </c>
    </row>
    <row r="109" spans="1:12" ht="16.5" thickBot="1">
      <c r="A109" s="1767"/>
      <c r="B109" s="1768"/>
      <c r="C109" s="1769"/>
      <c r="D109" s="1769"/>
      <c r="E109" s="1769"/>
      <c r="F109" s="1769"/>
      <c r="G109" s="1770"/>
      <c r="H109" s="1771"/>
      <c r="I109" s="1771"/>
      <c r="J109" s="1771"/>
      <c r="K109" s="1771"/>
      <c r="L109" s="1772"/>
    </row>
    <row r="110" spans="1:12">
      <c r="A110" s="1726" t="s">
        <v>87</v>
      </c>
      <c r="B110" s="1773" t="s">
        <v>26</v>
      </c>
      <c r="C110" s="1774">
        <v>21900.646078431371</v>
      </c>
      <c r="D110" s="1774">
        <v>21576.824509803922</v>
      </c>
      <c r="E110" s="1775">
        <v>22338.659</v>
      </c>
      <c r="F110" s="1775">
        <v>22008.361000000001</v>
      </c>
      <c r="G110" s="1776">
        <v>1.5007841792489629</v>
      </c>
      <c r="H110" s="1777">
        <v>418.1</v>
      </c>
      <c r="I110" s="1777">
        <v>2.3500611995104093</v>
      </c>
      <c r="J110" s="1777">
        <v>41.472868217054263</v>
      </c>
      <c r="K110" s="1777">
        <v>4.2931075041166782</v>
      </c>
      <c r="L110" s="1778">
        <v>0.4872364316871165</v>
      </c>
    </row>
    <row r="111" spans="1:12" ht="16.5" thickBot="1">
      <c r="A111" s="1762" t="s">
        <v>87</v>
      </c>
      <c r="B111" s="1763" t="s">
        <v>29</v>
      </c>
      <c r="C111" s="1764">
        <v>21564.501960784313</v>
      </c>
      <c r="D111" s="1764">
        <v>21278.763725490197</v>
      </c>
      <c r="E111" s="1765">
        <v>21995.792000000001</v>
      </c>
      <c r="F111" s="1765">
        <v>21704.339</v>
      </c>
      <c r="G111" s="1766">
        <v>1.3428328777946259</v>
      </c>
      <c r="H111" s="1754">
        <v>386.9</v>
      </c>
      <c r="I111" s="1754">
        <v>-1.502036659877809</v>
      </c>
      <c r="J111" s="1754">
        <v>19.241192411924118</v>
      </c>
      <c r="K111" s="1754">
        <v>5.1752528816748997</v>
      </c>
      <c r="L111" s="1755">
        <v>-0.26802783819528742</v>
      </c>
    </row>
    <row r="112" spans="1:12" ht="16.5" thickBot="1">
      <c r="A112" s="1767"/>
      <c r="B112" s="1768"/>
      <c r="C112" s="1769"/>
      <c r="D112" s="1769"/>
      <c r="E112" s="1769"/>
      <c r="F112" s="1769"/>
      <c r="G112" s="1770"/>
      <c r="H112" s="1771"/>
      <c r="I112" s="1771"/>
      <c r="J112" s="1771"/>
      <c r="K112" s="1771"/>
      <c r="L112" s="1772"/>
    </row>
    <row r="113" spans="1:12">
      <c r="A113" s="1746" t="s">
        <v>88</v>
      </c>
      <c r="B113" s="1747" t="s">
        <v>21</v>
      </c>
      <c r="C113" s="1329" t="s">
        <v>73</v>
      </c>
      <c r="D113" s="1329" t="s">
        <v>73</v>
      </c>
      <c r="E113" s="1748" t="s">
        <v>73</v>
      </c>
      <c r="F113" s="1748" t="s">
        <v>73</v>
      </c>
      <c r="G113" s="1749" t="s">
        <v>73</v>
      </c>
      <c r="H113" s="1750" t="s">
        <v>73</v>
      </c>
      <c r="I113" s="1750" t="s">
        <v>73</v>
      </c>
      <c r="J113" s="1751" t="s">
        <v>73</v>
      </c>
      <c r="K113" s="1751" t="s">
        <v>73</v>
      </c>
      <c r="L113" s="1752" t="s">
        <v>73</v>
      </c>
    </row>
    <row r="114" spans="1:12">
      <c r="A114" s="1733" t="s">
        <v>88</v>
      </c>
      <c r="B114" s="1753" t="s">
        <v>22</v>
      </c>
      <c r="C114" s="1327" t="s">
        <v>73</v>
      </c>
      <c r="D114" s="1327" t="s">
        <v>73</v>
      </c>
      <c r="E114" s="1735" t="s">
        <v>73</v>
      </c>
      <c r="F114" s="1735" t="s">
        <v>73</v>
      </c>
      <c r="G114" s="1736" t="s">
        <v>73</v>
      </c>
      <c r="H114" s="1737" t="s">
        <v>73</v>
      </c>
      <c r="I114" s="1737" t="s">
        <v>73</v>
      </c>
      <c r="J114" s="1754" t="s">
        <v>73</v>
      </c>
      <c r="K114" s="1754" t="s">
        <v>73</v>
      </c>
      <c r="L114" s="1755" t="s">
        <v>73</v>
      </c>
    </row>
    <row r="115" spans="1:12">
      <c r="A115" s="1733" t="s">
        <v>88</v>
      </c>
      <c r="B115" s="1753" t="s">
        <v>23</v>
      </c>
      <c r="C115" s="1327" t="s">
        <v>73</v>
      </c>
      <c r="D115" s="1327" t="s">
        <v>73</v>
      </c>
      <c r="E115" s="1735" t="s">
        <v>73</v>
      </c>
      <c r="F115" s="1735" t="s">
        <v>73</v>
      </c>
      <c r="G115" s="1736" t="s">
        <v>73</v>
      </c>
      <c r="H115" s="1737" t="s">
        <v>73</v>
      </c>
      <c r="I115" s="1737" t="s">
        <v>73</v>
      </c>
      <c r="J115" s="1754" t="s">
        <v>73</v>
      </c>
      <c r="K115" s="1754" t="s">
        <v>73</v>
      </c>
      <c r="L115" s="1755" t="s">
        <v>73</v>
      </c>
    </row>
    <row r="116" spans="1:12">
      <c r="A116" s="1733" t="s">
        <v>88</v>
      </c>
      <c r="B116" s="1753" t="s">
        <v>30</v>
      </c>
      <c r="C116" s="1327" t="s">
        <v>73</v>
      </c>
      <c r="D116" s="1327" t="s">
        <v>73</v>
      </c>
      <c r="E116" s="1735" t="s">
        <v>73</v>
      </c>
      <c r="F116" s="1735" t="s">
        <v>73</v>
      </c>
      <c r="G116" s="1736" t="s">
        <v>73</v>
      </c>
      <c r="H116" s="1737" t="s">
        <v>73</v>
      </c>
      <c r="I116" s="1737" t="s">
        <v>73</v>
      </c>
      <c r="J116" s="1754" t="s">
        <v>73</v>
      </c>
      <c r="K116" s="1754" t="s">
        <v>73</v>
      </c>
      <c r="L116" s="1755" t="s">
        <v>73</v>
      </c>
    </row>
    <row r="117" spans="1:12">
      <c r="A117" s="1779" t="s">
        <v>88</v>
      </c>
      <c r="B117" s="1756" t="s">
        <v>24</v>
      </c>
      <c r="C117" s="1330" t="s">
        <v>73</v>
      </c>
      <c r="D117" s="1330" t="s">
        <v>73</v>
      </c>
      <c r="E117" s="1757" t="s">
        <v>73</v>
      </c>
      <c r="F117" s="1757" t="s">
        <v>73</v>
      </c>
      <c r="G117" s="1758" t="s">
        <v>73</v>
      </c>
      <c r="H117" s="1759" t="s">
        <v>73</v>
      </c>
      <c r="I117" s="1759" t="s">
        <v>73</v>
      </c>
      <c r="J117" s="1760" t="s">
        <v>73</v>
      </c>
      <c r="K117" s="1760" t="s">
        <v>73</v>
      </c>
      <c r="L117" s="1761" t="s">
        <v>73</v>
      </c>
    </row>
    <row r="118" spans="1:12">
      <c r="A118" s="1733" t="s">
        <v>88</v>
      </c>
      <c r="B118" s="1753" t="s">
        <v>26</v>
      </c>
      <c r="C118" s="1327" t="s">
        <v>73</v>
      </c>
      <c r="D118" s="1327" t="s">
        <v>73</v>
      </c>
      <c r="E118" s="1735" t="s">
        <v>73</v>
      </c>
      <c r="F118" s="1735" t="s">
        <v>73</v>
      </c>
      <c r="G118" s="1736" t="s">
        <v>73</v>
      </c>
      <c r="H118" s="1737" t="s">
        <v>73</v>
      </c>
      <c r="I118" s="1737" t="s">
        <v>73</v>
      </c>
      <c r="J118" s="1754" t="s">
        <v>73</v>
      </c>
      <c r="K118" s="1754" t="s">
        <v>73</v>
      </c>
      <c r="L118" s="1755" t="s">
        <v>73</v>
      </c>
    </row>
    <row r="119" spans="1:12">
      <c r="A119" s="1733" t="s">
        <v>88</v>
      </c>
      <c r="B119" s="1753" t="s">
        <v>31</v>
      </c>
      <c r="C119" s="1327" t="s">
        <v>73</v>
      </c>
      <c r="D119" s="1327" t="s">
        <v>73</v>
      </c>
      <c r="E119" s="1735" t="s">
        <v>73</v>
      </c>
      <c r="F119" s="1735" t="s">
        <v>73</v>
      </c>
      <c r="G119" s="1736" t="s">
        <v>73</v>
      </c>
      <c r="H119" s="1737" t="s">
        <v>73</v>
      </c>
      <c r="I119" s="1737" t="s">
        <v>73</v>
      </c>
      <c r="J119" s="1754" t="s">
        <v>73</v>
      </c>
      <c r="K119" s="1754" t="s">
        <v>73</v>
      </c>
      <c r="L119" s="1755" t="s">
        <v>73</v>
      </c>
    </row>
    <row r="120" spans="1:12">
      <c r="A120" s="1779" t="s">
        <v>88</v>
      </c>
      <c r="B120" s="1756" t="s">
        <v>27</v>
      </c>
      <c r="C120" s="1330" t="s">
        <v>73</v>
      </c>
      <c r="D120" s="1330" t="s">
        <v>73</v>
      </c>
      <c r="E120" s="1757" t="s">
        <v>73</v>
      </c>
      <c r="F120" s="1757" t="s">
        <v>73</v>
      </c>
      <c r="G120" s="1758" t="s">
        <v>73</v>
      </c>
      <c r="H120" s="1759" t="s">
        <v>73</v>
      </c>
      <c r="I120" s="1759" t="s">
        <v>73</v>
      </c>
      <c r="J120" s="1760" t="s">
        <v>73</v>
      </c>
      <c r="K120" s="1760" t="s">
        <v>73</v>
      </c>
      <c r="L120" s="1761" t="s">
        <v>73</v>
      </c>
    </row>
    <row r="121" spans="1:12">
      <c r="A121" s="1733" t="s">
        <v>88</v>
      </c>
      <c r="B121" s="1753" t="s">
        <v>29</v>
      </c>
      <c r="C121" s="1327" t="s">
        <v>73</v>
      </c>
      <c r="D121" s="1327" t="s">
        <v>73</v>
      </c>
      <c r="E121" s="1735" t="s">
        <v>73</v>
      </c>
      <c r="F121" s="1735" t="s">
        <v>73</v>
      </c>
      <c r="G121" s="1736" t="s">
        <v>73</v>
      </c>
      <c r="H121" s="1737" t="s">
        <v>73</v>
      </c>
      <c r="I121" s="1737" t="s">
        <v>73</v>
      </c>
      <c r="J121" s="1754" t="s">
        <v>73</v>
      </c>
      <c r="K121" s="1754" t="s">
        <v>73</v>
      </c>
      <c r="L121" s="1755" t="s">
        <v>73</v>
      </c>
    </row>
    <row r="122" spans="1:12" ht="16.5" thickBot="1">
      <c r="A122" s="1780" t="s">
        <v>88</v>
      </c>
      <c r="B122" s="1753" t="s">
        <v>32</v>
      </c>
      <c r="C122" s="1764" t="s">
        <v>73</v>
      </c>
      <c r="D122" s="1764" t="s">
        <v>73</v>
      </c>
      <c r="E122" s="1765" t="s">
        <v>73</v>
      </c>
      <c r="F122" s="1765" t="s">
        <v>73</v>
      </c>
      <c r="G122" s="1766" t="s">
        <v>73</v>
      </c>
      <c r="H122" s="1754" t="s">
        <v>73</v>
      </c>
      <c r="I122" s="1754" t="s">
        <v>73</v>
      </c>
      <c r="J122" s="1754" t="s">
        <v>73</v>
      </c>
      <c r="K122" s="1754" t="s">
        <v>73</v>
      </c>
      <c r="L122" s="1755" t="s">
        <v>73</v>
      </c>
    </row>
    <row r="123" spans="1:12" ht="16.5" thickBot="1">
      <c r="A123" s="1767"/>
      <c r="B123" s="1768"/>
      <c r="C123" s="1769"/>
      <c r="D123" s="1769"/>
      <c r="E123" s="1769"/>
      <c r="F123" s="1769"/>
      <c r="G123" s="1770"/>
      <c r="H123" s="1771"/>
      <c r="I123" s="1771"/>
      <c r="J123" s="1771"/>
      <c r="K123" s="1771"/>
      <c r="L123" s="1772"/>
    </row>
    <row r="124" spans="1:12">
      <c r="A124" s="1746" t="s">
        <v>20</v>
      </c>
      <c r="B124" s="1747" t="s">
        <v>24</v>
      </c>
      <c r="C124" s="1329">
        <v>19459.521193439996</v>
      </c>
      <c r="D124" s="1329">
        <v>19858.612744083006</v>
      </c>
      <c r="E124" s="1748">
        <v>19848.711617308796</v>
      </c>
      <c r="F124" s="1748">
        <v>20255.784998964667</v>
      </c>
      <c r="G124" s="1749">
        <v>-2.0096648028041275</v>
      </c>
      <c r="H124" s="1750">
        <v>354.90816326530614</v>
      </c>
      <c r="I124" s="1750">
        <v>3.3396054992757946</v>
      </c>
      <c r="J124" s="1751">
        <v>-12.888888888888889</v>
      </c>
      <c r="K124" s="1751">
        <v>2.3053399200188189</v>
      </c>
      <c r="L124" s="1752">
        <v>-1.013733689658125</v>
      </c>
    </row>
    <row r="125" spans="1:12">
      <c r="A125" s="1726" t="s">
        <v>20</v>
      </c>
      <c r="B125" s="1753" t="s">
        <v>25</v>
      </c>
      <c r="C125" s="1327">
        <v>19679.635294117645</v>
      </c>
      <c r="D125" s="1327">
        <v>20159.877450980392</v>
      </c>
      <c r="E125" s="1735">
        <v>20073.227999999999</v>
      </c>
      <c r="F125" s="1735">
        <v>20563.075000000001</v>
      </c>
      <c r="G125" s="1736">
        <v>-2.3821680366384967</v>
      </c>
      <c r="H125" s="1737">
        <v>319.10000000000002</v>
      </c>
      <c r="I125" s="1737">
        <v>3.335492227979278</v>
      </c>
      <c r="J125" s="1754">
        <v>-65.625</v>
      </c>
      <c r="K125" s="1754">
        <v>0.258762644083745</v>
      </c>
      <c r="L125" s="1755">
        <v>-0.68532940489103011</v>
      </c>
    </row>
    <row r="126" spans="1:12">
      <c r="A126" s="1726" t="s">
        <v>20</v>
      </c>
      <c r="B126" s="1753" t="s">
        <v>26</v>
      </c>
      <c r="C126" s="1327">
        <v>19626.260784313727</v>
      </c>
      <c r="D126" s="1327">
        <v>20032.177450980391</v>
      </c>
      <c r="E126" s="1735">
        <v>20018.786</v>
      </c>
      <c r="F126" s="1735">
        <v>20432.821</v>
      </c>
      <c r="G126" s="1736">
        <v>-2.0263232375010762</v>
      </c>
      <c r="H126" s="1737">
        <v>353.4</v>
      </c>
      <c r="I126" s="1737">
        <v>3.182481751824811</v>
      </c>
      <c r="J126" s="1754">
        <v>-4.9586776859504136</v>
      </c>
      <c r="K126" s="1754">
        <v>1.3526229122559397</v>
      </c>
      <c r="L126" s="1755">
        <v>-0.43230111783699421</v>
      </c>
    </row>
    <row r="127" spans="1:12">
      <c r="A127" s="1726" t="s">
        <v>20</v>
      </c>
      <c r="B127" s="1753" t="s">
        <v>31</v>
      </c>
      <c r="C127" s="1327">
        <v>19079.544117647056</v>
      </c>
      <c r="D127" s="1327">
        <v>19040.597058823529</v>
      </c>
      <c r="E127" s="1735">
        <v>19461.134999999998</v>
      </c>
      <c r="F127" s="1735">
        <v>19421.409</v>
      </c>
      <c r="G127" s="1736">
        <v>0.20454746614933422</v>
      </c>
      <c r="H127" s="1737">
        <v>371.2</v>
      </c>
      <c r="I127" s="1737">
        <v>-7.5927308937017672</v>
      </c>
      <c r="J127" s="1754">
        <v>47.5</v>
      </c>
      <c r="K127" s="1754">
        <v>0.69395436367913432</v>
      </c>
      <c r="L127" s="1755">
        <v>0.10389683306989994</v>
      </c>
    </row>
    <row r="128" spans="1:12">
      <c r="A128" s="1746" t="s">
        <v>20</v>
      </c>
      <c r="B128" s="1756" t="s">
        <v>27</v>
      </c>
      <c r="C128" s="1330">
        <v>18279.132972994568</v>
      </c>
      <c r="D128" s="1330">
        <v>17995.118420873219</v>
      </c>
      <c r="E128" s="1757">
        <v>18644.715632454459</v>
      </c>
      <c r="F128" s="1757">
        <v>18355.020789290684</v>
      </c>
      <c r="G128" s="1758">
        <v>1.5782866524062962</v>
      </c>
      <c r="H128" s="1759">
        <v>297.37991211550536</v>
      </c>
      <c r="I128" s="1759">
        <v>-0.20106656416750482</v>
      </c>
      <c r="J128" s="1760">
        <v>22.256331542594012</v>
      </c>
      <c r="K128" s="1760">
        <v>18.736767819336627</v>
      </c>
      <c r="L128" s="1761">
        <v>-0.48435624025918145</v>
      </c>
    </row>
    <row r="129" spans="1:12">
      <c r="A129" s="1726" t="s">
        <v>20</v>
      </c>
      <c r="B129" s="1753" t="s">
        <v>28</v>
      </c>
      <c r="C129" s="1327">
        <v>17915.273529411767</v>
      </c>
      <c r="D129" s="1327">
        <v>18289.620588235295</v>
      </c>
      <c r="E129" s="1735">
        <v>18273.579000000002</v>
      </c>
      <c r="F129" s="1735">
        <v>18655.413</v>
      </c>
      <c r="G129" s="1736">
        <v>-2.0467732341278047</v>
      </c>
      <c r="H129" s="1737">
        <v>264.39999999999998</v>
      </c>
      <c r="I129" s="1737">
        <v>-3.7495449581361529</v>
      </c>
      <c r="J129" s="1754">
        <v>-5.9654631083202512</v>
      </c>
      <c r="K129" s="1754">
        <v>7.045401082098329</v>
      </c>
      <c r="L129" s="1755">
        <v>-2.3512650928537289</v>
      </c>
    </row>
    <row r="130" spans="1:12">
      <c r="A130" s="1726" t="s">
        <v>20</v>
      </c>
      <c r="B130" s="1753" t="s">
        <v>29</v>
      </c>
      <c r="C130" s="1327">
        <v>18547.521568627453</v>
      </c>
      <c r="D130" s="1327">
        <v>18073.186274509804</v>
      </c>
      <c r="E130" s="1735">
        <v>18918.472000000002</v>
      </c>
      <c r="F130" s="1735">
        <v>18434.650000000001</v>
      </c>
      <c r="G130" s="1736">
        <v>2.6245250113237848</v>
      </c>
      <c r="H130" s="1737">
        <v>312.8</v>
      </c>
      <c r="I130" s="1737">
        <v>-1.2937835279267802</v>
      </c>
      <c r="J130" s="1754">
        <v>47.068965517241381</v>
      </c>
      <c r="K130" s="1754">
        <v>10.032933427428841</v>
      </c>
      <c r="L130" s="1755">
        <v>1.4770992335949416</v>
      </c>
    </row>
    <row r="131" spans="1:12">
      <c r="A131" s="1726" t="s">
        <v>20</v>
      </c>
      <c r="B131" s="1753" t="s">
        <v>32</v>
      </c>
      <c r="C131" s="1327">
        <v>17990.713725490194</v>
      </c>
      <c r="D131" s="1327">
        <v>15760.280392156863</v>
      </c>
      <c r="E131" s="1735">
        <v>18350.527999999998</v>
      </c>
      <c r="F131" s="1735">
        <v>16075.486000000001</v>
      </c>
      <c r="G131" s="1788">
        <v>14.152243981923766</v>
      </c>
      <c r="H131" s="1737">
        <v>344.2</v>
      </c>
      <c r="I131" s="1737">
        <v>0.40840140023336563</v>
      </c>
      <c r="J131" s="1754">
        <v>63.953488372093027</v>
      </c>
      <c r="K131" s="1754">
        <v>1.6584333098094568</v>
      </c>
      <c r="L131" s="1755">
        <v>0.38980961899960298</v>
      </c>
    </row>
    <row r="132" spans="1:12">
      <c r="A132" s="1746" t="s">
        <v>20</v>
      </c>
      <c r="B132" s="1756" t="s">
        <v>33</v>
      </c>
      <c r="C132" s="1330">
        <v>17098.558926637746</v>
      </c>
      <c r="D132" s="1330">
        <v>16016.07877101663</v>
      </c>
      <c r="E132" s="1757">
        <v>17440.530105170503</v>
      </c>
      <c r="F132" s="1757">
        <v>16336.400346436962</v>
      </c>
      <c r="G132" s="1758">
        <v>6.7587089892441128</v>
      </c>
      <c r="H132" s="1759">
        <v>225.88807069219439</v>
      </c>
      <c r="I132" s="1759">
        <v>0.99599668721814738</v>
      </c>
      <c r="J132" s="1760">
        <v>18.914185639229423</v>
      </c>
      <c r="K132" s="1760">
        <v>7.9863561514937658</v>
      </c>
      <c r="L132" s="1761">
        <v>-0.43671509795305496</v>
      </c>
    </row>
    <row r="133" spans="1:12">
      <c r="A133" s="1726" t="s">
        <v>20</v>
      </c>
      <c r="B133" s="1753" t="s">
        <v>74</v>
      </c>
      <c r="C133" s="1327">
        <v>16413.916666666668</v>
      </c>
      <c r="D133" s="1327">
        <v>15823.6</v>
      </c>
      <c r="E133" s="1735">
        <v>16742.195</v>
      </c>
      <c r="F133" s="1735">
        <v>16140.072</v>
      </c>
      <c r="G133" s="1736">
        <v>3.7306091323508324</v>
      </c>
      <c r="H133" s="1737">
        <v>213.9</v>
      </c>
      <c r="I133" s="1737">
        <v>1.6152019002375322</v>
      </c>
      <c r="J133" s="1754">
        <v>-5.322128851540616</v>
      </c>
      <c r="K133" s="1754">
        <v>3.9755351681957185</v>
      </c>
      <c r="L133" s="1755">
        <v>-1.2907282924916981</v>
      </c>
    </row>
    <row r="134" spans="1:12">
      <c r="A134" s="1726" t="s">
        <v>20</v>
      </c>
      <c r="B134" s="1753" t="s">
        <v>34</v>
      </c>
      <c r="C134" s="1327">
        <v>17646.342156862745</v>
      </c>
      <c r="D134" s="1327">
        <v>16085.607843137253</v>
      </c>
      <c r="E134" s="1735">
        <v>17999.269</v>
      </c>
      <c r="F134" s="1735">
        <v>16407.32</v>
      </c>
      <c r="G134" s="1736">
        <v>9.702675391227821</v>
      </c>
      <c r="H134" s="1737">
        <v>230.7</v>
      </c>
      <c r="I134" s="1737">
        <v>-2.9857022708158212</v>
      </c>
      <c r="J134" s="1754">
        <v>60.451977401129945</v>
      </c>
      <c r="K134" s="1754">
        <v>3.3403904963537991</v>
      </c>
      <c r="L134" s="1755">
        <v>0.72938592340793695</v>
      </c>
    </row>
    <row r="135" spans="1:12" ht="16.5" thickBot="1">
      <c r="A135" s="1726" t="s">
        <v>20</v>
      </c>
      <c r="B135" s="1753" t="s">
        <v>35</v>
      </c>
      <c r="C135" s="1327">
        <v>17972.725490196077</v>
      </c>
      <c r="D135" s="1327">
        <v>17117.929411764708</v>
      </c>
      <c r="E135" s="1735">
        <v>18332.18</v>
      </c>
      <c r="F135" s="1735">
        <v>17460.288</v>
      </c>
      <c r="G135" s="1736">
        <v>4.9935716982446099</v>
      </c>
      <c r="H135" s="1737">
        <v>273</v>
      </c>
      <c r="I135" s="1737">
        <v>-3.5335689045936398</v>
      </c>
      <c r="J135" s="1754">
        <v>54.054054054054056</v>
      </c>
      <c r="K135" s="1754">
        <v>0.67043048694424845</v>
      </c>
      <c r="L135" s="1755">
        <v>0.1246272711307066</v>
      </c>
    </row>
    <row r="136" spans="1:12" ht="16.5" thickBot="1">
      <c r="A136" s="1767"/>
      <c r="B136" s="1768"/>
      <c r="C136" s="1769"/>
      <c r="D136" s="1769"/>
      <c r="E136" s="1769"/>
      <c r="F136" s="1769"/>
      <c r="G136" s="1770"/>
      <c r="H136" s="1771"/>
      <c r="I136" s="1771"/>
      <c r="J136" s="1771"/>
      <c r="K136" s="1771"/>
      <c r="L136" s="1772"/>
    </row>
    <row r="137" spans="1:12">
      <c r="A137" s="1746" t="s">
        <v>89</v>
      </c>
      <c r="B137" s="1756" t="s">
        <v>21</v>
      </c>
      <c r="C137" s="1330">
        <v>22958.425615899669</v>
      </c>
      <c r="D137" s="1330">
        <v>23245.191199103901</v>
      </c>
      <c r="E137" s="1757">
        <v>23417.594128217661</v>
      </c>
      <c r="F137" s="1757">
        <v>23710.095023085982</v>
      </c>
      <c r="G137" s="1758">
        <v>-1.2336555150180515</v>
      </c>
      <c r="H137" s="1759">
        <v>352.73908045977009</v>
      </c>
      <c r="I137" s="1759">
        <v>-1.1097354943514517</v>
      </c>
      <c r="J137" s="1760">
        <v>46.218487394957982</v>
      </c>
      <c r="K137" s="1760">
        <v>2.046577275935074</v>
      </c>
      <c r="L137" s="1761">
        <v>0.2911561223726018</v>
      </c>
    </row>
    <row r="138" spans="1:12">
      <c r="A138" s="1726" t="s">
        <v>89</v>
      </c>
      <c r="B138" s="1753" t="s">
        <v>22</v>
      </c>
      <c r="C138" s="1327">
        <v>22875.576470588236</v>
      </c>
      <c r="D138" s="1327">
        <v>23644.937254901961</v>
      </c>
      <c r="E138" s="1735">
        <v>23333.088</v>
      </c>
      <c r="F138" s="1735">
        <v>24117.835999999999</v>
      </c>
      <c r="G138" s="1736">
        <v>-3.2538076799261741</v>
      </c>
      <c r="H138" s="1737">
        <v>326.2</v>
      </c>
      <c r="I138" s="1737">
        <v>-0.54878048780488153</v>
      </c>
      <c r="J138" s="1754">
        <v>40</v>
      </c>
      <c r="K138" s="1754">
        <v>0.24700070571630206</v>
      </c>
      <c r="L138" s="1755">
        <v>2.5729131737839167E-2</v>
      </c>
    </row>
    <row r="139" spans="1:12">
      <c r="A139" s="1726" t="s">
        <v>89</v>
      </c>
      <c r="B139" s="1753" t="s">
        <v>23</v>
      </c>
      <c r="C139" s="1327">
        <v>23080.081372549019</v>
      </c>
      <c r="D139" s="1327">
        <v>23149.857843137255</v>
      </c>
      <c r="E139" s="1735">
        <v>23541.683000000001</v>
      </c>
      <c r="F139" s="1735">
        <v>23612.855</v>
      </c>
      <c r="G139" s="1736">
        <v>-0.30141209099873212</v>
      </c>
      <c r="H139" s="1737">
        <v>348.8</v>
      </c>
      <c r="I139" s="1737">
        <v>2.2574025212547606</v>
      </c>
      <c r="J139" s="1754">
        <v>45.070422535211272</v>
      </c>
      <c r="K139" s="1754">
        <v>1.2114796518466242</v>
      </c>
      <c r="L139" s="1755">
        <v>0.16412753501523314</v>
      </c>
    </row>
    <row r="140" spans="1:12">
      <c r="A140" s="1726" t="s">
        <v>89</v>
      </c>
      <c r="B140" s="1753" t="s">
        <v>30</v>
      </c>
      <c r="C140" s="1327">
        <v>22753.932352941174</v>
      </c>
      <c r="D140" s="1327">
        <v>23270.902941176471</v>
      </c>
      <c r="E140" s="1735">
        <v>23209.010999999999</v>
      </c>
      <c r="F140" s="1735">
        <v>23736.321</v>
      </c>
      <c r="G140" s="1736">
        <v>-2.2215321405537165</v>
      </c>
      <c r="H140" s="1737">
        <v>372</v>
      </c>
      <c r="I140" s="1737">
        <v>-7.7609719811554703</v>
      </c>
      <c r="J140" s="1754">
        <v>51.515151515151516</v>
      </c>
      <c r="K140" s="1754">
        <v>0.58809691837214773</v>
      </c>
      <c r="L140" s="1755">
        <v>0.10129945561952935</v>
      </c>
    </row>
    <row r="141" spans="1:12">
      <c r="A141" s="1746" t="s">
        <v>89</v>
      </c>
      <c r="B141" s="1756" t="s">
        <v>24</v>
      </c>
      <c r="C141" s="1330">
        <v>22981.429545693838</v>
      </c>
      <c r="D141" s="1330">
        <v>22840.469498266797</v>
      </c>
      <c r="E141" s="1757">
        <v>23441.058136607717</v>
      </c>
      <c r="F141" s="1757">
        <v>23297.278888232133</v>
      </c>
      <c r="G141" s="1758">
        <v>0.61715039368056535</v>
      </c>
      <c r="H141" s="1759">
        <v>309.68941860465117</v>
      </c>
      <c r="I141" s="1759">
        <v>-0.32284941377864762</v>
      </c>
      <c r="J141" s="1760">
        <v>43.572621035058425</v>
      </c>
      <c r="K141" s="1760">
        <v>10.11526699600094</v>
      </c>
      <c r="L141" s="1761">
        <v>1.2791554751276557</v>
      </c>
    </row>
    <row r="142" spans="1:12">
      <c r="A142" s="1726" t="s">
        <v>89</v>
      </c>
      <c r="B142" s="1753" t="s">
        <v>25</v>
      </c>
      <c r="C142" s="1327">
        <v>23161.890196078431</v>
      </c>
      <c r="D142" s="1327">
        <v>22433.604901960782</v>
      </c>
      <c r="E142" s="1735">
        <v>23625.128000000001</v>
      </c>
      <c r="F142" s="1735">
        <v>22882.276999999998</v>
      </c>
      <c r="G142" s="1736">
        <v>3.2464033190403314</v>
      </c>
      <c r="H142" s="1737">
        <v>277.39999999999998</v>
      </c>
      <c r="I142" s="1737">
        <v>0.28922631959506667</v>
      </c>
      <c r="J142" s="1754">
        <v>94.01709401709401</v>
      </c>
      <c r="K142" s="1754">
        <v>2.6699600094095506</v>
      </c>
      <c r="L142" s="1755">
        <v>0.94404173237753986</v>
      </c>
    </row>
    <row r="143" spans="1:12">
      <c r="A143" s="1726" t="s">
        <v>89</v>
      </c>
      <c r="B143" s="1753" t="s">
        <v>26</v>
      </c>
      <c r="C143" s="1327">
        <v>23008.880392156861</v>
      </c>
      <c r="D143" s="1327">
        <v>22948.043137254903</v>
      </c>
      <c r="E143" s="1735">
        <v>23469.058000000001</v>
      </c>
      <c r="F143" s="1735">
        <v>23407.004000000001</v>
      </c>
      <c r="G143" s="1736">
        <v>0.26510868285407263</v>
      </c>
      <c r="H143" s="1737">
        <v>312.8</v>
      </c>
      <c r="I143" s="1737">
        <v>0.67589314451239868</v>
      </c>
      <c r="J143" s="1754">
        <v>24.598930481283425</v>
      </c>
      <c r="K143" s="1754">
        <v>5.4810632792284171</v>
      </c>
      <c r="L143" s="1755">
        <v>-3.5974631967924608E-2</v>
      </c>
    </row>
    <row r="144" spans="1:12">
      <c r="A144" s="1726" t="s">
        <v>89</v>
      </c>
      <c r="B144" s="1753" t="s">
        <v>31</v>
      </c>
      <c r="C144" s="1327">
        <v>22714.637254901962</v>
      </c>
      <c r="D144" s="1327">
        <v>22858.212745098041</v>
      </c>
      <c r="E144" s="1735">
        <v>23168.93</v>
      </c>
      <c r="F144" s="1735">
        <v>23315.377</v>
      </c>
      <c r="G144" s="1736">
        <v>-0.62811336912973836</v>
      </c>
      <c r="H144" s="1737">
        <v>344.9</v>
      </c>
      <c r="I144" s="1737">
        <v>-0.77675489067895431</v>
      </c>
      <c r="J144" s="1754">
        <v>54.629629629629626</v>
      </c>
      <c r="K144" s="1754">
        <v>1.9642437073629733</v>
      </c>
      <c r="L144" s="1755">
        <v>0.37108837471804024</v>
      </c>
    </row>
    <row r="145" spans="1:12">
      <c r="A145" s="1746" t="s">
        <v>89</v>
      </c>
      <c r="B145" s="1756" t="s">
        <v>27</v>
      </c>
      <c r="C145" s="1330">
        <v>21496.742013955209</v>
      </c>
      <c r="D145" s="1330">
        <v>21345.850317534099</v>
      </c>
      <c r="E145" s="1757">
        <v>21926.676854234312</v>
      </c>
      <c r="F145" s="1757">
        <v>21772.767323884782</v>
      </c>
      <c r="G145" s="1758">
        <v>0.70689007079357979</v>
      </c>
      <c r="H145" s="1759">
        <v>273.48242368177614</v>
      </c>
      <c r="I145" s="1759">
        <v>0.64691583380701678</v>
      </c>
      <c r="J145" s="1760">
        <v>34.956304619225968</v>
      </c>
      <c r="K145" s="1760">
        <v>12.714655375205833</v>
      </c>
      <c r="L145" s="1761">
        <v>0.89875332475591563</v>
      </c>
    </row>
    <row r="146" spans="1:12">
      <c r="A146" s="1726" t="s">
        <v>89</v>
      </c>
      <c r="B146" s="1753" t="s">
        <v>28</v>
      </c>
      <c r="C146" s="1327">
        <v>20563.414705882355</v>
      </c>
      <c r="D146" s="1327">
        <v>20804.387254901958</v>
      </c>
      <c r="E146" s="1735">
        <v>20974.683000000001</v>
      </c>
      <c r="F146" s="1735">
        <v>21220.474999999999</v>
      </c>
      <c r="G146" s="1736">
        <v>-1.1582775597624355</v>
      </c>
      <c r="H146" s="1737">
        <v>241.3</v>
      </c>
      <c r="I146" s="1737">
        <v>-1.4297385620915033</v>
      </c>
      <c r="J146" s="1754">
        <v>10.869565217391305</v>
      </c>
      <c r="K146" s="1754">
        <v>4.1990119971771351</v>
      </c>
      <c r="L146" s="1755">
        <v>-0.55095112422720138</v>
      </c>
    </row>
    <row r="147" spans="1:12">
      <c r="A147" s="1726" t="s">
        <v>89</v>
      </c>
      <c r="B147" s="1753" t="s">
        <v>29</v>
      </c>
      <c r="C147" s="1327">
        <v>21922.421568627451</v>
      </c>
      <c r="D147" s="1327">
        <v>21872.397058823532</v>
      </c>
      <c r="E147" s="1735">
        <v>22360.87</v>
      </c>
      <c r="F147" s="1735">
        <v>22309.845000000001</v>
      </c>
      <c r="G147" s="1736">
        <v>0.22871068803928407</v>
      </c>
      <c r="H147" s="1737">
        <v>286</v>
      </c>
      <c r="I147" s="1737">
        <v>-0.20935101186323191</v>
      </c>
      <c r="J147" s="1737">
        <v>53.411764705882348</v>
      </c>
      <c r="K147" s="1737">
        <v>7.6687838155728061</v>
      </c>
      <c r="L147" s="1738">
        <v>1.3994225528496909</v>
      </c>
    </row>
    <row r="148" spans="1:12" ht="16.5" thickBot="1">
      <c r="A148" s="1781" t="s">
        <v>89</v>
      </c>
      <c r="B148" s="1782" t="s">
        <v>32</v>
      </c>
      <c r="C148" s="1328">
        <v>21541.322549019609</v>
      </c>
      <c r="D148" s="1328">
        <v>20085.585294117645</v>
      </c>
      <c r="E148" s="1741">
        <v>21972.149000000001</v>
      </c>
      <c r="F148" s="1741">
        <v>20487.296999999999</v>
      </c>
      <c r="G148" s="1742">
        <v>7.2476715693632139</v>
      </c>
      <c r="H148" s="1743">
        <v>319.7</v>
      </c>
      <c r="I148" s="1743">
        <v>1.4276649746192895</v>
      </c>
      <c r="J148" s="1743">
        <v>33.333333333333329</v>
      </c>
      <c r="K148" s="1743">
        <v>0.84685956245589278</v>
      </c>
      <c r="L148" s="1744">
        <v>5.0281896133426263E-2</v>
      </c>
    </row>
    <row r="149" spans="1:12">
      <c r="G149" s="1784"/>
      <c r="H149" s="1784"/>
      <c r="I149" s="1784"/>
      <c r="J149" s="1784"/>
      <c r="K149" s="1784"/>
      <c r="L149" s="1784"/>
    </row>
    <row r="150" spans="1:12" ht="16.5" thickBot="1">
      <c r="G150" s="1784"/>
      <c r="H150" s="1784"/>
      <c r="I150" s="1784"/>
      <c r="J150" s="1784"/>
      <c r="K150" s="1784"/>
      <c r="L150" s="1785"/>
    </row>
    <row r="151" spans="1:12" ht="16.5" thickBot="1">
      <c r="A151" s="1676" t="s">
        <v>271</v>
      </c>
      <c r="B151" s="1677"/>
      <c r="C151" s="1677"/>
      <c r="D151" s="1677"/>
      <c r="E151" s="1677"/>
      <c r="F151" s="1677"/>
      <c r="G151" s="1786"/>
      <c r="H151" s="1786"/>
      <c r="I151" s="1786"/>
      <c r="J151" s="1786"/>
      <c r="K151" s="1786"/>
      <c r="L151" s="1787"/>
    </row>
    <row r="152" spans="1:12">
      <c r="A152" s="1679"/>
      <c r="B152" s="1680"/>
      <c r="C152" s="1681" t="s">
        <v>5</v>
      </c>
      <c r="D152" s="1681" t="s">
        <v>5</v>
      </c>
      <c r="E152" s="1681"/>
      <c r="F152" s="1681"/>
      <c r="G152" s="1682"/>
      <c r="H152" s="1683" t="s">
        <v>6</v>
      </c>
      <c r="I152" s="1684"/>
      <c r="J152" s="1685" t="s">
        <v>7</v>
      </c>
      <c r="K152" s="1686" t="s">
        <v>8</v>
      </c>
      <c r="L152" s="1687"/>
    </row>
    <row r="153" spans="1:12">
      <c r="A153" s="1671" t="s">
        <v>9</v>
      </c>
      <c r="B153" s="1672" t="s">
        <v>10</v>
      </c>
      <c r="C153" s="1688" t="s">
        <v>36</v>
      </c>
      <c r="D153" s="1688" t="s">
        <v>36</v>
      </c>
      <c r="E153" s="1689" t="s">
        <v>37</v>
      </c>
      <c r="F153" s="1690"/>
      <c r="G153" s="1691"/>
      <c r="H153" s="1692" t="s">
        <v>11</v>
      </c>
      <c r="I153" s="1693"/>
      <c r="J153" s="1694" t="s">
        <v>12</v>
      </c>
      <c r="K153" s="1695" t="s">
        <v>13</v>
      </c>
      <c r="L153" s="1696"/>
    </row>
    <row r="154" spans="1:12" ht="48" thickBot="1">
      <c r="A154" s="1673" t="s">
        <v>14</v>
      </c>
      <c r="B154" s="1674" t="s">
        <v>15</v>
      </c>
      <c r="C154" s="998" t="s">
        <v>519</v>
      </c>
      <c r="D154" s="1326" t="s">
        <v>515</v>
      </c>
      <c r="E154" s="1697" t="s">
        <v>519</v>
      </c>
      <c r="F154" s="1698" t="s">
        <v>515</v>
      </c>
      <c r="G154" s="1699" t="s">
        <v>16</v>
      </c>
      <c r="H154" s="1700" t="s">
        <v>519</v>
      </c>
      <c r="I154" s="1701" t="s">
        <v>16</v>
      </c>
      <c r="J154" s="1702" t="s">
        <v>16</v>
      </c>
      <c r="K154" s="1703" t="s">
        <v>519</v>
      </c>
      <c r="L154" s="1704" t="s">
        <v>17</v>
      </c>
    </row>
    <row r="155" spans="1:12" ht="16.5" thickBot="1">
      <c r="A155" s="1705" t="s">
        <v>18</v>
      </c>
      <c r="B155" s="1706" t="s">
        <v>19</v>
      </c>
      <c r="C155" s="1707">
        <v>20836.300081195459</v>
      </c>
      <c r="D155" s="1707">
        <v>20745.556409007331</v>
      </c>
      <c r="E155" s="1708">
        <v>21253.026082819368</v>
      </c>
      <c r="F155" s="1709">
        <v>21160.467537187476</v>
      </c>
      <c r="G155" s="1710">
        <v>0.43741257356071467</v>
      </c>
      <c r="H155" s="1711">
        <v>318.32482638888894</v>
      </c>
      <c r="I155" s="1711">
        <v>-0.53416206257929466</v>
      </c>
      <c r="J155" s="1712">
        <v>-1.7484008528784647</v>
      </c>
      <c r="K155" s="1711">
        <v>100</v>
      </c>
      <c r="L155" s="1713" t="s">
        <v>19</v>
      </c>
    </row>
    <row r="156" spans="1:12" ht="16.5" thickBot="1">
      <c r="A156" s="1714"/>
      <c r="B156" s="1715"/>
      <c r="C156" s="1716"/>
      <c r="D156" s="1716"/>
      <c r="E156" s="1716"/>
      <c r="F156" s="1716"/>
      <c r="G156" s="1717"/>
      <c r="H156" s="1712"/>
      <c r="I156" s="1712"/>
      <c r="J156" s="1712"/>
      <c r="K156" s="1712"/>
      <c r="L156" s="1718"/>
    </row>
    <row r="157" spans="1:12">
      <c r="A157" s="1719" t="s">
        <v>80</v>
      </c>
      <c r="B157" s="1720" t="s">
        <v>19</v>
      </c>
      <c r="C157" s="1721">
        <v>21021.426900159357</v>
      </c>
      <c r="D157" s="1721">
        <v>22381.327388930255</v>
      </c>
      <c r="E157" s="1722">
        <v>21441.855438162544</v>
      </c>
      <c r="F157" s="1722">
        <v>22828.953936708858</v>
      </c>
      <c r="G157" s="1723">
        <v>-6.0760493117289371</v>
      </c>
      <c r="H157" s="1724">
        <v>235.83333333333334</v>
      </c>
      <c r="I157" s="1724">
        <v>-2.9891676950500532</v>
      </c>
      <c r="J157" s="1724">
        <v>-7.6923076923076925</v>
      </c>
      <c r="K157" s="1724">
        <v>0.1736111111111111</v>
      </c>
      <c r="L157" s="1725">
        <v>-1.1179222932954286E-2</v>
      </c>
    </row>
    <row r="158" spans="1:12">
      <c r="A158" s="1726" t="s">
        <v>81</v>
      </c>
      <c r="B158" s="1727" t="s">
        <v>19</v>
      </c>
      <c r="C158" s="1728">
        <v>21972.458114430436</v>
      </c>
      <c r="D158" s="1728">
        <v>21816.325510794242</v>
      </c>
      <c r="E158" s="1729">
        <v>22411.907276719045</v>
      </c>
      <c r="F158" s="1729">
        <v>22252.652021010126</v>
      </c>
      <c r="G158" s="1730">
        <v>0.71566865629568788</v>
      </c>
      <c r="H158" s="1731">
        <v>351.91240875912411</v>
      </c>
      <c r="I158" s="1731">
        <v>0.37022060684678526</v>
      </c>
      <c r="J158" s="1731">
        <v>-9.7942386831275723</v>
      </c>
      <c r="K158" s="1731">
        <v>31.712962962962965</v>
      </c>
      <c r="L158" s="1732">
        <v>-2.8286148621969467</v>
      </c>
    </row>
    <row r="159" spans="1:12">
      <c r="A159" s="1733" t="s">
        <v>82</v>
      </c>
      <c r="B159" s="1734" t="s">
        <v>19</v>
      </c>
      <c r="C159" s="1327">
        <v>22038.751764257453</v>
      </c>
      <c r="D159" s="1327">
        <v>21747.781419537609</v>
      </c>
      <c r="E159" s="1735">
        <v>22479.526799542604</v>
      </c>
      <c r="F159" s="1735">
        <v>22182.73704792836</v>
      </c>
      <c r="G159" s="1736">
        <v>1.3379311622952361</v>
      </c>
      <c r="H159" s="1737">
        <v>386.88888888888891</v>
      </c>
      <c r="I159" s="1737">
        <v>-1.9201526267618951</v>
      </c>
      <c r="J159" s="1737">
        <v>20.8955223880597</v>
      </c>
      <c r="K159" s="1737">
        <v>7.03125</v>
      </c>
      <c r="L159" s="1738">
        <v>1.3169642857142856</v>
      </c>
    </row>
    <row r="160" spans="1:12">
      <c r="A160" s="1733" t="s">
        <v>83</v>
      </c>
      <c r="B160" s="1734" t="s">
        <v>19</v>
      </c>
      <c r="C160" s="1327" t="s">
        <v>200</v>
      </c>
      <c r="D160" s="1327" t="s">
        <v>73</v>
      </c>
      <c r="E160" s="1735" t="s">
        <v>200</v>
      </c>
      <c r="F160" s="1735" t="s">
        <v>73</v>
      </c>
      <c r="G160" s="1736" t="s">
        <v>73</v>
      </c>
      <c r="H160" s="1737" t="s">
        <v>200</v>
      </c>
      <c r="I160" s="1737" t="s">
        <v>73</v>
      </c>
      <c r="J160" s="1737" t="s">
        <v>73</v>
      </c>
      <c r="K160" s="1737">
        <v>0.390625</v>
      </c>
      <c r="L160" s="1738" t="s">
        <v>73</v>
      </c>
    </row>
    <row r="161" spans="1:12">
      <c r="A161" s="1733" t="s">
        <v>71</v>
      </c>
      <c r="B161" s="1734" t="s">
        <v>19</v>
      </c>
      <c r="C161" s="1327">
        <v>18304.782405514459</v>
      </c>
      <c r="D161" s="1327">
        <v>18236.119029873211</v>
      </c>
      <c r="E161" s="1735">
        <v>18670.87805362475</v>
      </c>
      <c r="F161" s="1735">
        <v>18600.841410470675</v>
      </c>
      <c r="G161" s="1736">
        <v>0.37652405936137129</v>
      </c>
      <c r="H161" s="1737">
        <v>293.20255370895825</v>
      </c>
      <c r="I161" s="1737">
        <v>-1.7560555608718065</v>
      </c>
      <c r="J161" s="1737">
        <v>1.3557929334428924</v>
      </c>
      <c r="K161" s="1737">
        <v>35.691550925925924</v>
      </c>
      <c r="L161" s="1738">
        <v>1.0931145364447588</v>
      </c>
    </row>
    <row r="162" spans="1:12" ht="16.5" thickBot="1">
      <c r="A162" s="1739" t="s">
        <v>84</v>
      </c>
      <c r="B162" s="1740" t="s">
        <v>19</v>
      </c>
      <c r="C162" s="1328">
        <v>22248.797210943972</v>
      </c>
      <c r="D162" s="1328">
        <v>22205.552886186157</v>
      </c>
      <c r="E162" s="1741">
        <v>22693.773155162853</v>
      </c>
      <c r="F162" s="1741">
        <v>22649.66394390988</v>
      </c>
      <c r="G162" s="1742">
        <v>0.19474554396129759</v>
      </c>
      <c r="H162" s="1743">
        <v>292.12968750000005</v>
      </c>
      <c r="I162" s="1743">
        <v>0.32795261869237607</v>
      </c>
      <c r="J162" s="1743">
        <v>-1.5945330296127564</v>
      </c>
      <c r="K162" s="1743">
        <v>25</v>
      </c>
      <c r="L162" s="1744">
        <v>3.9090262970859158E-2</v>
      </c>
    </row>
    <row r="163" spans="1:12" ht="16.5" thickBot="1">
      <c r="A163" s="1714"/>
      <c r="B163" s="1745"/>
      <c r="C163" s="1716"/>
      <c r="D163" s="1716"/>
      <c r="E163" s="1716"/>
      <c r="F163" s="1716"/>
      <c r="G163" s="1717"/>
      <c r="H163" s="1712"/>
      <c r="I163" s="1712"/>
      <c r="J163" s="1712"/>
      <c r="K163" s="1712"/>
      <c r="L163" s="1718"/>
    </row>
    <row r="164" spans="1:12">
      <c r="A164" s="1746" t="s">
        <v>85</v>
      </c>
      <c r="B164" s="1747" t="s">
        <v>21</v>
      </c>
      <c r="C164" s="1329" t="s">
        <v>73</v>
      </c>
      <c r="D164" s="1329" t="s">
        <v>73</v>
      </c>
      <c r="E164" s="1748" t="s">
        <v>73</v>
      </c>
      <c r="F164" s="1748" t="s">
        <v>73</v>
      </c>
      <c r="G164" s="1749" t="s">
        <v>73</v>
      </c>
      <c r="H164" s="1750" t="s">
        <v>73</v>
      </c>
      <c r="I164" s="1750" t="s">
        <v>73</v>
      </c>
      <c r="J164" s="1751" t="s">
        <v>73</v>
      </c>
      <c r="K164" s="1751" t="s">
        <v>73</v>
      </c>
      <c r="L164" s="1752" t="s">
        <v>73</v>
      </c>
    </row>
    <row r="165" spans="1:12">
      <c r="A165" s="1726" t="s">
        <v>85</v>
      </c>
      <c r="B165" s="1753" t="s">
        <v>22</v>
      </c>
      <c r="C165" s="1327" t="s">
        <v>73</v>
      </c>
      <c r="D165" s="1327" t="s">
        <v>73</v>
      </c>
      <c r="E165" s="1735" t="s">
        <v>73</v>
      </c>
      <c r="F165" s="1735" t="s">
        <v>73</v>
      </c>
      <c r="G165" s="1736" t="s">
        <v>73</v>
      </c>
      <c r="H165" s="1737" t="s">
        <v>73</v>
      </c>
      <c r="I165" s="1737" t="s">
        <v>73</v>
      </c>
      <c r="J165" s="1754" t="s">
        <v>73</v>
      </c>
      <c r="K165" s="1754" t="s">
        <v>73</v>
      </c>
      <c r="L165" s="1755" t="s">
        <v>73</v>
      </c>
    </row>
    <row r="166" spans="1:12">
      <c r="A166" s="1726" t="s">
        <v>85</v>
      </c>
      <c r="B166" s="1753" t="s">
        <v>23</v>
      </c>
      <c r="C166" s="1327" t="s">
        <v>73</v>
      </c>
      <c r="D166" s="1327" t="s">
        <v>73</v>
      </c>
      <c r="E166" s="1735" t="s">
        <v>73</v>
      </c>
      <c r="F166" s="1735" t="s">
        <v>73</v>
      </c>
      <c r="G166" s="1736" t="s">
        <v>73</v>
      </c>
      <c r="H166" s="1737" t="s">
        <v>73</v>
      </c>
      <c r="I166" s="1737" t="s">
        <v>73</v>
      </c>
      <c r="J166" s="1754" t="s">
        <v>73</v>
      </c>
      <c r="K166" s="1754" t="s">
        <v>73</v>
      </c>
      <c r="L166" s="1755" t="s">
        <v>73</v>
      </c>
    </row>
    <row r="167" spans="1:12">
      <c r="A167" s="1746" t="s">
        <v>85</v>
      </c>
      <c r="B167" s="1756" t="s">
        <v>24</v>
      </c>
      <c r="C167" s="1330" t="s">
        <v>200</v>
      </c>
      <c r="D167" s="1330" t="s">
        <v>200</v>
      </c>
      <c r="E167" s="1757" t="s">
        <v>200</v>
      </c>
      <c r="F167" s="1757" t="s">
        <v>200</v>
      </c>
      <c r="G167" s="1758" t="s">
        <v>73</v>
      </c>
      <c r="H167" s="1759" t="s">
        <v>200</v>
      </c>
      <c r="I167" s="1759" t="s">
        <v>73</v>
      </c>
      <c r="J167" s="1760" t="s">
        <v>73</v>
      </c>
      <c r="K167" s="1760">
        <v>1.4467592592592591E-2</v>
      </c>
      <c r="L167" s="1761" t="s">
        <v>73</v>
      </c>
    </row>
    <row r="168" spans="1:12">
      <c r="A168" s="1726" t="s">
        <v>85</v>
      </c>
      <c r="B168" s="1753" t="s">
        <v>25</v>
      </c>
      <c r="C168" s="1327" t="s">
        <v>73</v>
      </c>
      <c r="D168" s="1327" t="s">
        <v>200</v>
      </c>
      <c r="E168" s="1735" t="s">
        <v>73</v>
      </c>
      <c r="F168" s="1735" t="s">
        <v>200</v>
      </c>
      <c r="G168" s="1736" t="s">
        <v>73</v>
      </c>
      <c r="H168" s="1737" t="s">
        <v>73</v>
      </c>
      <c r="I168" s="1737" t="s">
        <v>73</v>
      </c>
      <c r="J168" s="1754" t="s">
        <v>73</v>
      </c>
      <c r="K168" s="1754" t="s">
        <v>73</v>
      </c>
      <c r="L168" s="1755" t="s">
        <v>73</v>
      </c>
    </row>
    <row r="169" spans="1:12">
      <c r="A169" s="1726" t="s">
        <v>85</v>
      </c>
      <c r="B169" s="1753" t="s">
        <v>26</v>
      </c>
      <c r="C169" s="1327" t="s">
        <v>200</v>
      </c>
      <c r="D169" s="1327" t="s">
        <v>73</v>
      </c>
      <c r="E169" s="1735" t="s">
        <v>200</v>
      </c>
      <c r="F169" s="1735" t="s">
        <v>73</v>
      </c>
      <c r="G169" s="1736" t="s">
        <v>73</v>
      </c>
      <c r="H169" s="1737" t="s">
        <v>200</v>
      </c>
      <c r="I169" s="1737" t="s">
        <v>73</v>
      </c>
      <c r="J169" s="1754" t="s">
        <v>73</v>
      </c>
      <c r="K169" s="1754">
        <v>1.4467592592592591E-2</v>
      </c>
      <c r="L169" s="1755" t="s">
        <v>73</v>
      </c>
    </row>
    <row r="170" spans="1:12">
      <c r="A170" s="1746" t="s">
        <v>85</v>
      </c>
      <c r="B170" s="1756" t="s">
        <v>27</v>
      </c>
      <c r="C170" s="1330">
        <v>20903.424110807115</v>
      </c>
      <c r="D170" s="1330">
        <v>22278.63400390459</v>
      </c>
      <c r="E170" s="1757">
        <v>21321.492593023257</v>
      </c>
      <c r="F170" s="1757">
        <v>22724.206683982684</v>
      </c>
      <c r="G170" s="1758">
        <v>-6.1727747439832088</v>
      </c>
      <c r="H170" s="1759">
        <v>234.54545454545453</v>
      </c>
      <c r="I170" s="1759">
        <v>1.5172500629564196</v>
      </c>
      <c r="J170" s="1760">
        <v>10</v>
      </c>
      <c r="K170" s="1760">
        <v>0.15914351851851852</v>
      </c>
      <c r="L170" s="1761">
        <v>1.6997107715391285E-2</v>
      </c>
    </row>
    <row r="171" spans="1:12">
      <c r="A171" s="1726" t="s">
        <v>85</v>
      </c>
      <c r="B171" s="1753" t="s">
        <v>28</v>
      </c>
      <c r="C171" s="1327">
        <v>20895.802941176473</v>
      </c>
      <c r="D171" s="1327">
        <v>21972.707843137254</v>
      </c>
      <c r="E171" s="1735">
        <v>21313.719000000001</v>
      </c>
      <c r="F171" s="1735">
        <v>22412.162</v>
      </c>
      <c r="G171" s="1736">
        <v>-4.9011023568364323</v>
      </c>
      <c r="H171" s="1737">
        <v>231</v>
      </c>
      <c r="I171" s="1737">
        <v>-0.12970168612192451</v>
      </c>
      <c r="J171" s="1754">
        <v>25</v>
      </c>
      <c r="K171" s="1754">
        <v>0.14467592592592593</v>
      </c>
      <c r="L171" s="1755">
        <v>3.0958797283424155E-2</v>
      </c>
    </row>
    <row r="172" spans="1:12" ht="16.5" thickBot="1">
      <c r="A172" s="1762" t="s">
        <v>85</v>
      </c>
      <c r="B172" s="1763" t="s">
        <v>29</v>
      </c>
      <c r="C172" s="1764" t="s">
        <v>200</v>
      </c>
      <c r="D172" s="1764" t="s">
        <v>200</v>
      </c>
      <c r="E172" s="1765" t="s">
        <v>200</v>
      </c>
      <c r="F172" s="1765" t="s">
        <v>200</v>
      </c>
      <c r="G172" s="1766" t="s">
        <v>73</v>
      </c>
      <c r="H172" s="1754" t="s">
        <v>200</v>
      </c>
      <c r="I172" s="1754" t="s">
        <v>73</v>
      </c>
      <c r="J172" s="1754" t="s">
        <v>73</v>
      </c>
      <c r="K172" s="1754">
        <v>1.4467592592592591E-2</v>
      </c>
      <c r="L172" s="1755" t="s">
        <v>73</v>
      </c>
    </row>
    <row r="173" spans="1:12" ht="16.5" thickBot="1">
      <c r="A173" s="1714"/>
      <c r="B173" s="1745"/>
      <c r="C173" s="1716"/>
      <c r="D173" s="1716"/>
      <c r="E173" s="1716"/>
      <c r="F173" s="1716"/>
      <c r="G173" s="1717"/>
      <c r="H173" s="1712"/>
      <c r="I173" s="1712"/>
      <c r="J173" s="1712"/>
      <c r="K173" s="1712"/>
      <c r="L173" s="1718"/>
    </row>
    <row r="174" spans="1:12">
      <c r="A174" s="1746" t="s">
        <v>86</v>
      </c>
      <c r="B174" s="1747" t="s">
        <v>21</v>
      </c>
      <c r="C174" s="1329">
        <v>23033.764044700463</v>
      </c>
      <c r="D174" s="1329">
        <v>22827.861922434589</v>
      </c>
      <c r="E174" s="1748">
        <v>23494.439325594474</v>
      </c>
      <c r="F174" s="1748">
        <v>23284.419160883281</v>
      </c>
      <c r="G174" s="1749">
        <v>0.90197725466142353</v>
      </c>
      <c r="H174" s="1750">
        <v>419.12592592592591</v>
      </c>
      <c r="I174" s="1750">
        <v>0.81069686890890258</v>
      </c>
      <c r="J174" s="1751">
        <v>-2.622950819672131</v>
      </c>
      <c r="K174" s="1751">
        <v>4.296875</v>
      </c>
      <c r="L174" s="1752">
        <v>-3.859052949538011E-2</v>
      </c>
    </row>
    <row r="175" spans="1:12">
      <c r="A175" s="1726" t="s">
        <v>86</v>
      </c>
      <c r="B175" s="1753" t="s">
        <v>22</v>
      </c>
      <c r="C175" s="1327">
        <v>23302.019607843136</v>
      </c>
      <c r="D175" s="1327">
        <v>23225.02156862745</v>
      </c>
      <c r="E175" s="1735">
        <v>23768.06</v>
      </c>
      <c r="F175" s="1735">
        <v>23689.522000000001</v>
      </c>
      <c r="G175" s="1736">
        <v>0.3315305391134547</v>
      </c>
      <c r="H175" s="1737">
        <v>421.2</v>
      </c>
      <c r="I175" s="1737">
        <v>1.714561700072438</v>
      </c>
      <c r="J175" s="1754">
        <v>1.4563106796116505</v>
      </c>
      <c r="K175" s="1754">
        <v>3.0237268518518516</v>
      </c>
      <c r="L175" s="1755">
        <v>9.5510789307430954E-2</v>
      </c>
    </row>
    <row r="176" spans="1:12">
      <c r="A176" s="1726" t="s">
        <v>86</v>
      </c>
      <c r="B176" s="1753" t="s">
        <v>23</v>
      </c>
      <c r="C176" s="1327">
        <v>22385.902941176468</v>
      </c>
      <c r="D176" s="1327">
        <v>22011.53137254902</v>
      </c>
      <c r="E176" s="1735">
        <v>22833.620999999999</v>
      </c>
      <c r="F176" s="1735">
        <v>22451.761999999999</v>
      </c>
      <c r="G176" s="1736">
        <v>1.7007974697041615</v>
      </c>
      <c r="H176" s="1737">
        <v>414.2</v>
      </c>
      <c r="I176" s="1737">
        <v>-1.1927480916030535</v>
      </c>
      <c r="J176" s="1754">
        <v>-11.111111111111111</v>
      </c>
      <c r="K176" s="1754">
        <v>1.2731481481481481</v>
      </c>
      <c r="L176" s="1755">
        <v>-0.13410131880281129</v>
      </c>
    </row>
    <row r="177" spans="1:12">
      <c r="A177" s="1746" t="s">
        <v>86</v>
      </c>
      <c r="B177" s="1756" t="s">
        <v>24</v>
      </c>
      <c r="C177" s="1330">
        <v>22270.093381948962</v>
      </c>
      <c r="D177" s="1330">
        <v>22197.839116853251</v>
      </c>
      <c r="E177" s="1757">
        <v>22715.495249587941</v>
      </c>
      <c r="F177" s="1757">
        <v>22641.795899190318</v>
      </c>
      <c r="G177" s="1758">
        <v>0.32550134594340324</v>
      </c>
      <c r="H177" s="1759">
        <v>369.84586357039183</v>
      </c>
      <c r="I177" s="1759">
        <v>0.8415527961795386</v>
      </c>
      <c r="J177" s="1760">
        <v>-19.131455399061036</v>
      </c>
      <c r="K177" s="1760">
        <v>9.9681712962962958</v>
      </c>
      <c r="L177" s="1761">
        <v>-2.1427029041301431</v>
      </c>
    </row>
    <row r="178" spans="1:12">
      <c r="A178" s="1726" t="s">
        <v>86</v>
      </c>
      <c r="B178" s="1753" t="s">
        <v>25</v>
      </c>
      <c r="C178" s="1327">
        <v>22264.356862745099</v>
      </c>
      <c r="D178" s="1327">
        <v>22270.488235294117</v>
      </c>
      <c r="E178" s="1735">
        <v>22709.644</v>
      </c>
      <c r="F178" s="1735">
        <v>22715.898000000001</v>
      </c>
      <c r="G178" s="1736">
        <v>-2.7531379124879036E-2</v>
      </c>
      <c r="H178" s="1737">
        <v>354.2</v>
      </c>
      <c r="I178" s="1737">
        <v>-0.83986562150055988</v>
      </c>
      <c r="J178" s="1754">
        <v>-34.763948497854074</v>
      </c>
      <c r="K178" s="1754">
        <v>4.3981481481481479</v>
      </c>
      <c r="L178" s="1755">
        <v>-2.2258745952775802</v>
      </c>
    </row>
    <row r="179" spans="1:12">
      <c r="A179" s="1726" t="s">
        <v>86</v>
      </c>
      <c r="B179" s="1753" t="s">
        <v>26</v>
      </c>
      <c r="C179" s="1327">
        <v>22274.292156862743</v>
      </c>
      <c r="D179" s="1327">
        <v>22115.02549019608</v>
      </c>
      <c r="E179" s="1735">
        <v>22719.777999999998</v>
      </c>
      <c r="F179" s="1735">
        <v>22557.326000000001</v>
      </c>
      <c r="G179" s="1736">
        <v>0.72017401353333055</v>
      </c>
      <c r="H179" s="1737">
        <v>382.2</v>
      </c>
      <c r="I179" s="1737">
        <v>1.0309278350515403</v>
      </c>
      <c r="J179" s="1754">
        <v>-0.2590673575129534</v>
      </c>
      <c r="K179" s="1754">
        <v>5.5700231481481479</v>
      </c>
      <c r="L179" s="1755">
        <v>8.3171691147437166E-2</v>
      </c>
    </row>
    <row r="180" spans="1:12">
      <c r="A180" s="1746" t="s">
        <v>86</v>
      </c>
      <c r="B180" s="1756" t="s">
        <v>27</v>
      </c>
      <c r="C180" s="1330">
        <v>21442.042410025279</v>
      </c>
      <c r="D180" s="1330">
        <v>21216.678373694038</v>
      </c>
      <c r="E180" s="1757">
        <v>21870.883258225786</v>
      </c>
      <c r="F180" s="1757">
        <v>21641.011941167919</v>
      </c>
      <c r="G180" s="1758">
        <v>1.0622022559886866</v>
      </c>
      <c r="H180" s="1759">
        <v>325.11426202321724</v>
      </c>
      <c r="I180" s="1759">
        <v>0.28154388764844113</v>
      </c>
      <c r="J180" s="1760">
        <v>-5.2631578947368416</v>
      </c>
      <c r="K180" s="1760">
        <v>17.447916666666664</v>
      </c>
      <c r="L180" s="1761">
        <v>-0.6473214285714306</v>
      </c>
    </row>
    <row r="181" spans="1:12">
      <c r="A181" s="1726" t="s">
        <v>86</v>
      </c>
      <c r="B181" s="1753" t="s">
        <v>28</v>
      </c>
      <c r="C181" s="1327">
        <v>21339.784313725493</v>
      </c>
      <c r="D181" s="1327">
        <v>21161.23725490196</v>
      </c>
      <c r="E181" s="1735">
        <v>21766.58</v>
      </c>
      <c r="F181" s="1735">
        <v>21584.462</v>
      </c>
      <c r="G181" s="1736">
        <v>0.843745839020691</v>
      </c>
      <c r="H181" s="1737">
        <v>313.3</v>
      </c>
      <c r="I181" s="1737">
        <v>-0.19114367633003057</v>
      </c>
      <c r="J181" s="1754">
        <v>-24.106113033448672</v>
      </c>
      <c r="K181" s="1754">
        <v>9.5196759259259256</v>
      </c>
      <c r="L181" s="1755">
        <v>-2.8044178907052046</v>
      </c>
    </row>
    <row r="182" spans="1:12" ht="16.5" thickBot="1">
      <c r="A182" s="1762" t="s">
        <v>86</v>
      </c>
      <c r="B182" s="1763" t="s">
        <v>29</v>
      </c>
      <c r="C182" s="1764">
        <v>21555.433333333334</v>
      </c>
      <c r="D182" s="1764">
        <v>21324.01862745098</v>
      </c>
      <c r="E182" s="1765">
        <v>21986.542000000001</v>
      </c>
      <c r="F182" s="1765">
        <v>21750.499</v>
      </c>
      <c r="G182" s="1766">
        <v>1.0852302744870428</v>
      </c>
      <c r="H182" s="1754">
        <v>339.3</v>
      </c>
      <c r="I182" s="1754">
        <v>-1.9930675909878619</v>
      </c>
      <c r="J182" s="1754">
        <v>34.975369458128078</v>
      </c>
      <c r="K182" s="1754">
        <v>7.9282407407407414</v>
      </c>
      <c r="L182" s="1755">
        <v>2.1570964621337767</v>
      </c>
    </row>
    <row r="183" spans="1:12" ht="16.5" thickBot="1">
      <c r="A183" s="1767"/>
      <c r="B183" s="1768"/>
      <c r="C183" s="1769"/>
      <c r="D183" s="1769"/>
      <c r="E183" s="1769"/>
      <c r="F183" s="1769"/>
      <c r="G183" s="1770"/>
      <c r="H183" s="1771"/>
      <c r="I183" s="1771"/>
      <c r="J183" s="1771"/>
      <c r="K183" s="1771"/>
      <c r="L183" s="1772"/>
    </row>
    <row r="184" spans="1:12">
      <c r="A184" s="1726" t="s">
        <v>87</v>
      </c>
      <c r="B184" s="1773" t="s">
        <v>26</v>
      </c>
      <c r="C184" s="1774">
        <v>22559.482352941173</v>
      </c>
      <c r="D184" s="1774">
        <v>22145.310784313726</v>
      </c>
      <c r="E184" s="1775">
        <v>23010.671999999999</v>
      </c>
      <c r="F184" s="1775">
        <v>22588.217000000001</v>
      </c>
      <c r="G184" s="1776">
        <v>1.8702450042869614</v>
      </c>
      <c r="H184" s="1777">
        <v>408.4</v>
      </c>
      <c r="I184" s="1777">
        <v>-2.3667224480038334</v>
      </c>
      <c r="J184" s="1777">
        <v>7.3863636363636367</v>
      </c>
      <c r="K184" s="1777">
        <v>2.734375</v>
      </c>
      <c r="L184" s="1778">
        <v>0.23259816986496062</v>
      </c>
    </row>
    <row r="185" spans="1:12" ht="16.5" thickBot="1">
      <c r="A185" s="1762" t="s">
        <v>87</v>
      </c>
      <c r="B185" s="1763" t="s">
        <v>29</v>
      </c>
      <c r="C185" s="1764">
        <v>21676.077450980389</v>
      </c>
      <c r="D185" s="1764">
        <v>21403.27156862745</v>
      </c>
      <c r="E185" s="1765">
        <v>22109.598999999998</v>
      </c>
      <c r="F185" s="1765">
        <v>21831.337</v>
      </c>
      <c r="G185" s="1766">
        <v>1.2745989858523039</v>
      </c>
      <c r="H185" s="1754">
        <v>373.2</v>
      </c>
      <c r="I185" s="1754">
        <v>-0.71827613727054773</v>
      </c>
      <c r="J185" s="1754">
        <v>31.415929203539822</v>
      </c>
      <c r="K185" s="1754">
        <v>4.296875</v>
      </c>
      <c r="L185" s="1755">
        <v>1.084366115849325</v>
      </c>
    </row>
    <row r="186" spans="1:12" ht="16.5" thickBot="1">
      <c r="A186" s="1767"/>
      <c r="B186" s="1768"/>
      <c r="C186" s="1769"/>
      <c r="D186" s="1769"/>
      <c r="E186" s="1769"/>
      <c r="F186" s="1769"/>
      <c r="G186" s="1770"/>
      <c r="H186" s="1771"/>
      <c r="I186" s="1771"/>
      <c r="J186" s="1771"/>
      <c r="K186" s="1771"/>
      <c r="L186" s="1772"/>
    </row>
    <row r="187" spans="1:12">
      <c r="A187" s="1746" t="s">
        <v>88</v>
      </c>
      <c r="B187" s="1747" t="s">
        <v>21</v>
      </c>
      <c r="C187" s="1327" t="s">
        <v>73</v>
      </c>
      <c r="D187" s="1329" t="s">
        <v>73</v>
      </c>
      <c r="E187" s="1748" t="s">
        <v>73</v>
      </c>
      <c r="F187" s="1748" t="s">
        <v>73</v>
      </c>
      <c r="G187" s="1749" t="s">
        <v>73</v>
      </c>
      <c r="H187" s="1750" t="s">
        <v>73</v>
      </c>
      <c r="I187" s="1750" t="s">
        <v>73</v>
      </c>
      <c r="J187" s="1751" t="s">
        <v>73</v>
      </c>
      <c r="K187" s="1751" t="s">
        <v>73</v>
      </c>
      <c r="L187" s="1752" t="s">
        <v>73</v>
      </c>
    </row>
    <row r="188" spans="1:12">
      <c r="A188" s="1733" t="s">
        <v>88</v>
      </c>
      <c r="B188" s="1753" t="s">
        <v>22</v>
      </c>
      <c r="C188" s="1327" t="s">
        <v>73</v>
      </c>
      <c r="D188" s="1327" t="s">
        <v>73</v>
      </c>
      <c r="E188" s="1735" t="s">
        <v>73</v>
      </c>
      <c r="F188" s="1735" t="s">
        <v>73</v>
      </c>
      <c r="G188" s="1736" t="s">
        <v>73</v>
      </c>
      <c r="H188" s="1737" t="s">
        <v>73</v>
      </c>
      <c r="I188" s="1737" t="s">
        <v>73</v>
      </c>
      <c r="J188" s="1754" t="s">
        <v>73</v>
      </c>
      <c r="K188" s="1754" t="s">
        <v>73</v>
      </c>
      <c r="L188" s="1755" t="s">
        <v>73</v>
      </c>
    </row>
    <row r="189" spans="1:12">
      <c r="A189" s="1733" t="s">
        <v>88</v>
      </c>
      <c r="B189" s="1753" t="s">
        <v>23</v>
      </c>
      <c r="C189" s="1327" t="s">
        <v>73</v>
      </c>
      <c r="D189" s="1327" t="s">
        <v>73</v>
      </c>
      <c r="E189" s="1735" t="s">
        <v>73</v>
      </c>
      <c r="F189" s="1735" t="s">
        <v>73</v>
      </c>
      <c r="G189" s="1736" t="s">
        <v>73</v>
      </c>
      <c r="H189" s="1737" t="s">
        <v>73</v>
      </c>
      <c r="I189" s="1737" t="s">
        <v>73</v>
      </c>
      <c r="J189" s="1754" t="s">
        <v>73</v>
      </c>
      <c r="K189" s="1754" t="s">
        <v>73</v>
      </c>
      <c r="L189" s="1755" t="s">
        <v>73</v>
      </c>
    </row>
    <row r="190" spans="1:12">
      <c r="A190" s="1733" t="s">
        <v>88</v>
      </c>
      <c r="B190" s="1753" t="s">
        <v>30</v>
      </c>
      <c r="C190" s="1327" t="s">
        <v>73</v>
      </c>
      <c r="D190" s="1327" t="s">
        <v>73</v>
      </c>
      <c r="E190" s="1735" t="s">
        <v>73</v>
      </c>
      <c r="F190" s="1735" t="s">
        <v>73</v>
      </c>
      <c r="G190" s="1736" t="s">
        <v>73</v>
      </c>
      <c r="H190" s="1737" t="s">
        <v>73</v>
      </c>
      <c r="I190" s="1737" t="s">
        <v>73</v>
      </c>
      <c r="J190" s="1754" t="s">
        <v>73</v>
      </c>
      <c r="K190" s="1754" t="s">
        <v>73</v>
      </c>
      <c r="L190" s="1755" t="s">
        <v>73</v>
      </c>
    </row>
    <row r="191" spans="1:12">
      <c r="A191" s="1779" t="s">
        <v>88</v>
      </c>
      <c r="B191" s="1756" t="s">
        <v>24</v>
      </c>
      <c r="C191" s="1330" t="s">
        <v>200</v>
      </c>
      <c r="D191" s="1330" t="s">
        <v>73</v>
      </c>
      <c r="E191" s="1757" t="s">
        <v>200</v>
      </c>
      <c r="F191" s="1757" t="s">
        <v>73</v>
      </c>
      <c r="G191" s="1758" t="s">
        <v>73</v>
      </c>
      <c r="H191" s="1759" t="s">
        <v>200</v>
      </c>
      <c r="I191" s="1759" t="s">
        <v>73</v>
      </c>
      <c r="J191" s="1760" t="s">
        <v>73</v>
      </c>
      <c r="K191" s="1760">
        <v>0.10127314814814814</v>
      </c>
      <c r="L191" s="1761" t="s">
        <v>73</v>
      </c>
    </row>
    <row r="192" spans="1:12">
      <c r="A192" s="1733" t="s">
        <v>88</v>
      </c>
      <c r="B192" s="1753" t="s">
        <v>26</v>
      </c>
      <c r="C192" s="1327" t="s">
        <v>200</v>
      </c>
      <c r="E192" s="1735" t="s">
        <v>200</v>
      </c>
      <c r="F192" s="1735" t="s">
        <v>73</v>
      </c>
      <c r="G192" s="1736" t="s">
        <v>73</v>
      </c>
      <c r="H192" s="1737" t="s">
        <v>200</v>
      </c>
      <c r="I192" s="1737" t="s">
        <v>73</v>
      </c>
      <c r="J192" s="1754" t="s">
        <v>73</v>
      </c>
      <c r="K192" s="1754">
        <v>7.2337962962962965E-2</v>
      </c>
      <c r="L192" s="1755" t="s">
        <v>73</v>
      </c>
    </row>
    <row r="193" spans="1:12">
      <c r="A193" s="1733" t="s">
        <v>88</v>
      </c>
      <c r="B193" s="1753" t="s">
        <v>31</v>
      </c>
      <c r="C193" s="1327" t="s">
        <v>200</v>
      </c>
      <c r="D193" s="1327" t="s">
        <v>73</v>
      </c>
      <c r="E193" s="1735" t="s">
        <v>200</v>
      </c>
      <c r="F193" s="1735" t="s">
        <v>73</v>
      </c>
      <c r="G193" s="1736" t="s">
        <v>73</v>
      </c>
      <c r="H193" s="1737" t="s">
        <v>200</v>
      </c>
      <c r="I193" s="1737" t="s">
        <v>73</v>
      </c>
      <c r="J193" s="1754" t="s">
        <v>73</v>
      </c>
      <c r="K193" s="1754">
        <v>2.8935185185185182E-2</v>
      </c>
      <c r="L193" s="1755" t="s">
        <v>73</v>
      </c>
    </row>
    <row r="194" spans="1:12">
      <c r="A194" s="1779" t="s">
        <v>88</v>
      </c>
      <c r="B194" s="1756" t="s">
        <v>27</v>
      </c>
      <c r="C194" s="1330" t="s">
        <v>200</v>
      </c>
      <c r="D194" s="1330" t="s">
        <v>73</v>
      </c>
      <c r="E194" s="1757" t="s">
        <v>200</v>
      </c>
      <c r="F194" s="1757" t="s">
        <v>73</v>
      </c>
      <c r="G194" s="1758" t="s">
        <v>73</v>
      </c>
      <c r="H194" s="1759" t="s">
        <v>200</v>
      </c>
      <c r="I194" s="1759" t="s">
        <v>73</v>
      </c>
      <c r="J194" s="1760" t="s">
        <v>73</v>
      </c>
      <c r="K194" s="1760">
        <v>0.28935185185185186</v>
      </c>
      <c r="L194" s="1761" t="s">
        <v>73</v>
      </c>
    </row>
    <row r="195" spans="1:12">
      <c r="A195" s="1733" t="s">
        <v>88</v>
      </c>
      <c r="B195" s="1753" t="s">
        <v>29</v>
      </c>
      <c r="C195" s="1327" t="s">
        <v>200</v>
      </c>
      <c r="D195" s="1327" t="s">
        <v>73</v>
      </c>
      <c r="E195" s="1735" t="s">
        <v>200</v>
      </c>
      <c r="F195" s="1735" t="s">
        <v>73</v>
      </c>
      <c r="G195" s="1736" t="s">
        <v>73</v>
      </c>
      <c r="H195" s="1737" t="s">
        <v>200</v>
      </c>
      <c r="I195" s="1737" t="s">
        <v>73</v>
      </c>
      <c r="J195" s="1754" t="s">
        <v>73</v>
      </c>
      <c r="K195" s="1754">
        <v>0.1736111111111111</v>
      </c>
      <c r="L195" s="1755" t="s">
        <v>73</v>
      </c>
    </row>
    <row r="196" spans="1:12" ht="16.5" thickBot="1">
      <c r="A196" s="1780" t="s">
        <v>88</v>
      </c>
      <c r="B196" s="1753" t="s">
        <v>32</v>
      </c>
      <c r="C196" s="1764" t="s">
        <v>200</v>
      </c>
      <c r="D196" s="1764" t="s">
        <v>73</v>
      </c>
      <c r="E196" s="1765" t="s">
        <v>200</v>
      </c>
      <c r="F196" s="1765" t="s">
        <v>73</v>
      </c>
      <c r="G196" s="1766" t="s">
        <v>73</v>
      </c>
      <c r="H196" s="1754" t="s">
        <v>200</v>
      </c>
      <c r="I196" s="1754" t="s">
        <v>73</v>
      </c>
      <c r="J196" s="1754" t="s">
        <v>73</v>
      </c>
      <c r="K196" s="1754">
        <v>0.11574074074074073</v>
      </c>
      <c r="L196" s="1755" t="s">
        <v>73</v>
      </c>
    </row>
    <row r="197" spans="1:12" ht="16.5" thickBot="1">
      <c r="A197" s="1767"/>
      <c r="B197" s="1768"/>
      <c r="C197" s="1769"/>
      <c r="D197" s="1769"/>
      <c r="E197" s="1769"/>
      <c r="F197" s="1769"/>
      <c r="G197" s="1770"/>
      <c r="H197" s="1771"/>
      <c r="I197" s="1771"/>
      <c r="J197" s="1771"/>
      <c r="K197" s="1771"/>
      <c r="L197" s="1772"/>
    </row>
    <row r="198" spans="1:12">
      <c r="A198" s="1746" t="s">
        <v>20</v>
      </c>
      <c r="B198" s="1747" t="s">
        <v>24</v>
      </c>
      <c r="C198" s="1329">
        <v>19249.330426101347</v>
      </c>
      <c r="D198" s="1329">
        <v>19358.682544918727</v>
      </c>
      <c r="E198" s="1748">
        <v>19634.317034623375</v>
      </c>
      <c r="F198" s="1748">
        <v>19745.856195817101</v>
      </c>
      <c r="G198" s="1749">
        <v>-0.56487376433620906</v>
      </c>
      <c r="H198" s="1750">
        <v>351.25324324324322</v>
      </c>
      <c r="I198" s="1750">
        <v>-2.5338825839932047</v>
      </c>
      <c r="J198" s="1751">
        <v>-8.8669950738916263</v>
      </c>
      <c r="K198" s="1751">
        <v>5.3530092592592595</v>
      </c>
      <c r="L198" s="1752">
        <v>-0.41813501934770514</v>
      </c>
    </row>
    <row r="199" spans="1:12">
      <c r="A199" s="1726" t="s">
        <v>20</v>
      </c>
      <c r="B199" s="1753" t="s">
        <v>25</v>
      </c>
      <c r="C199" s="1327">
        <v>18766.177450980391</v>
      </c>
      <c r="D199" s="1327">
        <v>18949.604901960785</v>
      </c>
      <c r="E199" s="1735">
        <v>19141.501</v>
      </c>
      <c r="F199" s="1735">
        <v>19328.597000000002</v>
      </c>
      <c r="G199" s="1736">
        <v>-0.96797506823698243</v>
      </c>
      <c r="H199" s="1737">
        <v>320.2</v>
      </c>
      <c r="I199" s="1737">
        <v>-2.7634375948982761</v>
      </c>
      <c r="J199" s="1754">
        <v>9.6385542168674707</v>
      </c>
      <c r="K199" s="1754">
        <v>1.3165509259259258</v>
      </c>
      <c r="L199" s="1755">
        <v>0.13673571625996983</v>
      </c>
    </row>
    <row r="200" spans="1:12">
      <c r="A200" s="1726" t="s">
        <v>20</v>
      </c>
      <c r="B200" s="1753" t="s">
        <v>26</v>
      </c>
      <c r="C200" s="1327">
        <v>19367.519607843136</v>
      </c>
      <c r="D200" s="1327">
        <v>19374.551960784316</v>
      </c>
      <c r="E200" s="1735">
        <v>19754.87</v>
      </c>
      <c r="F200" s="1735">
        <v>19762.043000000001</v>
      </c>
      <c r="G200" s="1736">
        <v>-3.6296854530690488E-2</v>
      </c>
      <c r="H200" s="1737">
        <v>342.7</v>
      </c>
      <c r="I200" s="1737">
        <v>-1.6360505166475285</v>
      </c>
      <c r="J200" s="1754">
        <v>-14.193548387096774</v>
      </c>
      <c r="K200" s="1754">
        <v>1.9241898148148147</v>
      </c>
      <c r="L200" s="1755">
        <v>-0.27907955263365758</v>
      </c>
    </row>
    <row r="201" spans="1:12">
      <c r="A201" s="1726" t="s">
        <v>20</v>
      </c>
      <c r="B201" s="1753" t="s">
        <v>31</v>
      </c>
      <c r="C201" s="1327">
        <v>19406.651960784315</v>
      </c>
      <c r="D201" s="1327">
        <v>19517.549019607843</v>
      </c>
      <c r="E201" s="1735">
        <v>19794.785</v>
      </c>
      <c r="F201" s="1735">
        <v>19907.900000000001</v>
      </c>
      <c r="G201" s="1736">
        <v>-0.56819152195862743</v>
      </c>
      <c r="H201" s="1737">
        <v>378.4</v>
      </c>
      <c r="I201" s="1737">
        <v>-2.1716649431230697</v>
      </c>
      <c r="J201" s="1754">
        <v>-13.095238095238097</v>
      </c>
      <c r="K201" s="1754">
        <v>2.1122685185185186</v>
      </c>
      <c r="L201" s="1755">
        <v>-0.27579118297401894</v>
      </c>
    </row>
    <row r="202" spans="1:12">
      <c r="A202" s="1746" t="s">
        <v>20</v>
      </c>
      <c r="B202" s="1756" t="s">
        <v>27</v>
      </c>
      <c r="C202" s="1330">
        <v>18840.104343805579</v>
      </c>
      <c r="D202" s="1330">
        <v>18610.459442977266</v>
      </c>
      <c r="E202" s="1757">
        <v>19216.906430681691</v>
      </c>
      <c r="F202" s="1757">
        <v>18982.668631836812</v>
      </c>
      <c r="G202" s="1758">
        <v>1.2339561069512985</v>
      </c>
      <c r="H202" s="1759">
        <v>305.06140231449967</v>
      </c>
      <c r="I202" s="1759">
        <v>-0.80967656406676336</v>
      </c>
      <c r="J202" s="1760">
        <v>0.61643835616438358</v>
      </c>
      <c r="K202" s="1760">
        <v>21.252893518518519</v>
      </c>
      <c r="L202" s="1761">
        <v>0.49951754126194459</v>
      </c>
    </row>
    <row r="203" spans="1:12">
      <c r="A203" s="1726" t="s">
        <v>20</v>
      </c>
      <c r="B203" s="1753" t="s">
        <v>28</v>
      </c>
      <c r="C203" s="1327">
        <v>18293.47843137255</v>
      </c>
      <c r="D203" s="1327">
        <v>18032.392156862745</v>
      </c>
      <c r="E203" s="1735">
        <v>18659.348000000002</v>
      </c>
      <c r="F203" s="1735">
        <v>18393.04</v>
      </c>
      <c r="G203" s="1736">
        <v>1.4478737609443622</v>
      </c>
      <c r="H203" s="1737">
        <v>277.3</v>
      </c>
      <c r="I203" s="1737">
        <v>0.68990559186638867</v>
      </c>
      <c r="J203" s="1754">
        <v>-17.234468937875754</v>
      </c>
      <c r="K203" s="1754">
        <v>5.9751157407407405</v>
      </c>
      <c r="L203" s="1755">
        <v>-1.1179901583353073</v>
      </c>
    </row>
    <row r="204" spans="1:12">
      <c r="A204" s="1726" t="s">
        <v>20</v>
      </c>
      <c r="B204" s="1753" t="s">
        <v>29</v>
      </c>
      <c r="C204" s="1327">
        <v>18893.593137254902</v>
      </c>
      <c r="D204" s="1327">
        <v>18755.925490196081</v>
      </c>
      <c r="E204" s="1735">
        <v>19271.465</v>
      </c>
      <c r="F204" s="1735">
        <v>19131.044000000002</v>
      </c>
      <c r="G204" s="1736">
        <v>0.73399548921636715</v>
      </c>
      <c r="H204" s="1737">
        <v>302.60000000000002</v>
      </c>
      <c r="I204" s="1737">
        <v>-3.599872570882432</v>
      </c>
      <c r="J204" s="1754">
        <v>10.677966101694915</v>
      </c>
      <c r="K204" s="1754">
        <v>9.4473379629629637</v>
      </c>
      <c r="L204" s="1755">
        <v>1.0606997255784574</v>
      </c>
    </row>
    <row r="205" spans="1:12">
      <c r="A205" s="1726" t="s">
        <v>20</v>
      </c>
      <c r="B205" s="1753" t="s">
        <v>32</v>
      </c>
      <c r="C205" s="1327">
        <v>19222.667647058821</v>
      </c>
      <c r="D205" s="1327">
        <v>19025.823529411766</v>
      </c>
      <c r="E205" s="1735">
        <v>19607.120999999999</v>
      </c>
      <c r="F205" s="1735">
        <v>19406.34</v>
      </c>
      <c r="G205" s="1736">
        <v>1.0346154916382946</v>
      </c>
      <c r="H205" s="1737">
        <v>337.5</v>
      </c>
      <c r="I205" s="1737">
        <v>-0.93924273554446391</v>
      </c>
      <c r="J205" s="1754">
        <v>8.6253369272237208</v>
      </c>
      <c r="K205" s="1754">
        <v>5.8304398148148149</v>
      </c>
      <c r="L205" s="1755">
        <v>0.55680797401879545</v>
      </c>
    </row>
    <row r="206" spans="1:12">
      <c r="A206" s="1746" t="s">
        <v>20</v>
      </c>
      <c r="B206" s="1756" t="s">
        <v>33</v>
      </c>
      <c r="C206" s="1330">
        <v>15807.760697439262</v>
      </c>
      <c r="D206" s="1330">
        <v>15700.363749951375</v>
      </c>
      <c r="E206" s="1757">
        <v>16123.915911388047</v>
      </c>
      <c r="F206" s="1757">
        <v>16014.371024950404</v>
      </c>
      <c r="G206" s="1758">
        <v>0.68404114196537624</v>
      </c>
      <c r="H206" s="1759">
        <v>231.26082802547768</v>
      </c>
      <c r="I206" s="1759">
        <v>0.21862454640231066</v>
      </c>
      <c r="J206" s="1760">
        <v>10.56338028169014</v>
      </c>
      <c r="K206" s="1760">
        <v>9.0856481481481488</v>
      </c>
      <c r="L206" s="1761">
        <v>1.0117320145305229</v>
      </c>
    </row>
    <row r="207" spans="1:12">
      <c r="A207" s="1726" t="s">
        <v>20</v>
      </c>
      <c r="B207" s="1753" t="s">
        <v>74</v>
      </c>
      <c r="C207" s="1327">
        <v>15463.145098039215</v>
      </c>
      <c r="D207" s="1327">
        <v>15045.979411764705</v>
      </c>
      <c r="E207" s="1735">
        <v>15772.407999999999</v>
      </c>
      <c r="F207" s="1735">
        <v>15346.898999999999</v>
      </c>
      <c r="G207" s="1736">
        <v>2.7726057231496739</v>
      </c>
      <c r="H207" s="1737">
        <v>221.7</v>
      </c>
      <c r="I207" s="1737">
        <v>1.0483135824977132</v>
      </c>
      <c r="J207" s="1754">
        <v>3.2828282828282833</v>
      </c>
      <c r="K207" s="1754">
        <v>5.9172453703703702</v>
      </c>
      <c r="L207" s="1755">
        <v>0.28824750256653253</v>
      </c>
    </row>
    <row r="208" spans="1:12">
      <c r="A208" s="1726" t="s">
        <v>20</v>
      </c>
      <c r="B208" s="1753" t="s">
        <v>34</v>
      </c>
      <c r="C208" s="1327">
        <v>16403.826470588232</v>
      </c>
      <c r="D208" s="1327">
        <v>17281.619607843139</v>
      </c>
      <c r="E208" s="1735">
        <v>16731.902999999998</v>
      </c>
      <c r="F208" s="1735">
        <v>17627.252</v>
      </c>
      <c r="G208" s="1736">
        <v>-5.0793453227990497</v>
      </c>
      <c r="H208" s="1737">
        <v>244.3</v>
      </c>
      <c r="I208" s="1737">
        <v>-3.0555555555555509</v>
      </c>
      <c r="J208" s="1754">
        <v>32.608695652173914</v>
      </c>
      <c r="K208" s="1754">
        <v>2.6475694444444442</v>
      </c>
      <c r="L208" s="1755">
        <v>0.6859489753612884</v>
      </c>
    </row>
    <row r="209" spans="1:12" ht="16.5" thickBot="1">
      <c r="A209" s="1726" t="s">
        <v>20</v>
      </c>
      <c r="B209" s="1753" t="s">
        <v>35</v>
      </c>
      <c r="C209" s="1327">
        <v>16274.729411764703</v>
      </c>
      <c r="D209" s="1327">
        <v>15899.369607843137</v>
      </c>
      <c r="E209" s="1735">
        <v>16600.223999999998</v>
      </c>
      <c r="F209" s="1735">
        <v>16217.357</v>
      </c>
      <c r="G209" s="1736">
        <v>2.3608470850089711</v>
      </c>
      <c r="H209" s="1737">
        <v>273.60000000000002</v>
      </c>
      <c r="I209" s="1737">
        <v>-1.1560693641618456</v>
      </c>
      <c r="J209" s="1754">
        <v>5.8823529411764701</v>
      </c>
      <c r="K209" s="1754">
        <v>0.52083333333333326</v>
      </c>
      <c r="L209" s="1755">
        <v>3.7535536602700703E-2</v>
      </c>
    </row>
    <row r="210" spans="1:12" ht="16.5" thickBot="1">
      <c r="A210" s="1767"/>
      <c r="B210" s="1768"/>
      <c r="C210" s="1769"/>
      <c r="D210" s="1769"/>
      <c r="E210" s="1769"/>
      <c r="F210" s="1769"/>
      <c r="G210" s="1770"/>
      <c r="H210" s="1771"/>
      <c r="I210" s="1771"/>
      <c r="J210" s="1771"/>
      <c r="K210" s="1771"/>
      <c r="L210" s="1772"/>
    </row>
    <row r="211" spans="1:12">
      <c r="A211" s="1746" t="s">
        <v>89</v>
      </c>
      <c r="B211" s="1756" t="s">
        <v>21</v>
      </c>
      <c r="C211" s="1330">
        <v>23312.769420932305</v>
      </c>
      <c r="D211" s="1330">
        <v>23295.42575776477</v>
      </c>
      <c r="E211" s="1757">
        <v>23779.024809350951</v>
      </c>
      <c r="F211" s="1757">
        <v>23761.334272920067</v>
      </c>
      <c r="G211" s="1758">
        <v>7.4450938771756431E-2</v>
      </c>
      <c r="H211" s="1759">
        <v>337.59852941176473</v>
      </c>
      <c r="I211" s="1759">
        <v>-1.422403531517056</v>
      </c>
      <c r="J211" s="1760">
        <v>13.966480446927374</v>
      </c>
      <c r="K211" s="1760">
        <v>2.9513888888888888</v>
      </c>
      <c r="L211" s="1761">
        <v>0.40696813551291156</v>
      </c>
    </row>
    <row r="212" spans="1:12">
      <c r="A212" s="1726" t="s">
        <v>89</v>
      </c>
      <c r="B212" s="1753" t="s">
        <v>22</v>
      </c>
      <c r="C212" s="1327">
        <v>22858.637254901962</v>
      </c>
      <c r="D212" s="1327">
        <v>22701.343137254902</v>
      </c>
      <c r="E212" s="1735">
        <v>23315.81</v>
      </c>
      <c r="F212" s="1735">
        <v>23155.37</v>
      </c>
      <c r="G212" s="1736">
        <v>0.69288463108126674</v>
      </c>
      <c r="H212" s="1737">
        <v>314</v>
      </c>
      <c r="I212" s="1737">
        <v>-6.8801897983392619</v>
      </c>
      <c r="J212" s="1754">
        <v>-40</v>
      </c>
      <c r="K212" s="1754">
        <v>0.2170138888888889</v>
      </c>
      <c r="L212" s="1755">
        <v>-0.13835213811892916</v>
      </c>
    </row>
    <row r="213" spans="1:12">
      <c r="A213" s="1726" t="s">
        <v>89</v>
      </c>
      <c r="B213" s="1753" t="s">
        <v>23</v>
      </c>
      <c r="C213" s="1327">
        <v>23496.417647058825</v>
      </c>
      <c r="D213" s="1327">
        <v>23386.211764705884</v>
      </c>
      <c r="E213" s="1735">
        <v>23966.346000000001</v>
      </c>
      <c r="F213" s="1735">
        <v>23853.936000000002</v>
      </c>
      <c r="G213" s="1736">
        <v>0.47124298480552579</v>
      </c>
      <c r="H213" s="1737">
        <v>328</v>
      </c>
      <c r="I213" s="1737">
        <v>-3.0446349394029002</v>
      </c>
      <c r="J213" s="1754">
        <v>39.75903614457831</v>
      </c>
      <c r="K213" s="1754">
        <v>1.6782407407407409</v>
      </c>
      <c r="L213" s="1755">
        <v>0.49842553107478493</v>
      </c>
    </row>
    <row r="214" spans="1:12">
      <c r="A214" s="1726" t="s">
        <v>89</v>
      </c>
      <c r="B214" s="1753" t="s">
        <v>30</v>
      </c>
      <c r="C214" s="1327">
        <v>23127.060784313722</v>
      </c>
      <c r="D214" s="1327">
        <v>23394.612745098038</v>
      </c>
      <c r="E214" s="1735">
        <v>23589.601999999999</v>
      </c>
      <c r="F214" s="1735">
        <v>23862.505000000001</v>
      </c>
      <c r="G214" s="1736">
        <v>-1.1436477436044625</v>
      </c>
      <c r="H214" s="1737">
        <v>357.7</v>
      </c>
      <c r="I214" s="1737">
        <v>2.4341351660939292</v>
      </c>
      <c r="J214" s="1754">
        <v>2.8169014084507045</v>
      </c>
      <c r="K214" s="1754">
        <v>1.0561342592592593</v>
      </c>
      <c r="L214" s="1755">
        <v>4.6894742557056057E-2</v>
      </c>
    </row>
    <row r="215" spans="1:12">
      <c r="A215" s="1746" t="s">
        <v>89</v>
      </c>
      <c r="B215" s="1756" t="s">
        <v>24</v>
      </c>
      <c r="C215" s="1330">
        <v>22880.039834277042</v>
      </c>
      <c r="D215" s="1330">
        <v>22883.544974190605</v>
      </c>
      <c r="E215" s="1757">
        <v>23337.640630962582</v>
      </c>
      <c r="F215" s="1757">
        <v>23341.215873674417</v>
      </c>
      <c r="G215" s="1758">
        <v>-1.5317294228307033E-2</v>
      </c>
      <c r="H215" s="1759">
        <v>308.03416422287387</v>
      </c>
      <c r="I215" s="1759">
        <v>0.15651769043399461</v>
      </c>
      <c r="J215" s="1760">
        <v>-2.4320457796852648</v>
      </c>
      <c r="K215" s="1760">
        <v>9.8668981481481488</v>
      </c>
      <c r="L215" s="1761">
        <v>-6.9135966990444331E-2</v>
      </c>
    </row>
    <row r="216" spans="1:12">
      <c r="A216" s="1726" t="s">
        <v>89</v>
      </c>
      <c r="B216" s="1753" t="s">
        <v>25</v>
      </c>
      <c r="C216" s="1327">
        <v>22769.451960784314</v>
      </c>
      <c r="D216" s="1327">
        <v>22394.677450980391</v>
      </c>
      <c r="E216" s="1735">
        <v>23224.841</v>
      </c>
      <c r="F216" s="1735">
        <v>22842.571</v>
      </c>
      <c r="G216" s="1736">
        <v>1.6734981364400725</v>
      </c>
      <c r="H216" s="1737">
        <v>273.39999999999998</v>
      </c>
      <c r="I216" s="1737">
        <v>-2.1474588403722263</v>
      </c>
      <c r="J216" s="1754">
        <v>-22.222222222222221</v>
      </c>
      <c r="K216" s="1754">
        <v>1.0127314814814814</v>
      </c>
      <c r="L216" s="1755">
        <v>-0.26658621574666364</v>
      </c>
    </row>
    <row r="217" spans="1:12">
      <c r="A217" s="1726" t="s">
        <v>89</v>
      </c>
      <c r="B217" s="1753" t="s">
        <v>26</v>
      </c>
      <c r="C217" s="1327">
        <v>22881.900980392158</v>
      </c>
      <c r="D217" s="1327">
        <v>23056.679411764704</v>
      </c>
      <c r="E217" s="1735">
        <v>23339.539000000001</v>
      </c>
      <c r="F217" s="1735">
        <v>23517.812999999998</v>
      </c>
      <c r="G217" s="1736">
        <v>-0.75803817302228582</v>
      </c>
      <c r="H217" s="1737">
        <v>300.3</v>
      </c>
      <c r="I217" s="1737">
        <v>-0.19940179461614022</v>
      </c>
      <c r="J217" s="1754">
        <v>-6.8047337278106506</v>
      </c>
      <c r="K217" s="1754">
        <v>4.5572916666666661</v>
      </c>
      <c r="L217" s="1755">
        <v>-0.2472570184790337</v>
      </c>
    </row>
    <row r="218" spans="1:12">
      <c r="A218" s="1726" t="s">
        <v>89</v>
      </c>
      <c r="B218" s="1753" t="s">
        <v>31</v>
      </c>
      <c r="C218" s="1327">
        <v>22900.183333333334</v>
      </c>
      <c r="D218" s="1327">
        <v>22823.249019607843</v>
      </c>
      <c r="E218" s="1735">
        <v>23358.187000000002</v>
      </c>
      <c r="F218" s="1735">
        <v>23279.714</v>
      </c>
      <c r="G218" s="1736">
        <v>0.33708747452825999</v>
      </c>
      <c r="H218" s="1737">
        <v>324.39999999999998</v>
      </c>
      <c r="I218" s="1737">
        <v>-0.24600246002460377</v>
      </c>
      <c r="J218" s="1754">
        <v>9.5940959409594093</v>
      </c>
      <c r="K218" s="1754">
        <v>4.296875</v>
      </c>
      <c r="L218" s="1755">
        <v>0.44470726723525233</v>
      </c>
    </row>
    <row r="219" spans="1:12">
      <c r="A219" s="1746" t="s">
        <v>89</v>
      </c>
      <c r="B219" s="1756" t="s">
        <v>27</v>
      </c>
      <c r="C219" s="1330">
        <v>21337.16194743053</v>
      </c>
      <c r="D219" s="1330">
        <v>21301.04473390667</v>
      </c>
      <c r="E219" s="1757">
        <v>21763.905186379139</v>
      </c>
      <c r="F219" s="1757">
        <v>21727.065628584805</v>
      </c>
      <c r="G219" s="1758">
        <v>0.16955606626357561</v>
      </c>
      <c r="H219" s="1759">
        <v>268.23123515439431</v>
      </c>
      <c r="I219" s="1759">
        <v>0.20662989223884515</v>
      </c>
      <c r="J219" s="1760">
        <v>-4.1002277904328022</v>
      </c>
      <c r="K219" s="1760">
        <v>12.181712962962964</v>
      </c>
      <c r="L219" s="1761">
        <v>-0.29874190555160673</v>
      </c>
    </row>
    <row r="220" spans="1:12">
      <c r="A220" s="1726" t="s">
        <v>89</v>
      </c>
      <c r="B220" s="1753" t="s">
        <v>28</v>
      </c>
      <c r="C220" s="1327">
        <v>20198.966666666667</v>
      </c>
      <c r="D220" s="1327">
        <v>20292.610784313725</v>
      </c>
      <c r="E220" s="1735">
        <v>20602.946</v>
      </c>
      <c r="F220" s="1735">
        <v>20698.463</v>
      </c>
      <c r="G220" s="1736">
        <v>-0.46146904724278237</v>
      </c>
      <c r="H220" s="1737">
        <v>232.3</v>
      </c>
      <c r="I220" s="1737">
        <v>8.6169754416207264E-2</v>
      </c>
      <c r="J220" s="1754">
        <v>-13.157894736842104</v>
      </c>
      <c r="K220" s="1754">
        <v>3.3420138888888888</v>
      </c>
      <c r="L220" s="1755">
        <v>-0.4390806384742949</v>
      </c>
    </row>
    <row r="221" spans="1:12">
      <c r="A221" s="1726" t="s">
        <v>89</v>
      </c>
      <c r="B221" s="1753" t="s">
        <v>29</v>
      </c>
      <c r="C221" s="1327">
        <v>21737.527450980389</v>
      </c>
      <c r="D221" s="1327">
        <v>21751.390196078431</v>
      </c>
      <c r="E221" s="1735">
        <v>22172.277999999998</v>
      </c>
      <c r="F221" s="1735">
        <v>22186.418000000001</v>
      </c>
      <c r="G221" s="1736">
        <v>-6.373268546550892E-2</v>
      </c>
      <c r="H221" s="1737">
        <v>270.10000000000002</v>
      </c>
      <c r="I221" s="1737">
        <v>-1.5670553935859894</v>
      </c>
      <c r="J221" s="1737">
        <v>-2.512562814070352</v>
      </c>
      <c r="K221" s="1737">
        <v>5.6134259259259256</v>
      </c>
      <c r="L221" s="1738">
        <v>-4.4001224038537678E-2</v>
      </c>
    </row>
    <row r="222" spans="1:12" ht="16.5" thickBot="1">
      <c r="A222" s="1781" t="s">
        <v>89</v>
      </c>
      <c r="B222" s="1782" t="s">
        <v>32</v>
      </c>
      <c r="C222" s="1328">
        <v>21620.733333333334</v>
      </c>
      <c r="D222" s="1328">
        <v>21504.945098039218</v>
      </c>
      <c r="E222" s="1741">
        <v>22053.148000000001</v>
      </c>
      <c r="F222" s="1741">
        <v>21935.044000000002</v>
      </c>
      <c r="G222" s="1742">
        <v>0.53842609114437778</v>
      </c>
      <c r="H222" s="1743">
        <v>302.2</v>
      </c>
      <c r="I222" s="1743">
        <v>0.93520374081496704</v>
      </c>
      <c r="J222" s="1743">
        <v>4.2056074766355138</v>
      </c>
      <c r="K222" s="1743">
        <v>3.2262731481481484</v>
      </c>
      <c r="L222" s="1744">
        <v>0.18433995696122585</v>
      </c>
    </row>
    <row r="223" spans="1:12">
      <c r="G223" s="1784"/>
      <c r="H223" s="1784"/>
      <c r="I223" s="1784"/>
      <c r="J223" s="1784"/>
      <c r="K223" s="1784"/>
      <c r="L223" s="1784"/>
    </row>
    <row r="224" spans="1:12">
      <c r="G224" s="1784"/>
      <c r="H224" s="1784"/>
      <c r="I224" s="1784"/>
      <c r="J224" s="1784"/>
      <c r="K224" s="1784"/>
      <c r="L224" s="1789"/>
    </row>
    <row r="225" spans="1:12" ht="16.5" thickBot="1">
      <c r="G225" s="1784"/>
      <c r="H225" s="1784"/>
      <c r="I225" s="1784"/>
      <c r="J225" s="1784"/>
      <c r="K225" s="1784"/>
      <c r="L225" s="1785"/>
    </row>
    <row r="226" spans="1:12" ht="16.5" thickBot="1">
      <c r="A226" s="1676" t="s">
        <v>260</v>
      </c>
      <c r="B226" s="1677"/>
      <c r="C226" s="1677"/>
      <c r="D226" s="1677"/>
      <c r="E226" s="1677"/>
      <c r="F226" s="1677"/>
      <c r="G226" s="1786"/>
      <c r="H226" s="1786"/>
      <c r="I226" s="1786"/>
      <c r="J226" s="1786"/>
      <c r="K226" s="1786"/>
      <c r="L226" s="1787"/>
    </row>
    <row r="227" spans="1:12">
      <c r="A227" s="1679"/>
      <c r="B227" s="1680"/>
      <c r="C227" s="1681" t="s">
        <v>5</v>
      </c>
      <c r="D227" s="1681" t="s">
        <v>5</v>
      </c>
      <c r="E227" s="1681"/>
      <c r="F227" s="1681"/>
      <c r="G227" s="1682"/>
      <c r="H227" s="1683" t="s">
        <v>6</v>
      </c>
      <c r="I227" s="1684"/>
      <c r="J227" s="1685" t="s">
        <v>7</v>
      </c>
      <c r="K227" s="1686" t="s">
        <v>8</v>
      </c>
      <c r="L227" s="1687"/>
    </row>
    <row r="228" spans="1:12">
      <c r="A228" s="1671" t="s">
        <v>9</v>
      </c>
      <c r="B228" s="1672" t="s">
        <v>10</v>
      </c>
      <c r="C228" s="1688" t="s">
        <v>36</v>
      </c>
      <c r="D228" s="1688" t="s">
        <v>36</v>
      </c>
      <c r="E228" s="1689" t="s">
        <v>37</v>
      </c>
      <c r="F228" s="1690"/>
      <c r="G228" s="1691"/>
      <c r="H228" s="1692" t="s">
        <v>11</v>
      </c>
      <c r="I228" s="1693"/>
      <c r="J228" s="1694" t="s">
        <v>12</v>
      </c>
      <c r="K228" s="1695" t="s">
        <v>13</v>
      </c>
      <c r="L228" s="1696"/>
    </row>
    <row r="229" spans="1:12" ht="48" thickBot="1">
      <c r="A229" s="1673" t="s">
        <v>14</v>
      </c>
      <c r="B229" s="1674" t="s">
        <v>15</v>
      </c>
      <c r="C229" s="998" t="s">
        <v>519</v>
      </c>
      <c r="D229" s="1326" t="s">
        <v>515</v>
      </c>
      <c r="E229" s="1697" t="s">
        <v>519</v>
      </c>
      <c r="F229" s="1698" t="s">
        <v>515</v>
      </c>
      <c r="G229" s="1699" t="s">
        <v>16</v>
      </c>
      <c r="H229" s="1700" t="s">
        <v>519</v>
      </c>
      <c r="I229" s="1701" t="s">
        <v>16</v>
      </c>
      <c r="J229" s="1702" t="s">
        <v>16</v>
      </c>
      <c r="K229" s="1703" t="s">
        <v>519</v>
      </c>
      <c r="L229" s="1704" t="s">
        <v>17</v>
      </c>
    </row>
    <row r="230" spans="1:12" ht="16.5" thickBot="1">
      <c r="A230" s="1705" t="s">
        <v>18</v>
      </c>
      <c r="B230" s="1706" t="s">
        <v>19</v>
      </c>
      <c r="C230" s="1707">
        <v>19948.490992359577</v>
      </c>
      <c r="D230" s="1707">
        <v>20217.969320272179</v>
      </c>
      <c r="E230" s="1708">
        <v>20347.460812206769</v>
      </c>
      <c r="F230" s="1709">
        <v>20640.501698337997</v>
      </c>
      <c r="G230" s="1710">
        <v>-1.419737225451376</v>
      </c>
      <c r="H230" s="1711">
        <v>312.24886109870482</v>
      </c>
      <c r="I230" s="1711">
        <v>-1.4469001785217657</v>
      </c>
      <c r="J230" s="1712">
        <v>10.187007874015748</v>
      </c>
      <c r="K230" s="1711">
        <v>100</v>
      </c>
      <c r="L230" s="1713" t="s">
        <v>19</v>
      </c>
    </row>
    <row r="231" spans="1:12" ht="16.5" thickBot="1">
      <c r="A231" s="1714"/>
      <c r="B231" s="1715"/>
      <c r="C231" s="1716"/>
      <c r="D231" s="1716"/>
      <c r="E231" s="1716"/>
      <c r="F231" s="1716"/>
      <c r="G231" s="1717"/>
      <c r="H231" s="1712"/>
      <c r="I231" s="1712"/>
      <c r="J231" s="1712"/>
      <c r="K231" s="1712"/>
      <c r="L231" s="1718"/>
    </row>
    <row r="232" spans="1:12">
      <c r="A232" s="1719" t="s">
        <v>80</v>
      </c>
      <c r="B232" s="1720" t="s">
        <v>19</v>
      </c>
      <c r="C232" s="1721" t="s">
        <v>73</v>
      </c>
      <c r="D232" s="1721" t="s">
        <v>73</v>
      </c>
      <c r="E232" s="1722" t="s">
        <v>73</v>
      </c>
      <c r="F232" s="1722" t="s">
        <v>73</v>
      </c>
      <c r="G232" s="1723" t="s">
        <v>73</v>
      </c>
      <c r="H232" s="1724" t="s">
        <v>73</v>
      </c>
      <c r="I232" s="1724" t="s">
        <v>73</v>
      </c>
      <c r="J232" s="1724" t="s">
        <v>73</v>
      </c>
      <c r="K232" s="1724" t="s">
        <v>73</v>
      </c>
      <c r="L232" s="1725" t="s">
        <v>73</v>
      </c>
    </row>
    <row r="233" spans="1:12">
      <c r="A233" s="1726" t="s">
        <v>81</v>
      </c>
      <c r="B233" s="1727" t="s">
        <v>19</v>
      </c>
      <c r="C233" s="1728">
        <v>21721.069367690616</v>
      </c>
      <c r="D233" s="1728">
        <v>21881.571079985129</v>
      </c>
      <c r="E233" s="1729">
        <v>22155.49075504443</v>
      </c>
      <c r="F233" s="1729">
        <v>22319.202501584834</v>
      </c>
      <c r="G233" s="1730">
        <v>-0.73350177511396131</v>
      </c>
      <c r="H233" s="1731">
        <v>363.69543726235742</v>
      </c>
      <c r="I233" s="1731">
        <v>-0.8210124558151779</v>
      </c>
      <c r="J233" s="1731">
        <v>15.350877192982457</v>
      </c>
      <c r="K233" s="1731">
        <v>23.49263063867798</v>
      </c>
      <c r="L233" s="1732">
        <v>1.051685756788217</v>
      </c>
    </row>
    <row r="234" spans="1:12">
      <c r="A234" s="1733" t="s">
        <v>82</v>
      </c>
      <c r="B234" s="1734" t="s">
        <v>19</v>
      </c>
      <c r="C234" s="1327">
        <v>21235.28692680542</v>
      </c>
      <c r="D234" s="1327">
        <v>21308.484181040836</v>
      </c>
      <c r="E234" s="1735">
        <v>21659.992665341528</v>
      </c>
      <c r="F234" s="1735">
        <v>21734.653864661654</v>
      </c>
      <c r="G234" s="1736">
        <v>-0.34351225368036542</v>
      </c>
      <c r="H234" s="1737">
        <v>401.0130434782609</v>
      </c>
      <c r="I234" s="1737">
        <v>-1.5055682684973295</v>
      </c>
      <c r="J234" s="1737">
        <v>-6.1224489795918364</v>
      </c>
      <c r="K234" s="1737">
        <v>6.1634658329611431</v>
      </c>
      <c r="L234" s="1738">
        <v>-1.0707861355427939</v>
      </c>
    </row>
    <row r="235" spans="1:12">
      <c r="A235" s="1733" t="s">
        <v>83</v>
      </c>
      <c r="B235" s="1734" t="s">
        <v>19</v>
      </c>
      <c r="C235" s="1327" t="s">
        <v>73</v>
      </c>
      <c r="D235" s="1327" t="s">
        <v>73</v>
      </c>
      <c r="E235" s="1735" t="s">
        <v>73</v>
      </c>
      <c r="F235" s="1735" t="s">
        <v>73</v>
      </c>
      <c r="G235" s="1736" t="s">
        <v>73</v>
      </c>
      <c r="H235" s="1737" t="s">
        <v>73</v>
      </c>
      <c r="I235" s="1737" t="s">
        <v>73</v>
      </c>
      <c r="J235" s="1737" t="s">
        <v>73</v>
      </c>
      <c r="K235" s="1737" t="s">
        <v>73</v>
      </c>
      <c r="L235" s="1738" t="s">
        <v>73</v>
      </c>
    </row>
    <row r="236" spans="1:12">
      <c r="A236" s="1733" t="s">
        <v>71</v>
      </c>
      <c r="B236" s="1734" t="s">
        <v>19</v>
      </c>
      <c r="C236" s="1327">
        <v>18448.759769019493</v>
      </c>
      <c r="D236" s="1327">
        <v>18541.510428822327</v>
      </c>
      <c r="E236" s="1735">
        <v>18817.734964399882</v>
      </c>
      <c r="F236" s="1735">
        <v>18912.340637398775</v>
      </c>
      <c r="G236" s="1736">
        <v>-0.50023249270273518</v>
      </c>
      <c r="H236" s="1737">
        <v>285.11592920353985</v>
      </c>
      <c r="I236" s="1737">
        <v>-0.9910860391581181</v>
      </c>
      <c r="J236" s="1737">
        <v>15.071283095723015</v>
      </c>
      <c r="K236" s="1737">
        <v>50.468959356855734</v>
      </c>
      <c r="L236" s="1738">
        <v>2.1421877033124304</v>
      </c>
    </row>
    <row r="237" spans="1:12" ht="16.5" thickBot="1">
      <c r="A237" s="1739" t="s">
        <v>84</v>
      </c>
      <c r="B237" s="1740" t="s">
        <v>19</v>
      </c>
      <c r="C237" s="1328">
        <v>20507.957356891635</v>
      </c>
      <c r="D237" s="1328">
        <v>21184.727091875677</v>
      </c>
      <c r="E237" s="1741">
        <v>20918.116504029469</v>
      </c>
      <c r="F237" s="1741">
        <v>21704.526319148939</v>
      </c>
      <c r="G237" s="1742">
        <v>-3.6232526043457391</v>
      </c>
      <c r="H237" s="1743">
        <v>292.81033707865168</v>
      </c>
      <c r="I237" s="1743">
        <v>-2.2875477235175867</v>
      </c>
      <c r="J237" s="1743">
        <v>-0.44742729306487694</v>
      </c>
      <c r="K237" s="1743">
        <v>19.874944171505135</v>
      </c>
      <c r="L237" s="1744">
        <v>-2.1230873245578579</v>
      </c>
    </row>
    <row r="238" spans="1:12" ht="16.5" thickBot="1">
      <c r="A238" s="1714"/>
      <c r="B238" s="1745"/>
      <c r="C238" s="1716"/>
      <c r="D238" s="1716"/>
      <c r="E238" s="1716"/>
      <c r="F238" s="1716"/>
      <c r="G238" s="1717"/>
      <c r="H238" s="1712"/>
      <c r="I238" s="1712"/>
      <c r="J238" s="1712"/>
      <c r="K238" s="1712"/>
      <c r="L238" s="1718"/>
    </row>
    <row r="239" spans="1:12">
      <c r="A239" s="1746" t="s">
        <v>85</v>
      </c>
      <c r="B239" s="1747" t="s">
        <v>21</v>
      </c>
      <c r="C239" s="1329" t="s">
        <v>73</v>
      </c>
      <c r="D239" s="1329" t="s">
        <v>73</v>
      </c>
      <c r="E239" s="1748" t="s">
        <v>73</v>
      </c>
      <c r="F239" s="1748" t="s">
        <v>73</v>
      </c>
      <c r="G239" s="1749" t="s">
        <v>73</v>
      </c>
      <c r="H239" s="1750" t="s">
        <v>73</v>
      </c>
      <c r="I239" s="1750" t="s">
        <v>73</v>
      </c>
      <c r="J239" s="1751" t="s">
        <v>73</v>
      </c>
      <c r="K239" s="1751" t="s">
        <v>73</v>
      </c>
      <c r="L239" s="1752" t="s">
        <v>73</v>
      </c>
    </row>
    <row r="240" spans="1:12">
      <c r="A240" s="1726" t="s">
        <v>85</v>
      </c>
      <c r="B240" s="1753" t="s">
        <v>22</v>
      </c>
      <c r="C240" s="1327" t="s">
        <v>73</v>
      </c>
      <c r="D240" s="1327" t="s">
        <v>73</v>
      </c>
      <c r="E240" s="1735" t="s">
        <v>73</v>
      </c>
      <c r="F240" s="1735" t="s">
        <v>73</v>
      </c>
      <c r="G240" s="1736" t="s">
        <v>73</v>
      </c>
      <c r="H240" s="1737" t="s">
        <v>73</v>
      </c>
      <c r="I240" s="1737" t="s">
        <v>73</v>
      </c>
      <c r="J240" s="1754" t="s">
        <v>73</v>
      </c>
      <c r="K240" s="1754" t="s">
        <v>73</v>
      </c>
      <c r="L240" s="1755" t="s">
        <v>73</v>
      </c>
    </row>
    <row r="241" spans="1:12">
      <c r="A241" s="1726" t="s">
        <v>85</v>
      </c>
      <c r="B241" s="1753" t="s">
        <v>23</v>
      </c>
      <c r="C241" s="1327" t="s">
        <v>73</v>
      </c>
      <c r="D241" s="1327" t="s">
        <v>73</v>
      </c>
      <c r="E241" s="1735" t="s">
        <v>73</v>
      </c>
      <c r="F241" s="1735" t="s">
        <v>73</v>
      </c>
      <c r="G241" s="1736" t="s">
        <v>73</v>
      </c>
      <c r="H241" s="1737" t="s">
        <v>73</v>
      </c>
      <c r="I241" s="1737" t="s">
        <v>73</v>
      </c>
      <c r="J241" s="1754" t="s">
        <v>73</v>
      </c>
      <c r="K241" s="1754" t="s">
        <v>73</v>
      </c>
      <c r="L241" s="1755" t="s">
        <v>73</v>
      </c>
    </row>
    <row r="242" spans="1:12">
      <c r="A242" s="1746" t="s">
        <v>85</v>
      </c>
      <c r="B242" s="1756" t="s">
        <v>24</v>
      </c>
      <c r="C242" s="1330" t="s">
        <v>73</v>
      </c>
      <c r="D242" s="1330" t="s">
        <v>73</v>
      </c>
      <c r="E242" s="1757" t="s">
        <v>73</v>
      </c>
      <c r="F242" s="1757" t="s">
        <v>73</v>
      </c>
      <c r="G242" s="1758" t="s">
        <v>73</v>
      </c>
      <c r="H242" s="1759" t="s">
        <v>73</v>
      </c>
      <c r="I242" s="1759" t="s">
        <v>73</v>
      </c>
      <c r="J242" s="1760" t="s">
        <v>73</v>
      </c>
      <c r="K242" s="1760" t="s">
        <v>73</v>
      </c>
      <c r="L242" s="1761" t="s">
        <v>73</v>
      </c>
    </row>
    <row r="243" spans="1:12">
      <c r="A243" s="1726" t="s">
        <v>85</v>
      </c>
      <c r="B243" s="1753" t="s">
        <v>25</v>
      </c>
      <c r="C243" s="1327" t="s">
        <v>73</v>
      </c>
      <c r="D243" s="1327" t="s">
        <v>73</v>
      </c>
      <c r="E243" s="1735" t="s">
        <v>73</v>
      </c>
      <c r="F243" s="1735" t="s">
        <v>73</v>
      </c>
      <c r="G243" s="1736" t="s">
        <v>73</v>
      </c>
      <c r="H243" s="1737" t="s">
        <v>73</v>
      </c>
      <c r="I243" s="1737" t="s">
        <v>73</v>
      </c>
      <c r="J243" s="1754" t="s">
        <v>73</v>
      </c>
      <c r="K243" s="1754" t="s">
        <v>73</v>
      </c>
      <c r="L243" s="1755" t="s">
        <v>73</v>
      </c>
    </row>
    <row r="244" spans="1:12">
      <c r="A244" s="1726" t="s">
        <v>85</v>
      </c>
      <c r="B244" s="1753" t="s">
        <v>26</v>
      </c>
      <c r="C244" s="1327" t="s">
        <v>73</v>
      </c>
      <c r="D244" s="1327" t="s">
        <v>73</v>
      </c>
      <c r="E244" s="1735" t="s">
        <v>73</v>
      </c>
      <c r="F244" s="1735" t="s">
        <v>73</v>
      </c>
      <c r="G244" s="1736" t="s">
        <v>73</v>
      </c>
      <c r="H244" s="1737" t="s">
        <v>73</v>
      </c>
      <c r="I244" s="1737" t="s">
        <v>73</v>
      </c>
      <c r="J244" s="1754" t="s">
        <v>73</v>
      </c>
      <c r="K244" s="1754" t="s">
        <v>73</v>
      </c>
      <c r="L244" s="1755" t="s">
        <v>73</v>
      </c>
    </row>
    <row r="245" spans="1:12">
      <c r="A245" s="1746" t="s">
        <v>85</v>
      </c>
      <c r="B245" s="1756" t="s">
        <v>27</v>
      </c>
      <c r="C245" s="1330" t="s">
        <v>73</v>
      </c>
      <c r="D245" s="1330" t="s">
        <v>73</v>
      </c>
      <c r="E245" s="1757" t="s">
        <v>73</v>
      </c>
      <c r="F245" s="1757" t="s">
        <v>73</v>
      </c>
      <c r="G245" s="1758" t="s">
        <v>73</v>
      </c>
      <c r="H245" s="1759" t="s">
        <v>73</v>
      </c>
      <c r="I245" s="1759" t="s">
        <v>73</v>
      </c>
      <c r="J245" s="1760" t="s">
        <v>73</v>
      </c>
      <c r="K245" s="1760" t="s">
        <v>73</v>
      </c>
      <c r="L245" s="1761" t="s">
        <v>73</v>
      </c>
    </row>
    <row r="246" spans="1:12">
      <c r="A246" s="1726" t="s">
        <v>85</v>
      </c>
      <c r="B246" s="1753" t="s">
        <v>28</v>
      </c>
      <c r="C246" s="1327" t="s">
        <v>73</v>
      </c>
      <c r="D246" s="1327" t="s">
        <v>73</v>
      </c>
      <c r="E246" s="1735" t="s">
        <v>73</v>
      </c>
      <c r="F246" s="1735" t="s">
        <v>73</v>
      </c>
      <c r="G246" s="1736" t="s">
        <v>73</v>
      </c>
      <c r="H246" s="1737" t="s">
        <v>73</v>
      </c>
      <c r="I246" s="1737" t="s">
        <v>73</v>
      </c>
      <c r="J246" s="1754" t="s">
        <v>73</v>
      </c>
      <c r="K246" s="1754" t="s">
        <v>73</v>
      </c>
      <c r="L246" s="1755" t="s">
        <v>73</v>
      </c>
    </row>
    <row r="247" spans="1:12" ht="16.5" thickBot="1">
      <c r="A247" s="1762" t="s">
        <v>85</v>
      </c>
      <c r="B247" s="1763" t="s">
        <v>29</v>
      </c>
      <c r="C247" s="1764" t="s">
        <v>73</v>
      </c>
      <c r="D247" s="1764" t="s">
        <v>73</v>
      </c>
      <c r="E247" s="1765" t="s">
        <v>73</v>
      </c>
      <c r="F247" s="1765" t="s">
        <v>73</v>
      </c>
      <c r="G247" s="1766" t="s">
        <v>73</v>
      </c>
      <c r="H247" s="1754" t="s">
        <v>73</v>
      </c>
      <c r="I247" s="1754" t="s">
        <v>73</v>
      </c>
      <c r="J247" s="1754" t="s">
        <v>73</v>
      </c>
      <c r="K247" s="1754" t="s">
        <v>73</v>
      </c>
      <c r="L247" s="1755" t="s">
        <v>73</v>
      </c>
    </row>
    <row r="248" spans="1:12" ht="16.5" thickBot="1">
      <c r="A248" s="1714"/>
      <c r="B248" s="1745"/>
      <c r="C248" s="1716"/>
      <c r="D248" s="1716"/>
      <c r="E248" s="1716"/>
      <c r="F248" s="1716"/>
      <c r="G248" s="1717"/>
      <c r="H248" s="1712"/>
      <c r="I248" s="1712"/>
      <c r="J248" s="1712"/>
      <c r="K248" s="1712"/>
      <c r="L248" s="1718"/>
    </row>
    <row r="249" spans="1:12">
      <c r="A249" s="1746" t="s">
        <v>86</v>
      </c>
      <c r="B249" s="1747" t="s">
        <v>21</v>
      </c>
      <c r="C249" s="1329">
        <v>23244.024811400006</v>
      </c>
      <c r="D249" s="1329">
        <v>23178.327706814511</v>
      </c>
      <c r="E249" s="1748">
        <v>23708.905307628007</v>
      </c>
      <c r="F249" s="1748">
        <v>23641.894260950801</v>
      </c>
      <c r="G249" s="1749">
        <v>0.28344195239840642</v>
      </c>
      <c r="H249" s="1750">
        <v>423.46637168141592</v>
      </c>
      <c r="I249" s="1750">
        <v>1.975269386398024</v>
      </c>
      <c r="J249" s="1751">
        <v>-2.5862068965517242</v>
      </c>
      <c r="K249" s="1751">
        <v>5.0468959356855736</v>
      </c>
      <c r="L249" s="1752">
        <v>-0.66176548163726157</v>
      </c>
    </row>
    <row r="250" spans="1:12">
      <c r="A250" s="1726" t="s">
        <v>86</v>
      </c>
      <c r="B250" s="1753" t="s">
        <v>22</v>
      </c>
      <c r="C250" s="1327">
        <v>22713.710784313727</v>
      </c>
      <c r="D250" s="1327">
        <v>22792.724509803924</v>
      </c>
      <c r="E250" s="1735">
        <v>23167.985000000001</v>
      </c>
      <c r="F250" s="1735">
        <v>23248.579000000002</v>
      </c>
      <c r="G250" s="1736">
        <v>-0.34666204760299957</v>
      </c>
      <c r="H250" s="1737">
        <v>403.5</v>
      </c>
      <c r="I250" s="1737">
        <v>-1.6812865497075971</v>
      </c>
      <c r="J250" s="1754">
        <v>1.8518518518518516</v>
      </c>
      <c r="K250" s="1754">
        <v>2.4564537740062531</v>
      </c>
      <c r="L250" s="1755">
        <v>-0.201026540954377</v>
      </c>
    </row>
    <row r="251" spans="1:12">
      <c r="A251" s="1726" t="s">
        <v>86</v>
      </c>
      <c r="B251" s="1753" t="s">
        <v>23</v>
      </c>
      <c r="C251" s="1327">
        <v>23702.624509803922</v>
      </c>
      <c r="D251" s="1327">
        <v>23506.853921568629</v>
      </c>
      <c r="E251" s="1735">
        <v>24176.677</v>
      </c>
      <c r="F251" s="1735">
        <v>23976.991000000002</v>
      </c>
      <c r="G251" s="1736">
        <v>0.83282343476709753</v>
      </c>
      <c r="H251" s="1737">
        <v>442.4</v>
      </c>
      <c r="I251" s="1737">
        <v>5.4588796185935582</v>
      </c>
      <c r="J251" s="1754">
        <v>-6.4516129032258061</v>
      </c>
      <c r="K251" s="1754">
        <v>2.590442161679321</v>
      </c>
      <c r="L251" s="1755">
        <v>-0.46073894068288368</v>
      </c>
    </row>
    <row r="252" spans="1:12">
      <c r="A252" s="1746" t="s">
        <v>86</v>
      </c>
      <c r="B252" s="1756" t="s">
        <v>24</v>
      </c>
      <c r="C252" s="1330">
        <v>21707.805201849103</v>
      </c>
      <c r="D252" s="1330">
        <v>21838.976777314972</v>
      </c>
      <c r="E252" s="1757">
        <v>22141.961305886085</v>
      </c>
      <c r="F252" s="1757">
        <v>22275.756312861271</v>
      </c>
      <c r="G252" s="1758">
        <v>-0.600630591823889</v>
      </c>
      <c r="H252" s="1759">
        <v>372.97869822485205</v>
      </c>
      <c r="I252" s="1759">
        <v>1.0508529463159118</v>
      </c>
      <c r="J252" s="1760">
        <v>12.666666666666668</v>
      </c>
      <c r="K252" s="1760">
        <v>7.5480125055828493</v>
      </c>
      <c r="L252" s="1761">
        <v>0.16612274180332243</v>
      </c>
    </row>
    <row r="253" spans="1:12">
      <c r="A253" s="1726" t="s">
        <v>86</v>
      </c>
      <c r="B253" s="1753" t="s">
        <v>25</v>
      </c>
      <c r="C253" s="1327">
        <v>21162.032352941176</v>
      </c>
      <c r="D253" s="1327">
        <v>21304.056862745096</v>
      </c>
      <c r="E253" s="1735">
        <v>21585.273000000001</v>
      </c>
      <c r="F253" s="1735">
        <v>21730.137999999999</v>
      </c>
      <c r="G253" s="1736">
        <v>-0.66665476307604654</v>
      </c>
      <c r="H253" s="1737">
        <v>360.8</v>
      </c>
      <c r="I253" s="1737">
        <v>1.4908579465541523</v>
      </c>
      <c r="J253" s="1754">
        <v>16</v>
      </c>
      <c r="K253" s="1754">
        <v>3.8856632425189814</v>
      </c>
      <c r="L253" s="1755">
        <v>0.19471836062921799</v>
      </c>
    </row>
    <row r="254" spans="1:12">
      <c r="A254" s="1726" t="s">
        <v>86</v>
      </c>
      <c r="B254" s="1753" t="s">
        <v>26</v>
      </c>
      <c r="C254" s="1327">
        <v>22249.26568627451</v>
      </c>
      <c r="D254" s="1327">
        <v>22335.874509803922</v>
      </c>
      <c r="E254" s="1735">
        <v>22694.251</v>
      </c>
      <c r="F254" s="1735">
        <v>22782.592000000001</v>
      </c>
      <c r="G254" s="1736">
        <v>-0.38775658186742029</v>
      </c>
      <c r="H254" s="1737">
        <v>385.9</v>
      </c>
      <c r="I254" s="1737">
        <v>0.83616409720407348</v>
      </c>
      <c r="J254" s="1754">
        <v>9.3333333333333339</v>
      </c>
      <c r="K254" s="1754">
        <v>3.6623492630638679</v>
      </c>
      <c r="L254" s="1755">
        <v>-2.8595618825895563E-2</v>
      </c>
    </row>
    <row r="255" spans="1:12">
      <c r="A255" s="1746" t="s">
        <v>86</v>
      </c>
      <c r="B255" s="1756" t="s">
        <v>27</v>
      </c>
      <c r="C255" s="1330">
        <v>20825.304910982046</v>
      </c>
      <c r="D255" s="1330">
        <v>20937.683735158636</v>
      </c>
      <c r="E255" s="1757">
        <v>21241.811009201687</v>
      </c>
      <c r="F255" s="1757">
        <v>21356.43740986181</v>
      </c>
      <c r="G255" s="1758">
        <v>-0.53672997260859567</v>
      </c>
      <c r="H255" s="1759">
        <v>329.58483606557377</v>
      </c>
      <c r="I255" s="1759">
        <v>-1.6665219080012394</v>
      </c>
      <c r="J255" s="1760">
        <v>28.421052631578945</v>
      </c>
      <c r="K255" s="1760">
        <v>10.897722197409559</v>
      </c>
      <c r="L255" s="1761">
        <v>1.547328496622157</v>
      </c>
    </row>
    <row r="256" spans="1:12">
      <c r="A256" s="1726" t="s">
        <v>86</v>
      </c>
      <c r="B256" s="1753" t="s">
        <v>28</v>
      </c>
      <c r="C256" s="1327">
        <v>20628.317647058822</v>
      </c>
      <c r="D256" s="1327">
        <v>20641.539215686273</v>
      </c>
      <c r="E256" s="1735">
        <v>21040.883999999998</v>
      </c>
      <c r="F256" s="1735">
        <v>21054.37</v>
      </c>
      <c r="G256" s="1736">
        <v>-6.4053210806121419E-2</v>
      </c>
      <c r="H256" s="1737">
        <v>322.3</v>
      </c>
      <c r="I256" s="1737">
        <v>1.4159848961611077</v>
      </c>
      <c r="J256" s="1754">
        <v>42.241379310344826</v>
      </c>
      <c r="K256" s="1754">
        <v>7.3693613220187579</v>
      </c>
      <c r="L256" s="1755">
        <v>1.6606999046959228</v>
      </c>
    </row>
    <row r="257" spans="1:12" ht="16.5" thickBot="1">
      <c r="A257" s="1762" t="s">
        <v>86</v>
      </c>
      <c r="B257" s="1763" t="s">
        <v>29</v>
      </c>
      <c r="C257" s="1764">
        <v>21209.878431372548</v>
      </c>
      <c r="D257" s="1764">
        <v>21344.689215686274</v>
      </c>
      <c r="E257" s="1765">
        <v>21634.076000000001</v>
      </c>
      <c r="F257" s="1765">
        <v>21771.582999999999</v>
      </c>
      <c r="G257" s="1766">
        <v>-0.63158935204664624</v>
      </c>
      <c r="H257" s="1754">
        <v>344.8</v>
      </c>
      <c r="I257" s="1754">
        <v>-4.8565121412803443</v>
      </c>
      <c r="J257" s="1754">
        <v>6.756756756756757</v>
      </c>
      <c r="K257" s="1754">
        <v>3.5283608753907991</v>
      </c>
      <c r="L257" s="1755">
        <v>-0.11337140807376755</v>
      </c>
    </row>
    <row r="258" spans="1:12" ht="16.5" thickBot="1">
      <c r="A258" s="1767"/>
      <c r="B258" s="1768"/>
      <c r="C258" s="1769"/>
      <c r="D258" s="1769"/>
      <c r="E258" s="1769"/>
      <c r="F258" s="1769"/>
      <c r="G258" s="1770"/>
      <c r="H258" s="1771"/>
      <c r="I258" s="1771"/>
      <c r="J258" s="1771"/>
      <c r="K258" s="1771"/>
      <c r="L258" s="1772"/>
    </row>
    <row r="259" spans="1:12">
      <c r="A259" s="1726" t="s">
        <v>87</v>
      </c>
      <c r="B259" s="1773" t="s">
        <v>26</v>
      </c>
      <c r="C259" s="1774">
        <v>21328.139215686275</v>
      </c>
      <c r="D259" s="1774">
        <v>21744.270588235293</v>
      </c>
      <c r="E259" s="1775">
        <v>21754.702000000001</v>
      </c>
      <c r="F259" s="1775">
        <v>22179.155999999999</v>
      </c>
      <c r="G259" s="1776">
        <v>-1.9137518127380408</v>
      </c>
      <c r="H259" s="1777">
        <v>414.1</v>
      </c>
      <c r="I259" s="1777">
        <v>-1.6389548693586644</v>
      </c>
      <c r="J259" s="1777">
        <v>8</v>
      </c>
      <c r="K259" s="1777">
        <v>2.41179097811523</v>
      </c>
      <c r="L259" s="1778">
        <v>-4.8838943144612568E-2</v>
      </c>
    </row>
    <row r="260" spans="1:12" ht="16.5" thickBot="1">
      <c r="A260" s="1762" t="s">
        <v>87</v>
      </c>
      <c r="B260" s="1763" t="s">
        <v>29</v>
      </c>
      <c r="C260" s="1764">
        <v>21172.334313725489</v>
      </c>
      <c r="D260" s="1764">
        <v>21072.058823529413</v>
      </c>
      <c r="E260" s="1765">
        <v>21595.780999999999</v>
      </c>
      <c r="F260" s="1765">
        <v>21493.5</v>
      </c>
      <c r="G260" s="1766">
        <v>0.47586944890315225</v>
      </c>
      <c r="H260" s="1754">
        <v>392.6</v>
      </c>
      <c r="I260" s="1754">
        <v>-1.8499999999999943</v>
      </c>
      <c r="J260" s="1754">
        <v>-13.402061855670103</v>
      </c>
      <c r="K260" s="1754">
        <v>3.7516748548459136</v>
      </c>
      <c r="L260" s="1755">
        <v>-1.0219471923981809</v>
      </c>
    </row>
    <row r="261" spans="1:12" ht="16.5" thickBot="1">
      <c r="A261" s="1767"/>
      <c r="B261" s="1768"/>
      <c r="C261" s="1769"/>
      <c r="D261" s="1769"/>
      <c r="E261" s="1769"/>
      <c r="F261" s="1769"/>
      <c r="G261" s="1770"/>
      <c r="H261" s="1771"/>
      <c r="I261" s="1771"/>
      <c r="J261" s="1771"/>
      <c r="K261" s="1771"/>
      <c r="L261" s="1772"/>
    </row>
    <row r="262" spans="1:12">
      <c r="A262" s="1746" t="s">
        <v>88</v>
      </c>
      <c r="B262" s="1747" t="s">
        <v>21</v>
      </c>
      <c r="C262" s="1329" t="s">
        <v>73</v>
      </c>
      <c r="D262" s="1329" t="s">
        <v>73</v>
      </c>
      <c r="E262" s="1748" t="s">
        <v>73</v>
      </c>
      <c r="F262" s="1748" t="s">
        <v>73</v>
      </c>
      <c r="G262" s="1749" t="s">
        <v>73</v>
      </c>
      <c r="H262" s="1750" t="s">
        <v>73</v>
      </c>
      <c r="I262" s="1750" t="s">
        <v>73</v>
      </c>
      <c r="J262" s="1751" t="s">
        <v>73</v>
      </c>
      <c r="K262" s="1751" t="s">
        <v>73</v>
      </c>
      <c r="L262" s="1752" t="s">
        <v>73</v>
      </c>
    </row>
    <row r="263" spans="1:12">
      <c r="A263" s="1733" t="s">
        <v>88</v>
      </c>
      <c r="B263" s="1753" t="s">
        <v>22</v>
      </c>
      <c r="C263" s="1327" t="s">
        <v>73</v>
      </c>
      <c r="D263" s="1327" t="s">
        <v>73</v>
      </c>
      <c r="E263" s="1735" t="s">
        <v>73</v>
      </c>
      <c r="F263" s="1735" t="s">
        <v>73</v>
      </c>
      <c r="G263" s="1736" t="s">
        <v>73</v>
      </c>
      <c r="H263" s="1737" t="s">
        <v>73</v>
      </c>
      <c r="I263" s="1737" t="s">
        <v>73</v>
      </c>
      <c r="J263" s="1754" t="s">
        <v>73</v>
      </c>
      <c r="K263" s="1754" t="s">
        <v>73</v>
      </c>
      <c r="L263" s="1755" t="s">
        <v>73</v>
      </c>
    </row>
    <row r="264" spans="1:12">
      <c r="A264" s="1733" t="s">
        <v>88</v>
      </c>
      <c r="B264" s="1753" t="s">
        <v>23</v>
      </c>
      <c r="C264" s="1327" t="s">
        <v>73</v>
      </c>
      <c r="D264" s="1327" t="s">
        <v>73</v>
      </c>
      <c r="E264" s="1735" t="s">
        <v>73</v>
      </c>
      <c r="F264" s="1735" t="s">
        <v>73</v>
      </c>
      <c r="G264" s="1736" t="s">
        <v>73</v>
      </c>
      <c r="H264" s="1737" t="s">
        <v>73</v>
      </c>
      <c r="I264" s="1737" t="s">
        <v>73</v>
      </c>
      <c r="J264" s="1754" t="s">
        <v>73</v>
      </c>
      <c r="K264" s="1754" t="s">
        <v>73</v>
      </c>
      <c r="L264" s="1755" t="s">
        <v>73</v>
      </c>
    </row>
    <row r="265" spans="1:12">
      <c r="A265" s="1733" t="s">
        <v>88</v>
      </c>
      <c r="B265" s="1753" t="s">
        <v>30</v>
      </c>
      <c r="C265" s="1327" t="s">
        <v>73</v>
      </c>
      <c r="D265" s="1327" t="s">
        <v>73</v>
      </c>
      <c r="E265" s="1735" t="s">
        <v>73</v>
      </c>
      <c r="F265" s="1735" t="s">
        <v>73</v>
      </c>
      <c r="G265" s="1736" t="s">
        <v>73</v>
      </c>
      <c r="H265" s="1737" t="s">
        <v>73</v>
      </c>
      <c r="I265" s="1737" t="s">
        <v>73</v>
      </c>
      <c r="J265" s="1754" t="s">
        <v>73</v>
      </c>
      <c r="K265" s="1754" t="s">
        <v>73</v>
      </c>
      <c r="L265" s="1755" t="s">
        <v>73</v>
      </c>
    </row>
    <row r="266" spans="1:12">
      <c r="A266" s="1779" t="s">
        <v>88</v>
      </c>
      <c r="B266" s="1756" t="s">
        <v>24</v>
      </c>
      <c r="C266" s="1330" t="s">
        <v>73</v>
      </c>
      <c r="D266" s="1330" t="s">
        <v>73</v>
      </c>
      <c r="E266" s="1757" t="s">
        <v>73</v>
      </c>
      <c r="F266" s="1757" t="s">
        <v>73</v>
      </c>
      <c r="G266" s="1758" t="s">
        <v>73</v>
      </c>
      <c r="H266" s="1759" t="s">
        <v>73</v>
      </c>
      <c r="I266" s="1759" t="s">
        <v>73</v>
      </c>
      <c r="J266" s="1760" t="s">
        <v>73</v>
      </c>
      <c r="K266" s="1760" t="s">
        <v>73</v>
      </c>
      <c r="L266" s="1761" t="s">
        <v>73</v>
      </c>
    </row>
    <row r="267" spans="1:12">
      <c r="A267" s="1733" t="s">
        <v>88</v>
      </c>
      <c r="B267" s="1753" t="s">
        <v>26</v>
      </c>
      <c r="C267" s="1327" t="s">
        <v>73</v>
      </c>
      <c r="D267" s="1327" t="s">
        <v>73</v>
      </c>
      <c r="E267" s="1735" t="s">
        <v>73</v>
      </c>
      <c r="F267" s="1735" t="s">
        <v>73</v>
      </c>
      <c r="G267" s="1736" t="s">
        <v>73</v>
      </c>
      <c r="H267" s="1737" t="s">
        <v>73</v>
      </c>
      <c r="I267" s="1737" t="s">
        <v>73</v>
      </c>
      <c r="J267" s="1754" t="s">
        <v>73</v>
      </c>
      <c r="K267" s="1754" t="s">
        <v>73</v>
      </c>
      <c r="L267" s="1755" t="s">
        <v>73</v>
      </c>
    </row>
    <row r="268" spans="1:12">
      <c r="A268" s="1733" t="s">
        <v>88</v>
      </c>
      <c r="B268" s="1753" t="s">
        <v>31</v>
      </c>
      <c r="C268" s="1327" t="s">
        <v>73</v>
      </c>
      <c r="D268" s="1327" t="s">
        <v>73</v>
      </c>
      <c r="E268" s="1735" t="s">
        <v>73</v>
      </c>
      <c r="F268" s="1735" t="s">
        <v>73</v>
      </c>
      <c r="G268" s="1736" t="s">
        <v>73</v>
      </c>
      <c r="H268" s="1737" t="s">
        <v>73</v>
      </c>
      <c r="I268" s="1737" t="s">
        <v>73</v>
      </c>
      <c r="J268" s="1754" t="s">
        <v>73</v>
      </c>
      <c r="K268" s="1754" t="s">
        <v>73</v>
      </c>
      <c r="L268" s="1755" t="s">
        <v>73</v>
      </c>
    </row>
    <row r="269" spans="1:12">
      <c r="A269" s="1779" t="s">
        <v>88</v>
      </c>
      <c r="B269" s="1756" t="s">
        <v>27</v>
      </c>
      <c r="C269" s="1330" t="s">
        <v>73</v>
      </c>
      <c r="D269" s="1330" t="s">
        <v>73</v>
      </c>
      <c r="E269" s="1757" t="s">
        <v>73</v>
      </c>
      <c r="F269" s="1757" t="s">
        <v>73</v>
      </c>
      <c r="G269" s="1758" t="s">
        <v>73</v>
      </c>
      <c r="H269" s="1759" t="s">
        <v>73</v>
      </c>
      <c r="I269" s="1759" t="s">
        <v>73</v>
      </c>
      <c r="J269" s="1760" t="s">
        <v>73</v>
      </c>
      <c r="K269" s="1760" t="s">
        <v>73</v>
      </c>
      <c r="L269" s="1761" t="s">
        <v>73</v>
      </c>
    </row>
    <row r="270" spans="1:12">
      <c r="A270" s="1733" t="s">
        <v>88</v>
      </c>
      <c r="B270" s="1753" t="s">
        <v>29</v>
      </c>
      <c r="C270" s="1327" t="s">
        <v>73</v>
      </c>
      <c r="D270" s="1327" t="s">
        <v>73</v>
      </c>
      <c r="E270" s="1735" t="s">
        <v>73</v>
      </c>
      <c r="F270" s="1735" t="s">
        <v>73</v>
      </c>
      <c r="G270" s="1736" t="s">
        <v>73</v>
      </c>
      <c r="H270" s="1737" t="s">
        <v>73</v>
      </c>
      <c r="I270" s="1737" t="s">
        <v>73</v>
      </c>
      <c r="J270" s="1754" t="s">
        <v>73</v>
      </c>
      <c r="K270" s="1754" t="s">
        <v>73</v>
      </c>
      <c r="L270" s="1755" t="s">
        <v>73</v>
      </c>
    </row>
    <row r="271" spans="1:12" ht="16.5" thickBot="1">
      <c r="A271" s="1780" t="s">
        <v>88</v>
      </c>
      <c r="B271" s="1753" t="s">
        <v>32</v>
      </c>
      <c r="C271" s="1764" t="s">
        <v>73</v>
      </c>
      <c r="D271" s="1764" t="s">
        <v>73</v>
      </c>
      <c r="E271" s="1765" t="s">
        <v>73</v>
      </c>
      <c r="F271" s="1765" t="s">
        <v>73</v>
      </c>
      <c r="G271" s="1766" t="s">
        <v>73</v>
      </c>
      <c r="H271" s="1754" t="s">
        <v>73</v>
      </c>
      <c r="I271" s="1754" t="s">
        <v>73</v>
      </c>
      <c r="J271" s="1754" t="s">
        <v>73</v>
      </c>
      <c r="K271" s="1754" t="s">
        <v>73</v>
      </c>
      <c r="L271" s="1755" t="s">
        <v>73</v>
      </c>
    </row>
    <row r="272" spans="1:12" ht="16.5" thickBot="1">
      <c r="A272" s="1767"/>
      <c r="B272" s="1768"/>
      <c r="C272" s="1769"/>
      <c r="D272" s="1769"/>
      <c r="E272" s="1769"/>
      <c r="F272" s="1769"/>
      <c r="G272" s="1770"/>
      <c r="H272" s="1771"/>
      <c r="I272" s="1771"/>
      <c r="J272" s="1771"/>
      <c r="K272" s="1771"/>
      <c r="L272" s="1772"/>
    </row>
    <row r="273" spans="1:12">
      <c r="A273" s="1746" t="s">
        <v>20</v>
      </c>
      <c r="B273" s="1747" t="s">
        <v>24</v>
      </c>
      <c r="C273" s="1329">
        <v>18556.724163598581</v>
      </c>
      <c r="D273" s="1329">
        <v>18671.486151114721</v>
      </c>
      <c r="E273" s="1748">
        <v>18927.858646870554</v>
      </c>
      <c r="F273" s="1748">
        <v>19044.915874137016</v>
      </c>
      <c r="G273" s="1749">
        <v>-0.61463767044214102</v>
      </c>
      <c r="H273" s="1750">
        <v>347.17037037037034</v>
      </c>
      <c r="I273" s="1750">
        <v>-2.2808378893245767</v>
      </c>
      <c r="J273" s="1751">
        <v>52.830188679245282</v>
      </c>
      <c r="K273" s="1751">
        <v>3.6176864671728453</v>
      </c>
      <c r="L273" s="1752">
        <v>1.0094187506374124</v>
      </c>
    </row>
    <row r="274" spans="1:12">
      <c r="A274" s="1726" t="s">
        <v>20</v>
      </c>
      <c r="B274" s="1753" t="s">
        <v>25</v>
      </c>
      <c r="C274" s="1327">
        <v>17521.137254901962</v>
      </c>
      <c r="D274" s="1327" t="s">
        <v>200</v>
      </c>
      <c r="E274" s="1735">
        <v>17871.560000000001</v>
      </c>
      <c r="F274" s="1735" t="s">
        <v>200</v>
      </c>
      <c r="G274" s="1790" t="s">
        <v>73</v>
      </c>
      <c r="H274" s="1737">
        <v>294.7</v>
      </c>
      <c r="I274" s="1737" t="s">
        <v>73</v>
      </c>
      <c r="J274" s="1754" t="s">
        <v>73</v>
      </c>
      <c r="K274" s="1754">
        <v>0.66994193836534166</v>
      </c>
      <c r="L274" s="1755" t="s">
        <v>73</v>
      </c>
    </row>
    <row r="275" spans="1:12">
      <c r="A275" s="1726" t="s">
        <v>20</v>
      </c>
      <c r="B275" s="1753" t="s">
        <v>26</v>
      </c>
      <c r="C275" s="1327">
        <v>18658.334313725489</v>
      </c>
      <c r="D275" s="1327">
        <v>18542.632352941178</v>
      </c>
      <c r="E275" s="1735">
        <v>19031.501</v>
      </c>
      <c r="F275" s="1735">
        <v>18913.485000000001</v>
      </c>
      <c r="G275" s="1736">
        <v>0.62397807701753338</v>
      </c>
      <c r="H275" s="1737">
        <v>347.7</v>
      </c>
      <c r="I275" s="1737">
        <v>1.046207497820391</v>
      </c>
      <c r="J275" s="1754">
        <v>152.94117647058823</v>
      </c>
      <c r="K275" s="1754">
        <v>1.9205002233139794</v>
      </c>
      <c r="L275" s="1755">
        <v>1.0838860500856329</v>
      </c>
    </row>
    <row r="276" spans="1:12">
      <c r="A276" s="1726" t="s">
        <v>20</v>
      </c>
      <c r="B276" s="1753" t="s">
        <v>31</v>
      </c>
      <c r="C276" s="1327">
        <v>18906.235294117647</v>
      </c>
      <c r="D276" s="1327">
        <v>18856.799019607843</v>
      </c>
      <c r="E276" s="1735">
        <v>19284.36</v>
      </c>
      <c r="F276" s="1735">
        <v>19233.935000000001</v>
      </c>
      <c r="G276" s="1736">
        <v>0.26216684209445063</v>
      </c>
      <c r="H276" s="1737">
        <v>380.4</v>
      </c>
      <c r="I276" s="1737">
        <v>1.9839142091152753</v>
      </c>
      <c r="J276" s="1754">
        <v>-23.333333333333332</v>
      </c>
      <c r="K276" s="1754">
        <v>1.0272443054935239</v>
      </c>
      <c r="L276" s="1755">
        <v>-0.4491336472623817</v>
      </c>
    </row>
    <row r="277" spans="1:12">
      <c r="A277" s="1746" t="s">
        <v>20</v>
      </c>
      <c r="B277" s="1756" t="s">
        <v>27</v>
      </c>
      <c r="C277" s="1330">
        <v>19261.018090451587</v>
      </c>
      <c r="D277" s="1330">
        <v>19189.096528494578</v>
      </c>
      <c r="E277" s="1757">
        <v>19646.238452260619</v>
      </c>
      <c r="F277" s="1757">
        <v>19572.878459064468</v>
      </c>
      <c r="G277" s="1758">
        <v>0.37480431582702001</v>
      </c>
      <c r="H277" s="1759">
        <v>301.25555555555559</v>
      </c>
      <c r="I277" s="1759">
        <v>-0.60760367289601058</v>
      </c>
      <c r="J277" s="1760">
        <v>8</v>
      </c>
      <c r="K277" s="1760">
        <v>32.559178204555607</v>
      </c>
      <c r="L277" s="1761">
        <v>-0.65932573245226678</v>
      </c>
    </row>
    <row r="278" spans="1:12">
      <c r="A278" s="1726" t="s">
        <v>20</v>
      </c>
      <c r="B278" s="1753" t="s">
        <v>28</v>
      </c>
      <c r="C278" s="1327">
        <v>19377.952941176471</v>
      </c>
      <c r="D278" s="1327">
        <v>19489.997058823526</v>
      </c>
      <c r="E278" s="1735">
        <v>19765.511999999999</v>
      </c>
      <c r="F278" s="1735">
        <v>19879.796999999999</v>
      </c>
      <c r="G278" s="1736">
        <v>-0.57488011572753916</v>
      </c>
      <c r="H278" s="1737">
        <v>277.60000000000002</v>
      </c>
      <c r="I278" s="1737">
        <v>-0.21567217828898846</v>
      </c>
      <c r="J278" s="1754">
        <v>7.3394495412844041</v>
      </c>
      <c r="K278" s="1754">
        <v>15.676641357748993</v>
      </c>
      <c r="L278" s="1755">
        <v>-0.41587832729037721</v>
      </c>
    </row>
    <row r="279" spans="1:12">
      <c r="A279" s="1726" t="s">
        <v>20</v>
      </c>
      <c r="B279" s="1753" t="s">
        <v>29</v>
      </c>
      <c r="C279" s="1327">
        <v>19098.036274509803</v>
      </c>
      <c r="D279" s="1327">
        <v>18970.489215686277</v>
      </c>
      <c r="E279" s="1735">
        <v>19479.996999999999</v>
      </c>
      <c r="F279" s="1735">
        <v>19349.899000000001</v>
      </c>
      <c r="G279" s="1736">
        <v>0.67234459466686691</v>
      </c>
      <c r="H279" s="1737">
        <v>317</v>
      </c>
      <c r="I279" s="1737">
        <v>-0.9684473601999446</v>
      </c>
      <c r="J279" s="1754">
        <v>10.676156583629894</v>
      </c>
      <c r="K279" s="1754">
        <v>13.890129522108083</v>
      </c>
      <c r="L279" s="1755">
        <v>6.1389364627768117E-2</v>
      </c>
    </row>
    <row r="280" spans="1:12">
      <c r="A280" s="1726" t="s">
        <v>20</v>
      </c>
      <c r="B280" s="1753" t="s">
        <v>32</v>
      </c>
      <c r="C280" s="1327">
        <v>19459.113725490195</v>
      </c>
      <c r="D280" s="1327">
        <v>18863.182352941178</v>
      </c>
      <c r="E280" s="1735">
        <v>19848.295999999998</v>
      </c>
      <c r="F280" s="1735">
        <v>19240.446</v>
      </c>
      <c r="G280" s="1736">
        <v>3.1592303005865796</v>
      </c>
      <c r="H280" s="1737">
        <v>352.1</v>
      </c>
      <c r="I280" s="1737">
        <v>-0.33965468440418584</v>
      </c>
      <c r="J280" s="1754">
        <v>0</v>
      </c>
      <c r="K280" s="1754">
        <v>2.9924073246985259</v>
      </c>
      <c r="L280" s="1755">
        <v>-0.30483676978966301</v>
      </c>
    </row>
    <row r="281" spans="1:12">
      <c r="A281" s="1746" t="s">
        <v>20</v>
      </c>
      <c r="B281" s="1756" t="s">
        <v>33</v>
      </c>
      <c r="C281" s="1330">
        <v>16011.464579448111</v>
      </c>
      <c r="D281" s="1330">
        <v>16268.694478296624</v>
      </c>
      <c r="E281" s="1757">
        <v>16331.693871037074</v>
      </c>
      <c r="F281" s="1757">
        <v>16594.068367862557</v>
      </c>
      <c r="G281" s="1758">
        <v>-1.5811342403145652</v>
      </c>
      <c r="H281" s="1759">
        <v>232.64031249999999</v>
      </c>
      <c r="I281" s="1759">
        <v>-0.46450622742829795</v>
      </c>
      <c r="J281" s="1760">
        <v>25.984251968503933</v>
      </c>
      <c r="K281" s="1760">
        <v>14.292094685127289</v>
      </c>
      <c r="L281" s="1761">
        <v>1.7920946851272888</v>
      </c>
    </row>
    <row r="282" spans="1:12">
      <c r="A282" s="1726" t="s">
        <v>20</v>
      </c>
      <c r="B282" s="1753" t="s">
        <v>74</v>
      </c>
      <c r="C282" s="1327">
        <v>16178.538235294118</v>
      </c>
      <c r="D282" s="1327">
        <v>15866.815686274509</v>
      </c>
      <c r="E282" s="1735">
        <v>16502.109</v>
      </c>
      <c r="F282" s="1735">
        <v>16184.152</v>
      </c>
      <c r="G282" s="1736">
        <v>1.9646194622986755</v>
      </c>
      <c r="H282" s="1737">
        <v>224.8</v>
      </c>
      <c r="I282" s="1737">
        <v>4.9486461251167242</v>
      </c>
      <c r="J282" s="1754">
        <v>44.628099173553721</v>
      </c>
      <c r="K282" s="1754">
        <v>7.8159892809289868</v>
      </c>
      <c r="L282" s="1755">
        <v>1.8612648714801683</v>
      </c>
    </row>
    <row r="283" spans="1:12">
      <c r="A283" s="1726" t="s">
        <v>20</v>
      </c>
      <c r="B283" s="1753" t="s">
        <v>34</v>
      </c>
      <c r="C283" s="1327">
        <v>15791.778431372548</v>
      </c>
      <c r="D283" s="1327">
        <v>16513.156862745094</v>
      </c>
      <c r="E283" s="1735">
        <v>16107.614</v>
      </c>
      <c r="F283" s="1735">
        <v>16843.419999999998</v>
      </c>
      <c r="G283" s="1736">
        <v>-4.3685071084138416</v>
      </c>
      <c r="H283" s="1737">
        <v>236.5</v>
      </c>
      <c r="I283" s="1737">
        <v>-4.637096774193548</v>
      </c>
      <c r="J283" s="1754">
        <v>19.81981981981982</v>
      </c>
      <c r="K283" s="1754">
        <v>5.9401518535060296</v>
      </c>
      <c r="L283" s="1755">
        <v>0.47755342830917957</v>
      </c>
    </row>
    <row r="284" spans="1:12" ht="16.5" thickBot="1">
      <c r="A284" s="1726" t="s">
        <v>20</v>
      </c>
      <c r="B284" s="1753" t="s">
        <v>35</v>
      </c>
      <c r="C284" s="1327">
        <v>16103.643137254901</v>
      </c>
      <c r="D284" s="1327">
        <v>16891.439215686274</v>
      </c>
      <c r="E284" s="1735">
        <v>16425.716</v>
      </c>
      <c r="F284" s="1735">
        <v>17229.268</v>
      </c>
      <c r="G284" s="1736">
        <v>-4.6638777689220436</v>
      </c>
      <c r="H284" s="1737">
        <v>304.2</v>
      </c>
      <c r="I284" s="1737">
        <v>13.04347826086955</v>
      </c>
      <c r="J284" s="1754">
        <v>-45.454545454545453</v>
      </c>
      <c r="K284" s="1754">
        <v>0.53595355069227335</v>
      </c>
      <c r="L284" s="1755">
        <v>-0.54672361466205743</v>
      </c>
    </row>
    <row r="285" spans="1:12" ht="16.5" thickBot="1">
      <c r="A285" s="1767"/>
      <c r="B285" s="1768"/>
      <c r="C285" s="1769"/>
      <c r="D285" s="1769"/>
      <c r="E285" s="1769"/>
      <c r="F285" s="1769"/>
      <c r="G285" s="1770"/>
      <c r="H285" s="1771"/>
      <c r="I285" s="1771"/>
      <c r="J285" s="1771"/>
      <c r="K285" s="1771"/>
      <c r="L285" s="1772"/>
    </row>
    <row r="286" spans="1:12">
      <c r="A286" s="1746" t="s">
        <v>89</v>
      </c>
      <c r="B286" s="1756" t="s">
        <v>21</v>
      </c>
      <c r="C286" s="1330">
        <v>22122.098000738759</v>
      </c>
      <c r="D286" s="1330">
        <v>22803.109735343493</v>
      </c>
      <c r="E286" s="1757">
        <v>22564.539960753533</v>
      </c>
      <c r="F286" s="1757">
        <v>23259.171930050365</v>
      </c>
      <c r="G286" s="1758">
        <v>-2.9864862402920793</v>
      </c>
      <c r="H286" s="1759">
        <v>335.28947368421052</v>
      </c>
      <c r="I286" s="1759">
        <v>-0.5632471307528556</v>
      </c>
      <c r="J286" s="1760">
        <v>-28.30188679245283</v>
      </c>
      <c r="K286" s="1760">
        <v>1.6971862438588656</v>
      </c>
      <c r="L286" s="1761">
        <v>-0.91108147267656725</v>
      </c>
    </row>
    <row r="287" spans="1:12">
      <c r="A287" s="1726" t="s">
        <v>89</v>
      </c>
      <c r="B287" s="1753" t="s">
        <v>22</v>
      </c>
      <c r="C287" s="1327">
        <v>20147.448039215687</v>
      </c>
      <c r="D287" s="1327" t="s">
        <v>200</v>
      </c>
      <c r="E287" s="1735">
        <v>20550.397000000001</v>
      </c>
      <c r="F287" s="1735" t="s">
        <v>200</v>
      </c>
      <c r="G287" s="1790" t="s">
        <v>73</v>
      </c>
      <c r="H287" s="1737">
        <v>296.7</v>
      </c>
      <c r="I287" s="1737" t="s">
        <v>73</v>
      </c>
      <c r="J287" s="1754" t="s">
        <v>73</v>
      </c>
      <c r="K287" s="1754">
        <v>0.26797677534613668</v>
      </c>
      <c r="L287" s="1755" t="s">
        <v>73</v>
      </c>
    </row>
    <row r="288" spans="1:12">
      <c r="A288" s="1726" t="s">
        <v>89</v>
      </c>
      <c r="B288" s="1753" t="s">
        <v>23</v>
      </c>
      <c r="C288" s="1327">
        <v>22457.954901960784</v>
      </c>
      <c r="D288" s="1327">
        <v>22981.869607843139</v>
      </c>
      <c r="E288" s="1735">
        <v>22907.114000000001</v>
      </c>
      <c r="F288" s="1735">
        <v>23441.507000000001</v>
      </c>
      <c r="G288" s="1736">
        <v>-2.2796870525431663</v>
      </c>
      <c r="H288" s="1737">
        <v>331.7</v>
      </c>
      <c r="I288" s="1737">
        <v>-1.689389448725545</v>
      </c>
      <c r="J288" s="1754">
        <v>-42.857142857142854</v>
      </c>
      <c r="K288" s="1754">
        <v>1.0719071013845467</v>
      </c>
      <c r="L288" s="1755">
        <v>-0.99502203247372134</v>
      </c>
    </row>
    <row r="289" spans="1:12">
      <c r="A289" s="1726" t="s">
        <v>89</v>
      </c>
      <c r="B289" s="1753" t="s">
        <v>30</v>
      </c>
      <c r="C289" s="1327">
        <v>22402.583333333332</v>
      </c>
      <c r="D289" s="1327" t="s">
        <v>200</v>
      </c>
      <c r="E289" s="1735">
        <v>22850.634999999998</v>
      </c>
      <c r="F289" s="1735" t="s">
        <v>200</v>
      </c>
      <c r="G289" s="1790" t="s">
        <v>73</v>
      </c>
      <c r="H289" s="1737">
        <v>375</v>
      </c>
      <c r="I289" s="1737" t="s">
        <v>73</v>
      </c>
      <c r="J289" s="1754" t="s">
        <v>73</v>
      </c>
      <c r="K289" s="1754">
        <v>0.3573023671281822</v>
      </c>
      <c r="L289" s="1755" t="s">
        <v>73</v>
      </c>
    </row>
    <row r="290" spans="1:12">
      <c r="A290" s="1746" t="s">
        <v>89</v>
      </c>
      <c r="B290" s="1756" t="s">
        <v>24</v>
      </c>
      <c r="C290" s="1330">
        <v>21464.194060803871</v>
      </c>
      <c r="D290" s="1330">
        <v>22484.352831192791</v>
      </c>
      <c r="E290" s="1757">
        <v>21893.477942019948</v>
      </c>
      <c r="F290" s="1757">
        <v>22934.039887816649</v>
      </c>
      <c r="G290" s="1758">
        <v>-4.5371942792751607</v>
      </c>
      <c r="H290" s="1759">
        <v>298.8975155279503</v>
      </c>
      <c r="I290" s="1759">
        <v>-5.6500882884442332</v>
      </c>
      <c r="J290" s="1760">
        <v>2.547770700636943</v>
      </c>
      <c r="K290" s="1760">
        <v>7.1907101384546674</v>
      </c>
      <c r="L290" s="1761">
        <v>-0.53566781430123811</v>
      </c>
    </row>
    <row r="291" spans="1:12">
      <c r="A291" s="1726" t="s">
        <v>89</v>
      </c>
      <c r="B291" s="1753" t="s">
        <v>25</v>
      </c>
      <c r="C291" s="1327">
        <v>20265.414705882355</v>
      </c>
      <c r="D291" s="1327">
        <v>21326.21862745098</v>
      </c>
      <c r="E291" s="1735">
        <v>20670.723000000002</v>
      </c>
      <c r="F291" s="1735">
        <v>21752.742999999999</v>
      </c>
      <c r="G291" s="1736">
        <v>-4.9741772796193882</v>
      </c>
      <c r="H291" s="1737">
        <v>265.3</v>
      </c>
      <c r="I291" s="1737">
        <v>-12.12321960914209</v>
      </c>
      <c r="J291" s="1754">
        <v>90.476190476190482</v>
      </c>
      <c r="K291" s="1754">
        <v>1.7865118356409111</v>
      </c>
      <c r="L291" s="1755">
        <v>0.75304726871177707</v>
      </c>
    </row>
    <row r="292" spans="1:12">
      <c r="A292" s="1726" t="s">
        <v>89</v>
      </c>
      <c r="B292" s="1753" t="s">
        <v>26</v>
      </c>
      <c r="C292" s="1327">
        <v>21758.861764705882</v>
      </c>
      <c r="D292" s="1327">
        <v>22581.589215686276</v>
      </c>
      <c r="E292" s="1735">
        <v>22194.039000000001</v>
      </c>
      <c r="F292" s="1735">
        <v>23033.221000000001</v>
      </c>
      <c r="G292" s="1736">
        <v>-3.6433549610799143</v>
      </c>
      <c r="H292" s="1737">
        <v>298.5</v>
      </c>
      <c r="I292" s="1737">
        <v>-4.5410937000319764</v>
      </c>
      <c r="J292" s="1754">
        <v>-13.20754716981132</v>
      </c>
      <c r="K292" s="1754">
        <v>4.1089772219740954</v>
      </c>
      <c r="L292" s="1755">
        <v>-1.1075582110967703</v>
      </c>
    </row>
    <row r="293" spans="1:12">
      <c r="A293" s="1726" t="s">
        <v>89</v>
      </c>
      <c r="B293" s="1753" t="s">
        <v>31</v>
      </c>
      <c r="C293" s="1327">
        <v>21924.639215686275</v>
      </c>
      <c r="D293" s="1327">
        <v>22886.22450980392</v>
      </c>
      <c r="E293" s="1735">
        <v>22363.132000000001</v>
      </c>
      <c r="F293" s="1735">
        <v>23343.949000000001</v>
      </c>
      <c r="G293" s="1736">
        <v>-4.2015898852417779</v>
      </c>
      <c r="H293" s="1737">
        <v>346.5</v>
      </c>
      <c r="I293" s="1737">
        <v>1.4047410008779664</v>
      </c>
      <c r="J293" s="1754">
        <v>-3.3333333333333335</v>
      </c>
      <c r="K293" s="1754">
        <v>1.2952210808396605</v>
      </c>
      <c r="L293" s="1755">
        <v>-0.18115687191624508</v>
      </c>
    </row>
    <row r="294" spans="1:12">
      <c r="A294" s="1746" t="s">
        <v>89</v>
      </c>
      <c r="B294" s="1756" t="s">
        <v>27</v>
      </c>
      <c r="C294" s="1330">
        <v>19549.030927468204</v>
      </c>
      <c r="D294" s="1330">
        <v>19799.211289826162</v>
      </c>
      <c r="E294" s="1757">
        <v>19940.011546017569</v>
      </c>
      <c r="F294" s="1757">
        <v>20363.894393126317</v>
      </c>
      <c r="G294" s="1758">
        <v>-2.0815411773684396</v>
      </c>
      <c r="H294" s="1759">
        <v>282.26463414634151</v>
      </c>
      <c r="I294" s="1759">
        <v>0.83569350577676682</v>
      </c>
      <c r="J294" s="1760">
        <v>3.79746835443038</v>
      </c>
      <c r="K294" s="1760">
        <v>10.987047789191603</v>
      </c>
      <c r="L294" s="1761">
        <v>-0.67633803758005051</v>
      </c>
    </row>
    <row r="295" spans="1:12">
      <c r="A295" s="1726" t="s">
        <v>89</v>
      </c>
      <c r="B295" s="1753" t="s">
        <v>28</v>
      </c>
      <c r="C295" s="1327">
        <v>18999.620588235295</v>
      </c>
      <c r="D295" s="1327">
        <v>19968.742156862743</v>
      </c>
      <c r="E295" s="1735">
        <v>19379.613000000001</v>
      </c>
      <c r="F295" s="1735">
        <v>20368.116999999998</v>
      </c>
      <c r="G295" s="1736">
        <v>-4.8531928601941807</v>
      </c>
      <c r="H295" s="1737">
        <v>249.4</v>
      </c>
      <c r="I295" s="1737">
        <v>6.2633148700468766</v>
      </c>
      <c r="J295" s="1754">
        <v>30.555555555555557</v>
      </c>
      <c r="K295" s="1754">
        <v>2.0991514068780708</v>
      </c>
      <c r="L295" s="1755">
        <v>0.3274978635709842</v>
      </c>
    </row>
    <row r="296" spans="1:12">
      <c r="A296" s="1726" t="s">
        <v>89</v>
      </c>
      <c r="B296" s="1753" t="s">
        <v>29</v>
      </c>
      <c r="C296" s="1327">
        <v>21069.488235294117</v>
      </c>
      <c r="D296" s="1327">
        <v>21165.128431372548</v>
      </c>
      <c r="E296" s="1735">
        <v>21490.878000000001</v>
      </c>
      <c r="F296" s="1735">
        <v>21588.431</v>
      </c>
      <c r="G296" s="1736">
        <v>-0.45187628503433103</v>
      </c>
      <c r="H296" s="1737">
        <v>287.10000000000002</v>
      </c>
      <c r="I296" s="1737">
        <v>0.70150824272185186</v>
      </c>
      <c r="J296" s="1737">
        <v>-3.3898305084745761</v>
      </c>
      <c r="K296" s="1737">
        <v>7.6373380973648946</v>
      </c>
      <c r="L296" s="1738">
        <v>-1.073291823894948</v>
      </c>
    </row>
    <row r="297" spans="1:12" ht="16.5" thickBot="1">
      <c r="A297" s="1781" t="s">
        <v>89</v>
      </c>
      <c r="B297" s="1782" t="s">
        <v>32</v>
      </c>
      <c r="C297" s="1328">
        <v>11637.179411764706</v>
      </c>
      <c r="D297" s="1328">
        <v>11637.179411764706</v>
      </c>
      <c r="E297" s="1741">
        <v>11869.923000000001</v>
      </c>
      <c r="F297" s="1741">
        <v>12042.790999999999</v>
      </c>
      <c r="G297" s="1742">
        <v>-1.435447978794937</v>
      </c>
      <c r="H297" s="1743">
        <v>307.89999999999998</v>
      </c>
      <c r="I297" s="1743">
        <v>-0.54909560723515671</v>
      </c>
      <c r="J297" s="1743">
        <v>16.666666666666664</v>
      </c>
      <c r="K297" s="1743">
        <v>2.5454545454545454</v>
      </c>
      <c r="L297" s="1744">
        <v>0.57662763815347895</v>
      </c>
    </row>
    <row r="298" spans="1:12">
      <c r="G298" s="1784"/>
      <c r="H298" s="1784"/>
      <c r="I298" s="1784"/>
      <c r="J298" s="1784"/>
      <c r="K298" s="1784"/>
      <c r="L298" s="1784"/>
    </row>
    <row r="299" spans="1:12">
      <c r="G299" s="1784"/>
      <c r="H299" s="1784"/>
      <c r="I299" s="1784"/>
      <c r="J299" s="1784"/>
      <c r="K299" s="1784"/>
      <c r="L299" s="1784"/>
    </row>
    <row r="300" spans="1:12">
      <c r="G300" s="1784"/>
      <c r="H300" s="1784"/>
      <c r="I300" s="1784"/>
      <c r="J300" s="1784"/>
      <c r="K300" s="1784"/>
      <c r="L300" s="1784"/>
    </row>
    <row r="301" spans="1:12">
      <c r="G301" s="1784"/>
      <c r="H301" s="1784"/>
      <c r="I301" s="1784"/>
      <c r="J301" s="1784"/>
      <c r="K301" s="1784"/>
      <c r="L301" s="1784"/>
    </row>
    <row r="302" spans="1:12">
      <c r="G302" s="1784"/>
      <c r="H302" s="1784"/>
      <c r="I302" s="1784"/>
      <c r="J302" s="1784"/>
      <c r="K302" s="1784"/>
      <c r="L302" s="1784"/>
    </row>
    <row r="303" spans="1:12">
      <c r="G303" s="1784"/>
      <c r="H303" s="1784"/>
      <c r="I303" s="1784"/>
      <c r="J303" s="1784"/>
      <c r="K303" s="1784"/>
      <c r="L303" s="1784"/>
    </row>
    <row r="304" spans="1:12">
      <c r="G304" s="1784"/>
      <c r="H304" s="1784"/>
      <c r="I304" s="1784"/>
      <c r="J304" s="1784"/>
      <c r="K304" s="1784"/>
      <c r="L304" s="1784"/>
    </row>
    <row r="305" spans="7:12">
      <c r="G305" s="1784"/>
      <c r="H305" s="1784"/>
      <c r="I305" s="1784"/>
      <c r="J305" s="1784"/>
      <c r="K305" s="1784"/>
      <c r="L305" s="1784"/>
    </row>
    <row r="306" spans="7:12">
      <c r="G306" s="1784"/>
      <c r="H306" s="1784"/>
      <c r="I306" s="1784"/>
      <c r="J306" s="1784"/>
      <c r="K306" s="1784"/>
      <c r="L306" s="1784"/>
    </row>
    <row r="307" spans="7:12">
      <c r="G307" s="1784"/>
      <c r="H307" s="1784"/>
      <c r="I307" s="1784"/>
      <c r="J307" s="1784"/>
      <c r="K307" s="1784"/>
      <c r="L307" s="1784"/>
    </row>
    <row r="308" spans="7:12">
      <c r="G308" s="1784"/>
      <c r="H308" s="1784"/>
      <c r="I308" s="1784"/>
      <c r="J308" s="1784"/>
      <c r="K308" s="1784"/>
      <c r="L308" s="1784"/>
    </row>
    <row r="309" spans="7:12">
      <c r="G309" s="1784"/>
      <c r="H309" s="1784"/>
      <c r="I309" s="1784"/>
      <c r="J309" s="1784"/>
      <c r="K309" s="1784"/>
      <c r="L309" s="1784"/>
    </row>
    <row r="310" spans="7:12">
      <c r="G310" s="1784"/>
      <c r="H310" s="1784"/>
      <c r="I310" s="1784"/>
      <c r="J310" s="1784"/>
      <c r="K310" s="1784"/>
      <c r="L310" s="1784"/>
    </row>
    <row r="311" spans="7:12">
      <c r="G311" s="1784"/>
      <c r="H311" s="1784"/>
      <c r="I311" s="1784"/>
      <c r="J311" s="1784"/>
      <c r="K311" s="1784"/>
      <c r="L311" s="1784"/>
    </row>
    <row r="312" spans="7:12">
      <c r="G312" s="1784"/>
      <c r="H312" s="1784"/>
      <c r="I312" s="1784"/>
      <c r="J312" s="1784"/>
      <c r="K312" s="1784"/>
      <c r="L312" s="1784"/>
    </row>
    <row r="313" spans="7:12">
      <c r="G313" s="1784"/>
      <c r="H313" s="1784"/>
      <c r="I313" s="1784"/>
      <c r="J313" s="1784"/>
      <c r="K313" s="1784"/>
      <c r="L313" s="1784"/>
    </row>
    <row r="314" spans="7:12">
      <c r="G314" s="1784"/>
      <c r="H314" s="1784"/>
      <c r="I314" s="1784"/>
      <c r="J314" s="1784"/>
      <c r="K314" s="1784"/>
      <c r="L314" s="1784"/>
    </row>
    <row r="315" spans="7:12">
      <c r="G315" s="1784"/>
      <c r="H315" s="1784"/>
      <c r="I315" s="1784"/>
      <c r="J315" s="1784"/>
      <c r="K315" s="1784"/>
      <c r="L315" s="1784"/>
    </row>
    <row r="316" spans="7:12">
      <c r="G316" s="1784"/>
      <c r="H316" s="1784"/>
      <c r="I316" s="1784"/>
      <c r="J316" s="1784"/>
      <c r="K316" s="1784"/>
      <c r="L316" s="1784"/>
    </row>
    <row r="317" spans="7:12">
      <c r="G317" s="1784"/>
      <c r="H317" s="1784"/>
      <c r="I317" s="1784"/>
      <c r="J317" s="1784"/>
      <c r="K317" s="1784"/>
      <c r="L317" s="1784"/>
    </row>
    <row r="318" spans="7:12">
      <c r="G318" s="1784"/>
      <c r="H318" s="1784"/>
      <c r="I318" s="1784"/>
      <c r="J318" s="1784"/>
      <c r="K318" s="1784"/>
      <c r="L318" s="1784"/>
    </row>
    <row r="319" spans="7:12">
      <c r="G319" s="1784"/>
      <c r="H319" s="1784"/>
      <c r="I319" s="1784"/>
      <c r="J319" s="1784"/>
      <c r="K319" s="1784"/>
      <c r="L319" s="1784"/>
    </row>
    <row r="320" spans="7:12">
      <c r="G320" s="1784"/>
      <c r="H320" s="1784"/>
      <c r="I320" s="1784"/>
      <c r="J320" s="1784"/>
      <c r="K320" s="1784"/>
      <c r="L320" s="1784"/>
    </row>
    <row r="321" spans="7:12">
      <c r="G321" s="1784"/>
      <c r="H321" s="1784"/>
      <c r="I321" s="1784"/>
      <c r="J321" s="1784"/>
      <c r="K321" s="1784"/>
      <c r="L321" s="1784"/>
    </row>
    <row r="322" spans="7:12">
      <c r="G322" s="1784"/>
      <c r="H322" s="1784"/>
      <c r="I322" s="1784"/>
      <c r="J322" s="1784"/>
      <c r="K322" s="1784"/>
      <c r="L322" s="1784"/>
    </row>
    <row r="323" spans="7:12">
      <c r="G323" s="1784"/>
      <c r="H323" s="1784"/>
      <c r="I323" s="1784"/>
      <c r="J323" s="1784"/>
      <c r="K323" s="1784"/>
      <c r="L323" s="1784"/>
    </row>
    <row r="324" spans="7:12">
      <c r="G324" s="1784"/>
      <c r="H324" s="1784"/>
      <c r="I324" s="1784"/>
      <c r="J324" s="1784"/>
      <c r="K324" s="1784"/>
      <c r="L324" s="1784"/>
    </row>
    <row r="325" spans="7:12">
      <c r="G325" s="1784"/>
      <c r="H325" s="1784"/>
      <c r="I325" s="1784"/>
      <c r="J325" s="1784"/>
      <c r="K325" s="1784"/>
      <c r="L325" s="1784"/>
    </row>
    <row r="326" spans="7:12">
      <c r="G326" s="1784"/>
      <c r="H326" s="1784"/>
      <c r="I326" s="1784"/>
      <c r="J326" s="1784"/>
      <c r="K326" s="1784"/>
      <c r="L326" s="1784"/>
    </row>
    <row r="327" spans="7:12">
      <c r="G327" s="1784"/>
      <c r="H327" s="1784"/>
      <c r="I327" s="1784"/>
      <c r="J327" s="1784"/>
      <c r="K327" s="1784"/>
      <c r="L327" s="1784"/>
    </row>
    <row r="328" spans="7:12">
      <c r="G328" s="1784"/>
      <c r="H328" s="1784"/>
      <c r="I328" s="1784"/>
      <c r="J328" s="1784"/>
      <c r="K328" s="1784"/>
      <c r="L328" s="1784"/>
    </row>
    <row r="329" spans="7:12">
      <c r="G329" s="1784"/>
      <c r="H329" s="1784"/>
      <c r="I329" s="1784"/>
      <c r="J329" s="1784"/>
      <c r="K329" s="1784"/>
      <c r="L329" s="1784"/>
    </row>
    <row r="330" spans="7:12">
      <c r="G330" s="1784"/>
      <c r="H330" s="1784"/>
      <c r="I330" s="1784"/>
      <c r="J330" s="1784"/>
      <c r="K330" s="1784"/>
      <c r="L330" s="1784"/>
    </row>
    <row r="331" spans="7:12">
      <c r="G331" s="1784"/>
      <c r="H331" s="1784"/>
      <c r="I331" s="1784"/>
      <c r="J331" s="1784"/>
      <c r="K331" s="1784"/>
      <c r="L331" s="1784"/>
    </row>
    <row r="332" spans="7:12">
      <c r="G332" s="1784"/>
      <c r="H332" s="1784"/>
      <c r="I332" s="1784"/>
      <c r="J332" s="1784"/>
      <c r="K332" s="1784"/>
      <c r="L332" s="1784"/>
    </row>
    <row r="333" spans="7:12">
      <c r="G333" s="1784"/>
      <c r="H333" s="1784"/>
      <c r="I333" s="1784"/>
      <c r="J333" s="1784"/>
      <c r="K333" s="1784"/>
      <c r="L333" s="1784"/>
    </row>
    <row r="334" spans="7:12">
      <c r="G334" s="1784"/>
      <c r="H334" s="1784"/>
      <c r="I334" s="1784"/>
      <c r="J334" s="1784"/>
      <c r="K334" s="1784"/>
      <c r="L334" s="1784"/>
    </row>
    <row r="335" spans="7:12">
      <c r="G335" s="1784"/>
      <c r="H335" s="1784"/>
      <c r="I335" s="1784"/>
      <c r="J335" s="1784"/>
      <c r="K335" s="1784"/>
      <c r="L335" s="1784"/>
    </row>
    <row r="336" spans="7:12">
      <c r="G336" s="1784"/>
      <c r="H336" s="1784"/>
      <c r="I336" s="1784"/>
      <c r="J336" s="1784"/>
      <c r="K336" s="1784"/>
      <c r="L336" s="1784"/>
    </row>
    <row r="337" spans="7:12">
      <c r="G337" s="1784"/>
      <c r="H337" s="1784"/>
      <c r="I337" s="1784"/>
      <c r="J337" s="1784"/>
      <c r="K337" s="1784"/>
      <c r="L337" s="1784"/>
    </row>
    <row r="338" spans="7:12">
      <c r="G338" s="1784"/>
      <c r="H338" s="1784"/>
      <c r="I338" s="1784"/>
      <c r="J338" s="1784"/>
      <c r="K338" s="1784"/>
      <c r="L338" s="1784"/>
    </row>
    <row r="339" spans="7:12">
      <c r="G339" s="1784"/>
      <c r="H339" s="1784"/>
      <c r="I339" s="1784"/>
      <c r="J339" s="1784"/>
      <c r="K339" s="1784"/>
      <c r="L339" s="1784"/>
    </row>
    <row r="340" spans="7:12">
      <c r="G340" s="1784"/>
      <c r="H340" s="1784"/>
      <c r="I340" s="1784"/>
      <c r="J340" s="1784"/>
      <c r="K340" s="1784"/>
      <c r="L340" s="1784"/>
    </row>
    <row r="341" spans="7:12">
      <c r="G341" s="1784"/>
      <c r="H341" s="1784"/>
      <c r="I341" s="1784"/>
      <c r="J341" s="1784"/>
      <c r="K341" s="1784"/>
      <c r="L341" s="1784"/>
    </row>
    <row r="342" spans="7:12">
      <c r="G342" s="1784"/>
      <c r="H342" s="1784"/>
      <c r="I342" s="1784"/>
      <c r="J342" s="1784"/>
      <c r="K342" s="1784"/>
      <c r="L342" s="1784"/>
    </row>
    <row r="343" spans="7:12">
      <c r="G343" s="1784"/>
      <c r="H343" s="1784"/>
      <c r="I343" s="1784"/>
      <c r="J343" s="1784"/>
      <c r="K343" s="1784"/>
      <c r="L343" s="1784"/>
    </row>
    <row r="344" spans="7:12">
      <c r="G344" s="1784"/>
      <c r="H344" s="1784"/>
      <c r="I344" s="1784"/>
      <c r="J344" s="1784"/>
      <c r="K344" s="1784"/>
      <c r="L344" s="1784"/>
    </row>
    <row r="345" spans="7:12">
      <c r="G345" s="1784"/>
      <c r="H345" s="1784"/>
      <c r="I345" s="1784"/>
      <c r="J345" s="1784"/>
      <c r="K345" s="1784"/>
      <c r="L345" s="1784"/>
    </row>
    <row r="346" spans="7:12">
      <c r="G346" s="1784"/>
      <c r="H346" s="1784"/>
      <c r="I346" s="1784"/>
      <c r="J346" s="1784"/>
      <c r="K346" s="1784"/>
      <c r="L346" s="1784"/>
    </row>
    <row r="347" spans="7:12">
      <c r="G347" s="1784"/>
      <c r="H347" s="1784"/>
      <c r="I347" s="1784"/>
      <c r="J347" s="1784"/>
      <c r="K347" s="1784"/>
      <c r="L347" s="1784"/>
    </row>
    <row r="348" spans="7:12">
      <c r="G348" s="1784"/>
      <c r="H348" s="1784"/>
      <c r="I348" s="1784"/>
      <c r="J348" s="1784"/>
      <c r="K348" s="1784"/>
      <c r="L348" s="1784"/>
    </row>
    <row r="349" spans="7:12">
      <c r="G349" s="1784"/>
      <c r="H349" s="1784"/>
      <c r="I349" s="1784"/>
      <c r="J349" s="1784"/>
      <c r="K349" s="1784"/>
      <c r="L349" s="1784"/>
    </row>
    <row r="350" spans="7:12">
      <c r="G350" s="1784"/>
      <c r="H350" s="1784"/>
      <c r="I350" s="1784"/>
      <c r="J350" s="1784"/>
      <c r="K350" s="1784"/>
      <c r="L350" s="1784"/>
    </row>
    <row r="351" spans="7:12">
      <c r="G351" s="1784"/>
      <c r="H351" s="1784"/>
      <c r="I351" s="1784"/>
      <c r="J351" s="1784"/>
      <c r="K351" s="1784"/>
      <c r="L351" s="1784"/>
    </row>
    <row r="352" spans="7:12">
      <c r="G352" s="1784"/>
      <c r="H352" s="1784"/>
      <c r="I352" s="1784"/>
      <c r="J352" s="1784"/>
      <c r="K352" s="1784"/>
      <c r="L352" s="1784"/>
    </row>
    <row r="353" spans="7:12">
      <c r="G353" s="1784"/>
      <c r="H353" s="1784"/>
      <c r="I353" s="1784"/>
      <c r="J353" s="1784"/>
      <c r="K353" s="1784"/>
      <c r="L353" s="1784"/>
    </row>
    <row r="354" spans="7:12">
      <c r="G354" s="1784"/>
      <c r="H354" s="1784"/>
      <c r="I354" s="1784"/>
      <c r="J354" s="1784"/>
      <c r="K354" s="1784"/>
      <c r="L354" s="1784"/>
    </row>
    <row r="355" spans="7:12">
      <c r="G355" s="1784"/>
      <c r="H355" s="1784"/>
      <c r="I355" s="1784"/>
      <c r="J355" s="1784"/>
      <c r="K355" s="1784"/>
      <c r="L355" s="1784"/>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06" customWidth="1"/>
    <col min="2" max="2" width="11.28515625" style="1106" bestFit="1" customWidth="1"/>
    <col min="3" max="3" width="11.42578125" style="1106" customWidth="1"/>
    <col min="4" max="4" width="13.42578125" style="1106" customWidth="1"/>
    <col min="5" max="5" width="11.28515625" style="1106" bestFit="1" customWidth="1"/>
    <col min="6" max="6" width="11.42578125" style="1106" customWidth="1"/>
    <col min="7" max="7" width="12.140625" style="1106" customWidth="1"/>
    <col min="8" max="8" width="10.85546875" style="1106" bestFit="1" customWidth="1"/>
    <col min="9" max="9" width="13.28515625" style="1106" customWidth="1"/>
    <col min="10" max="16384" width="9.140625" style="1106"/>
  </cols>
  <sheetData>
    <row r="1" spans="1:18" ht="40.5" customHeight="1" thickBot="1">
      <c r="A1" s="1475" t="s">
        <v>407</v>
      </c>
      <c r="B1" s="1475"/>
      <c r="C1" s="1475"/>
      <c r="D1" s="1475"/>
      <c r="E1" s="1475"/>
      <c r="F1" s="1475"/>
      <c r="G1" s="1475"/>
      <c r="H1" s="1475"/>
    </row>
    <row r="2" spans="1:18" ht="45">
      <c r="A2" s="1249" t="s">
        <v>99</v>
      </c>
      <c r="B2" s="1232" t="s">
        <v>5</v>
      </c>
      <c r="C2" s="1286"/>
      <c r="D2" s="1287" t="s">
        <v>100</v>
      </c>
      <c r="E2" s="1476" t="s">
        <v>101</v>
      </c>
      <c r="F2" s="1477"/>
      <c r="G2" s="1478"/>
      <c r="H2" s="1250" t="s">
        <v>102</v>
      </c>
    </row>
    <row r="3" spans="1:18" ht="48" thickBot="1">
      <c r="A3" s="1234"/>
      <c r="B3" s="1331" t="s">
        <v>519</v>
      </c>
      <c r="C3" s="1332">
        <v>44983</v>
      </c>
      <c r="D3" s="1333" t="s">
        <v>50</v>
      </c>
      <c r="E3" s="1331" t="s">
        <v>519</v>
      </c>
      <c r="F3" s="1331">
        <v>44983</v>
      </c>
      <c r="G3" s="908" t="s">
        <v>103</v>
      </c>
      <c r="H3" s="1334" t="s">
        <v>104</v>
      </c>
    </row>
    <row r="4" spans="1:18" ht="16.5" thickBot="1">
      <c r="A4" s="1251" t="s">
        <v>4</v>
      </c>
      <c r="B4" s="1335"/>
      <c r="C4" s="1335"/>
      <c r="D4" s="1336"/>
      <c r="E4" s="1337"/>
      <c r="F4" s="1337"/>
      <c r="G4" s="1338"/>
      <c r="H4" s="1339"/>
    </row>
    <row r="5" spans="1:18">
      <c r="A5" s="1252" t="s">
        <v>251</v>
      </c>
      <c r="B5" s="1330">
        <v>21800.430404200582</v>
      </c>
      <c r="C5" s="1340">
        <v>21378.182068778875</v>
      </c>
      <c r="D5" s="1341">
        <v>1.9751367729175036</v>
      </c>
      <c r="E5" s="1342">
        <v>100</v>
      </c>
      <c r="F5" s="1343">
        <v>100</v>
      </c>
      <c r="G5" s="1344" t="s">
        <v>73</v>
      </c>
      <c r="H5" s="1345">
        <v>22.531078375002476</v>
      </c>
    </row>
    <row r="6" spans="1:18">
      <c r="A6" s="1240" t="s">
        <v>105</v>
      </c>
      <c r="B6" s="1327">
        <v>19062.566999999999</v>
      </c>
      <c r="C6" s="1346">
        <v>18980.821</v>
      </c>
      <c r="D6" s="1347">
        <v>0.43067683953185787</v>
      </c>
      <c r="E6" s="1348">
        <v>7.493406255562209</v>
      </c>
      <c r="F6" s="1349">
        <v>12.361956500188354</v>
      </c>
      <c r="G6" s="1350">
        <v>-39.38333098447616</v>
      </c>
      <c r="H6" s="1351">
        <v>-25.725741780272653</v>
      </c>
    </row>
    <row r="7" spans="1:18">
      <c r="A7" s="1240" t="s">
        <v>106</v>
      </c>
      <c r="B7" s="1327">
        <v>24969.493999999999</v>
      </c>
      <c r="C7" s="1346">
        <v>23634.817999999999</v>
      </c>
      <c r="D7" s="1347">
        <v>5.6470754291401759</v>
      </c>
      <c r="E7" s="1348">
        <v>10.982022944612547</v>
      </c>
      <c r="F7" s="1349">
        <v>12.804092233875924</v>
      </c>
      <c r="G7" s="1350">
        <v>-14.230366791975369</v>
      </c>
      <c r="H7" s="1351">
        <v>5.0944564880768137</v>
      </c>
    </row>
    <row r="8" spans="1:18" ht="16.5" thickBot="1">
      <c r="A8" s="1242" t="s">
        <v>107</v>
      </c>
      <c r="B8" s="1328">
        <v>21625.185000000001</v>
      </c>
      <c r="C8" s="1352">
        <v>21388.096000000001</v>
      </c>
      <c r="D8" s="1353">
        <v>1.1085091445260016</v>
      </c>
      <c r="E8" s="1354">
        <v>81.524570799825241</v>
      </c>
      <c r="F8" s="1355">
        <v>74.83395126593571</v>
      </c>
      <c r="G8" s="1356">
        <v>8.9406204279034114</v>
      </c>
      <c r="H8" s="1357">
        <v>33.486116998728271</v>
      </c>
    </row>
    <row r="9" spans="1:18">
      <c r="A9" s="1253" t="s">
        <v>252</v>
      </c>
      <c r="B9" s="1329">
        <v>17813.650626929862</v>
      </c>
      <c r="C9" s="1358">
        <v>17877.155276119407</v>
      </c>
      <c r="D9" s="1341">
        <v>-0.35522793312857287</v>
      </c>
      <c r="E9" s="1359">
        <v>100</v>
      </c>
      <c r="F9" s="1360">
        <v>100</v>
      </c>
      <c r="G9" s="1361" t="s">
        <v>73</v>
      </c>
      <c r="H9" s="1362">
        <v>5.3992216567591962</v>
      </c>
    </row>
    <row r="10" spans="1:18">
      <c r="A10" s="1240" t="s">
        <v>105</v>
      </c>
      <c r="B10" s="1327">
        <v>17091.027999999998</v>
      </c>
      <c r="C10" s="1346" t="s">
        <v>200</v>
      </c>
      <c r="D10" s="1347" t="s">
        <v>73</v>
      </c>
      <c r="E10" s="1348">
        <v>6.4393094073968875</v>
      </c>
      <c r="F10" s="1349">
        <v>5.9252448359919612</v>
      </c>
      <c r="G10" s="1350" t="s">
        <v>73</v>
      </c>
      <c r="H10" s="1351" t="s">
        <v>73</v>
      </c>
    </row>
    <row r="11" spans="1:18">
      <c r="A11" s="1240" t="s">
        <v>106</v>
      </c>
      <c r="B11" s="1327" t="s">
        <v>200</v>
      </c>
      <c r="C11" s="1346" t="s">
        <v>200</v>
      </c>
      <c r="D11" s="1347" t="s">
        <v>73</v>
      </c>
      <c r="E11" s="1348">
        <v>0.43009880099815384</v>
      </c>
      <c r="F11" s="1349">
        <v>0.47898045588675536</v>
      </c>
      <c r="G11" s="1350" t="s">
        <v>73</v>
      </c>
      <c r="H11" s="1351" t="s">
        <v>73</v>
      </c>
    </row>
    <row r="12" spans="1:18" ht="16.5" thickBot="1">
      <c r="A12" s="1254" t="s">
        <v>107</v>
      </c>
      <c r="B12" s="1327">
        <v>17808.356</v>
      </c>
      <c r="C12" s="1346">
        <v>17872.615000000002</v>
      </c>
      <c r="D12" s="1353">
        <v>-0.35953888113184235</v>
      </c>
      <c r="E12" s="1348">
        <v>93.130591791604957</v>
      </c>
      <c r="F12" s="1349">
        <v>93.595774708121283</v>
      </c>
      <c r="G12" s="1350">
        <v>-0.49701273157575837</v>
      </c>
      <c r="H12" s="1351">
        <v>4.8753741061433447</v>
      </c>
      <c r="P12" s="991"/>
      <c r="Q12" s="991"/>
      <c r="R12" s="991"/>
    </row>
    <row r="13" spans="1:18" ht="16.5" thickBot="1">
      <c r="A13" s="1251" t="s">
        <v>108</v>
      </c>
      <c r="B13" s="1363"/>
      <c r="C13" s="1363"/>
      <c r="D13" s="1364"/>
      <c r="E13" s="1365"/>
      <c r="F13" s="1365"/>
      <c r="G13" s="1366"/>
      <c r="H13" s="1367"/>
      <c r="P13" s="991"/>
      <c r="Q13" s="991"/>
      <c r="R13" s="991"/>
    </row>
    <row r="14" spans="1:18">
      <c r="A14" s="1252" t="s">
        <v>251</v>
      </c>
      <c r="B14" s="1330">
        <v>21222.005087639467</v>
      </c>
      <c r="C14" s="1340">
        <v>20544.721905063288</v>
      </c>
      <c r="D14" s="1341">
        <v>3.2966286217252754</v>
      </c>
      <c r="E14" s="1342">
        <v>100</v>
      </c>
      <c r="F14" s="1343">
        <v>100</v>
      </c>
      <c r="G14" s="1344" t="s">
        <v>73</v>
      </c>
      <c r="H14" s="1345">
        <v>18.067412422725944</v>
      </c>
      <c r="P14" s="991"/>
      <c r="Q14" s="991"/>
      <c r="R14" s="991"/>
    </row>
    <row r="15" spans="1:18">
      <c r="A15" s="1240" t="s">
        <v>105</v>
      </c>
      <c r="B15" s="1327">
        <v>18915.485000000001</v>
      </c>
      <c r="C15" s="1346">
        <v>18985.748</v>
      </c>
      <c r="D15" s="1347">
        <v>-0.37008286426217718</v>
      </c>
      <c r="E15" s="1348">
        <v>13.657046687028609</v>
      </c>
      <c r="F15" s="1349">
        <v>14.866058286723579</v>
      </c>
      <c r="G15" s="1350">
        <v>-8.1326978300273502</v>
      </c>
      <c r="H15" s="1351">
        <v>8.4653465346534702</v>
      </c>
    </row>
    <row r="16" spans="1:18">
      <c r="A16" s="1240" t="s">
        <v>106</v>
      </c>
      <c r="B16" s="1327" t="s">
        <v>200</v>
      </c>
      <c r="C16" s="1346" t="s">
        <v>200</v>
      </c>
      <c r="D16" s="1347" t="s">
        <v>73</v>
      </c>
      <c r="E16" s="1348">
        <v>0.710590288599389</v>
      </c>
      <c r="F16" s="1349">
        <v>1.103915219311157</v>
      </c>
      <c r="G16" s="1350" t="s">
        <v>73</v>
      </c>
      <c r="H16" s="1351" t="s">
        <v>73</v>
      </c>
    </row>
    <row r="17" spans="1:13" ht="16.5" thickBot="1">
      <c r="A17" s="1242" t="s">
        <v>107</v>
      </c>
      <c r="B17" s="1328">
        <v>21561.397000000001</v>
      </c>
      <c r="C17" s="1352">
        <v>20769.026999999998</v>
      </c>
      <c r="D17" s="1353">
        <v>3.8151522456974161</v>
      </c>
      <c r="E17" s="1354">
        <v>85.632363024371998</v>
      </c>
      <c r="F17" s="1355">
        <v>84.030026493965266</v>
      </c>
      <c r="G17" s="1356">
        <v>1.9068618650522562</v>
      </c>
      <c r="H17" s="1357">
        <v>20.318794885268861</v>
      </c>
    </row>
    <row r="18" spans="1:13">
      <c r="A18" s="1253" t="s">
        <v>252</v>
      </c>
      <c r="B18" s="1329">
        <v>16157.562217428818</v>
      </c>
      <c r="C18" s="1358">
        <v>16470.328281817016</v>
      </c>
      <c r="D18" s="1368">
        <v>-1.8989667906831347</v>
      </c>
      <c r="E18" s="1359">
        <v>100</v>
      </c>
      <c r="F18" s="1360">
        <v>100</v>
      </c>
      <c r="G18" s="1361" t="s">
        <v>73</v>
      </c>
      <c r="H18" s="1362">
        <v>-10.51344743276282</v>
      </c>
    </row>
    <row r="19" spans="1:13">
      <c r="A19" s="1240" t="s">
        <v>105</v>
      </c>
      <c r="B19" s="1327" t="s">
        <v>200</v>
      </c>
      <c r="C19" s="1346" t="s">
        <v>200</v>
      </c>
      <c r="D19" s="1347" t="s">
        <v>73</v>
      </c>
      <c r="E19" s="1348">
        <v>1.7256255392579807</v>
      </c>
      <c r="F19" s="1349">
        <v>2.7023549092780859</v>
      </c>
      <c r="G19" s="1350" t="s">
        <v>73</v>
      </c>
      <c r="H19" s="1351" t="s">
        <v>73</v>
      </c>
    </row>
    <row r="20" spans="1:13">
      <c r="A20" s="1240" t="s">
        <v>106</v>
      </c>
      <c r="B20" s="1327" t="s">
        <v>73</v>
      </c>
      <c r="C20" s="1346" t="s">
        <v>73</v>
      </c>
      <c r="D20" s="1347" t="s">
        <v>73</v>
      </c>
      <c r="E20" s="1348">
        <v>0</v>
      </c>
      <c r="F20" s="1349">
        <v>0</v>
      </c>
      <c r="G20" s="1350" t="s">
        <v>73</v>
      </c>
      <c r="H20" s="1351" t="s">
        <v>73</v>
      </c>
    </row>
    <row r="21" spans="1:13" ht="16.5" thickBot="1">
      <c r="A21" s="1254" t="s">
        <v>107</v>
      </c>
      <c r="B21" s="1327">
        <v>16153.99</v>
      </c>
      <c r="C21" s="1346">
        <v>16474.198</v>
      </c>
      <c r="D21" s="1353">
        <v>-1.9436940116902841</v>
      </c>
      <c r="E21" s="1348">
        <v>98.274374460742024</v>
      </c>
      <c r="F21" s="1349">
        <v>97.297645090721915</v>
      </c>
      <c r="G21" s="1350">
        <v>1.0038571530784646</v>
      </c>
      <c r="H21" s="1351">
        <v>-9.6151302737733051</v>
      </c>
    </row>
    <row r="22" spans="1:13" ht="16.5" thickBot="1">
      <c r="A22" s="1251" t="s">
        <v>109</v>
      </c>
      <c r="B22" s="1363"/>
      <c r="C22" s="1363"/>
      <c r="D22" s="1364"/>
      <c r="E22" s="1365"/>
      <c r="F22" s="1365"/>
      <c r="G22" s="1366"/>
      <c r="H22" s="1367"/>
    </row>
    <row r="23" spans="1:13">
      <c r="A23" s="1252" t="s">
        <v>251</v>
      </c>
      <c r="B23" s="1330">
        <v>22544.301307773607</v>
      </c>
      <c r="C23" s="1369">
        <v>22018.811534002602</v>
      </c>
      <c r="D23" s="1341">
        <v>2.3865492147908003</v>
      </c>
      <c r="E23" s="1342">
        <v>100</v>
      </c>
      <c r="F23" s="1343">
        <v>100</v>
      </c>
      <c r="G23" s="1344" t="s">
        <v>73</v>
      </c>
      <c r="H23" s="1345">
        <v>32.43399777981562</v>
      </c>
    </row>
    <row r="24" spans="1:13">
      <c r="A24" s="1240" t="s">
        <v>105</v>
      </c>
      <c r="B24" s="1327">
        <v>19194.638999999999</v>
      </c>
      <c r="C24" s="1346">
        <v>18978.458999999999</v>
      </c>
      <c r="D24" s="1347">
        <v>1.1390808916572219</v>
      </c>
      <c r="E24" s="1348">
        <v>8.8924523488465326</v>
      </c>
      <c r="F24" s="1349">
        <v>20.343645928857569</v>
      </c>
      <c r="G24" s="1350">
        <v>-56.288797101838362</v>
      </c>
      <c r="H24" s="1351">
        <v>-42.111506524317917</v>
      </c>
    </row>
    <row r="25" spans="1:13">
      <c r="A25" s="1240" t="s">
        <v>106</v>
      </c>
      <c r="B25" s="1327">
        <v>24974.918000000001</v>
      </c>
      <c r="C25" s="1346">
        <v>23615.080999999998</v>
      </c>
      <c r="D25" s="1347">
        <v>5.758341459849337</v>
      </c>
      <c r="E25" s="1348">
        <v>24.319399395021687</v>
      </c>
      <c r="F25" s="1349">
        <v>30.445484820695977</v>
      </c>
      <c r="G25" s="1350">
        <v>-20.121490794950166</v>
      </c>
      <c r="H25" s="1351">
        <v>5.786303107165514</v>
      </c>
    </row>
    <row r="26" spans="1:13" ht="16.5" thickBot="1">
      <c r="A26" s="1242" t="s">
        <v>107</v>
      </c>
      <c r="B26" s="1328">
        <v>22105.235000000001</v>
      </c>
      <c r="C26" s="1352">
        <v>22288.115000000002</v>
      </c>
      <c r="D26" s="1353">
        <v>-0.82052699387095318</v>
      </c>
      <c r="E26" s="1354">
        <v>66.788148256131791</v>
      </c>
      <c r="F26" s="1355">
        <v>49.21086925044645</v>
      </c>
      <c r="G26" s="1356">
        <v>35.718285966927674</v>
      </c>
      <c r="H26" s="1357">
        <v>79.737151824244805</v>
      </c>
      <c r="K26" s="991"/>
      <c r="L26" s="991"/>
      <c r="M26" s="991"/>
    </row>
    <row r="27" spans="1:13">
      <c r="A27" s="1253" t="s">
        <v>252</v>
      </c>
      <c r="B27" s="1329">
        <v>17039.775815835423</v>
      </c>
      <c r="C27" s="1358">
        <v>17010.867050479039</v>
      </c>
      <c r="D27" s="1368">
        <v>0.16994292689842472</v>
      </c>
      <c r="E27" s="1359">
        <v>100</v>
      </c>
      <c r="F27" s="1360">
        <v>100</v>
      </c>
      <c r="G27" s="1361" t="s">
        <v>73</v>
      </c>
      <c r="H27" s="1362">
        <v>35.706191408262079</v>
      </c>
      <c r="J27" s="1474"/>
      <c r="K27" s="1474"/>
      <c r="L27" s="1474"/>
      <c r="M27" s="1474"/>
    </row>
    <row r="28" spans="1:13">
      <c r="A28" s="1240" t="s">
        <v>105</v>
      </c>
      <c r="B28" s="1327" t="s">
        <v>200</v>
      </c>
      <c r="C28" s="1346" t="s">
        <v>73</v>
      </c>
      <c r="D28" s="1347" t="s">
        <v>73</v>
      </c>
      <c r="E28" s="1348">
        <v>1.328474910802399</v>
      </c>
      <c r="F28" s="1349">
        <v>0</v>
      </c>
      <c r="G28" s="1350" t="s">
        <v>73</v>
      </c>
      <c r="H28" s="1351" t="s">
        <v>73</v>
      </c>
    </row>
    <row r="29" spans="1:13">
      <c r="A29" s="1240" t="s">
        <v>106</v>
      </c>
      <c r="B29" s="1327" t="s">
        <v>200</v>
      </c>
      <c r="C29" s="1346" t="s">
        <v>200</v>
      </c>
      <c r="D29" s="1347" t="s">
        <v>73</v>
      </c>
      <c r="E29" s="1348">
        <v>1.6093524633720491</v>
      </c>
      <c r="F29" s="1349">
        <v>2.3076130627382305</v>
      </c>
      <c r="G29" s="1350" t="s">
        <v>73</v>
      </c>
      <c r="H29" s="1351" t="s">
        <v>73</v>
      </c>
    </row>
    <row r="30" spans="1:13" ht="16.5" thickBot="1">
      <c r="A30" s="1254" t="s">
        <v>107</v>
      </c>
      <c r="B30" s="1327">
        <v>16832.627</v>
      </c>
      <c r="C30" s="1346">
        <v>16707.473000000002</v>
      </c>
      <c r="D30" s="1353">
        <v>0.74908994316494559</v>
      </c>
      <c r="E30" s="1348">
        <v>97.062172625825553</v>
      </c>
      <c r="F30" s="1349">
        <v>97.692386937261773</v>
      </c>
      <c r="G30" s="1350">
        <v>-0.64510074038926324</v>
      </c>
      <c r="H30" s="1351">
        <v>34.830749762733312</v>
      </c>
    </row>
    <row r="31" spans="1:13" ht="16.5" thickBot="1">
      <c r="A31" s="1251" t="s">
        <v>110</v>
      </c>
      <c r="B31" s="1363"/>
      <c r="C31" s="1363"/>
      <c r="D31" s="1364"/>
      <c r="E31" s="1365"/>
      <c r="F31" s="1365"/>
      <c r="G31" s="1366"/>
      <c r="H31" s="1367"/>
    </row>
    <row r="32" spans="1:13">
      <c r="A32" s="1252" t="s">
        <v>251</v>
      </c>
      <c r="B32" s="1330">
        <v>21192.789000000001</v>
      </c>
      <c r="C32" s="1340">
        <v>21257.403999999999</v>
      </c>
      <c r="D32" s="1341">
        <v>-0.30396467978873604</v>
      </c>
      <c r="E32" s="1342">
        <v>100</v>
      </c>
      <c r="F32" s="1343">
        <v>100</v>
      </c>
      <c r="G32" s="1344" t="s">
        <v>73</v>
      </c>
      <c r="H32" s="1345">
        <v>13.570985740855541</v>
      </c>
    </row>
    <row r="33" spans="1:8">
      <c r="A33" s="1240" t="s">
        <v>105</v>
      </c>
      <c r="B33" s="1327" t="s">
        <v>73</v>
      </c>
      <c r="C33" s="1346" t="s">
        <v>73</v>
      </c>
      <c r="D33" s="1347" t="s">
        <v>73</v>
      </c>
      <c r="E33" s="1348">
        <v>0</v>
      </c>
      <c r="F33" s="1349">
        <v>0</v>
      </c>
      <c r="G33" s="1350" t="s">
        <v>73</v>
      </c>
      <c r="H33" s="1351" t="s">
        <v>73</v>
      </c>
    </row>
    <row r="34" spans="1:8">
      <c r="A34" s="1240" t="s">
        <v>106</v>
      </c>
      <c r="B34" s="1327" t="s">
        <v>73</v>
      </c>
      <c r="C34" s="1346" t="s">
        <v>73</v>
      </c>
      <c r="D34" s="1347" t="s">
        <v>73</v>
      </c>
      <c r="E34" s="1348">
        <v>0</v>
      </c>
      <c r="F34" s="1349">
        <v>0</v>
      </c>
      <c r="G34" s="1350" t="s">
        <v>73</v>
      </c>
      <c r="H34" s="1351" t="s">
        <v>73</v>
      </c>
    </row>
    <row r="35" spans="1:8" ht="16.5" thickBot="1">
      <c r="A35" s="1242" t="s">
        <v>107</v>
      </c>
      <c r="B35" s="1328">
        <v>21192.789000000001</v>
      </c>
      <c r="C35" s="1352">
        <v>21257.403999999999</v>
      </c>
      <c r="D35" s="1353">
        <v>-0.30396467978873604</v>
      </c>
      <c r="E35" s="1354">
        <v>100</v>
      </c>
      <c r="F35" s="1355">
        <v>100</v>
      </c>
      <c r="G35" s="1356">
        <v>0</v>
      </c>
      <c r="H35" s="1357">
        <v>13.570985740855541</v>
      </c>
    </row>
    <row r="36" spans="1:8">
      <c r="A36" s="1253" t="s">
        <v>252</v>
      </c>
      <c r="B36" s="1329">
        <v>19309.695035164343</v>
      </c>
      <c r="C36" s="1358">
        <v>19284.134383510711</v>
      </c>
      <c r="D36" s="1368">
        <v>0.13254757068840978</v>
      </c>
      <c r="E36" s="1359">
        <v>100</v>
      </c>
      <c r="F36" s="1360">
        <v>100</v>
      </c>
      <c r="G36" s="1361" t="s">
        <v>73</v>
      </c>
      <c r="H36" s="1362">
        <v>3.2207092066737961</v>
      </c>
    </row>
    <row r="37" spans="1:8">
      <c r="A37" s="1240" t="s">
        <v>105</v>
      </c>
      <c r="B37" s="1327" t="s">
        <v>200</v>
      </c>
      <c r="C37" s="1346" t="s">
        <v>200</v>
      </c>
      <c r="D37" s="1347" t="s">
        <v>73</v>
      </c>
      <c r="E37" s="1348">
        <v>12.422332282755516</v>
      </c>
      <c r="F37" s="1349">
        <v>10.926244364920763</v>
      </c>
      <c r="G37" s="1350" t="s">
        <v>73</v>
      </c>
      <c r="H37" s="1351" t="s">
        <v>73</v>
      </c>
    </row>
    <row r="38" spans="1:8">
      <c r="A38" s="1240" t="s">
        <v>106</v>
      </c>
      <c r="B38" s="1327" t="s">
        <v>73</v>
      </c>
      <c r="C38" s="1346" t="s">
        <v>73</v>
      </c>
      <c r="D38" s="1347" t="s">
        <v>73</v>
      </c>
      <c r="E38" s="1348">
        <v>0</v>
      </c>
      <c r="F38" s="1349">
        <v>0</v>
      </c>
      <c r="G38" s="1350" t="s">
        <v>73</v>
      </c>
      <c r="H38" s="1351" t="s">
        <v>73</v>
      </c>
    </row>
    <row r="39" spans="1:8" ht="16.5" thickBot="1">
      <c r="A39" s="1242" t="s">
        <v>107</v>
      </c>
      <c r="B39" s="1328">
        <v>19612.251</v>
      </c>
      <c r="C39" s="1352">
        <v>19552.46</v>
      </c>
      <c r="D39" s="1353">
        <v>0.30579783822598833</v>
      </c>
      <c r="E39" s="1354">
        <v>87.577667717244481</v>
      </c>
      <c r="F39" s="1355">
        <v>89.073755635079237</v>
      </c>
      <c r="G39" s="1356">
        <v>-1.6796057460111897</v>
      </c>
      <c r="H39" s="1357">
        <v>1.4870082437649974</v>
      </c>
    </row>
    <row r="40" spans="1:8" ht="14.25" customHeight="1">
      <c r="A40" s="1243" t="s">
        <v>253</v>
      </c>
      <c r="B40" s="1229"/>
      <c r="C40" s="1243"/>
      <c r="D40" s="1229"/>
      <c r="E40" s="1243"/>
      <c r="F40" s="1243"/>
      <c r="G40" s="1243"/>
      <c r="H40" s="1243"/>
    </row>
    <row r="41" spans="1:8" ht="5.25" customHeight="1">
      <c r="A41" s="1479"/>
      <c r="B41" s="1479"/>
      <c r="C41" s="1479"/>
      <c r="D41" s="1479"/>
      <c r="E41" s="1243"/>
      <c r="F41" s="1243"/>
      <c r="G41" s="1243"/>
      <c r="H41" s="1243"/>
    </row>
    <row r="42" spans="1:8">
      <c r="A42" s="1255" t="s">
        <v>41</v>
      </c>
      <c r="B42" s="1243"/>
      <c r="C42" s="1243"/>
      <c r="D42" s="1243"/>
      <c r="E42" s="1243"/>
      <c r="F42" s="1243"/>
      <c r="G42" s="1243"/>
      <c r="H42" s="1243"/>
    </row>
    <row r="43" spans="1:8">
      <c r="A43" s="1256" t="s">
        <v>70</v>
      </c>
      <c r="B43" s="1480" t="s">
        <v>42</v>
      </c>
      <c r="C43" s="1481"/>
      <c r="D43" s="1481"/>
      <c r="E43" s="1481"/>
      <c r="F43" s="1481"/>
      <c r="G43" s="1481"/>
      <c r="H43" s="1482"/>
    </row>
    <row r="44" spans="1:8">
      <c r="A44" s="1256" t="s">
        <v>43</v>
      </c>
      <c r="B44" s="1480" t="s">
        <v>44</v>
      </c>
      <c r="C44" s="1481"/>
      <c r="D44" s="1481"/>
      <c r="E44" s="1481"/>
      <c r="F44" s="1481"/>
      <c r="G44" s="1481"/>
      <c r="H44" s="1482"/>
    </row>
    <row r="45" spans="1:8">
      <c r="A45" s="1256" t="s">
        <v>45</v>
      </c>
      <c r="B45" s="1480" t="s">
        <v>46</v>
      </c>
      <c r="C45" s="1481"/>
      <c r="D45" s="1481"/>
      <c r="E45" s="1481"/>
      <c r="F45" s="1481"/>
      <c r="G45" s="1481"/>
      <c r="H45" s="1482"/>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03" t="s">
        <v>518</v>
      </c>
      <c r="B2" s="1114"/>
      <c r="C2" s="1114"/>
      <c r="D2" s="1114"/>
      <c r="E2" s="1114"/>
      <c r="F2" s="1115"/>
      <c r="G2" s="1115"/>
      <c r="H2" s="1115"/>
      <c r="I2" s="1116"/>
    </row>
    <row r="3" spans="1:9" ht="18" customHeight="1">
      <c r="A3"/>
      <c r="B3"/>
      <c r="C3"/>
      <c r="D3"/>
      <c r="E3"/>
      <c r="G3"/>
      <c r="H3"/>
    </row>
    <row r="4" spans="1:9" ht="18" customHeight="1" thickBot="1">
      <c r="A4"/>
      <c r="B4"/>
      <c r="C4"/>
      <c r="D4"/>
      <c r="E4"/>
      <c r="F4"/>
      <c r="G4"/>
      <c r="H4"/>
    </row>
    <row r="5" spans="1:9" s="782" customFormat="1" ht="18" customHeight="1">
      <c r="A5" s="1483" t="s">
        <v>111</v>
      </c>
      <c r="B5" s="1300" t="s">
        <v>433</v>
      </c>
      <c r="C5" s="1301"/>
      <c r="D5" s="1301"/>
      <c r="E5" s="1302" t="s">
        <v>255</v>
      </c>
      <c r="F5" s="1303"/>
      <c r="G5" s="1304"/>
      <c r="H5" s="781"/>
    </row>
    <row r="6" spans="1:9" s="782" customFormat="1" ht="30" customHeight="1" thickBot="1">
      <c r="A6" s="1484"/>
      <c r="B6" s="1305" t="s">
        <v>112</v>
      </c>
      <c r="C6" s="1306" t="s">
        <v>113</v>
      </c>
      <c r="D6" s="1307" t="s">
        <v>432</v>
      </c>
      <c r="E6" s="1308" t="s">
        <v>112</v>
      </c>
      <c r="F6" s="1308" t="s">
        <v>113</v>
      </c>
      <c r="G6" s="1309" t="s">
        <v>432</v>
      </c>
      <c r="H6" s="781"/>
    </row>
    <row r="7" spans="1:9" s="784" customFormat="1" ht="24.95" customHeight="1" thickBot="1">
      <c r="A7" s="1310" t="s">
        <v>114</v>
      </c>
      <c r="B7" s="1259">
        <v>42921.85</v>
      </c>
      <c r="C7" s="1259">
        <v>35340.898000000001</v>
      </c>
      <c r="D7" s="1260">
        <v>27058.436000000002</v>
      </c>
      <c r="E7" s="1261">
        <v>0.70419039009976658</v>
      </c>
      <c r="F7" s="1261">
        <v>3.2852073710564174</v>
      </c>
      <c r="G7" s="1262">
        <v>3.6889336130209665</v>
      </c>
      <c r="H7" s="783"/>
    </row>
    <row r="8" spans="1:9" s="784" customFormat="1" ht="24.95" customHeight="1">
      <c r="A8" s="1311" t="s">
        <v>268</v>
      </c>
      <c r="B8" s="1263">
        <v>40180.957000000002</v>
      </c>
      <c r="C8" s="1263" t="s">
        <v>200</v>
      </c>
      <c r="D8" s="1264">
        <v>25701.95</v>
      </c>
      <c r="E8" s="1265">
        <v>-1.4594373001921745</v>
      </c>
      <c r="F8" s="1266" t="s">
        <v>73</v>
      </c>
      <c r="G8" s="1267" t="s">
        <v>73</v>
      </c>
      <c r="H8" s="783"/>
    </row>
    <row r="9" spans="1:9" s="784" customFormat="1" ht="24.95" customHeight="1">
      <c r="A9" s="1312" t="s">
        <v>266</v>
      </c>
      <c r="B9" s="1268">
        <v>46005.055</v>
      </c>
      <c r="C9" s="1269">
        <v>34983.038999999997</v>
      </c>
      <c r="D9" s="1268">
        <v>26638.968000000001</v>
      </c>
      <c r="E9" s="1270">
        <v>1.4210884139733841</v>
      </c>
      <c r="F9" s="1270">
        <v>-0.42708742254596677</v>
      </c>
      <c r="G9" s="1271" t="s">
        <v>73</v>
      </c>
      <c r="H9" s="783"/>
    </row>
    <row r="10" spans="1:9" s="784" customFormat="1" ht="24.95" customHeight="1" thickBot="1">
      <c r="A10" s="1313" t="s">
        <v>269</v>
      </c>
      <c r="B10" s="1272" t="s">
        <v>200</v>
      </c>
      <c r="C10" s="1273" t="s">
        <v>200</v>
      </c>
      <c r="D10" s="1274" t="s">
        <v>73</v>
      </c>
      <c r="E10" s="1275" t="s">
        <v>73</v>
      </c>
      <c r="F10" s="1275" t="s">
        <v>73</v>
      </c>
      <c r="G10" s="1276" t="s">
        <v>73</v>
      </c>
      <c r="H10" s="783"/>
    </row>
    <row r="11" spans="1:9" ht="15">
      <c r="A11" s="1277" t="s">
        <v>253</v>
      </c>
      <c r="B11" s="1257"/>
      <c r="C11" s="1277"/>
      <c r="D11" s="1257"/>
      <c r="E11" s="1258"/>
      <c r="F11" s="1258"/>
      <c r="G11" s="1278"/>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D10" sqref="D10"/>
    </sheetView>
  </sheetViews>
  <sheetFormatPr defaultRowHeight="15"/>
  <cols>
    <col min="1" max="1" width="42.85546875" style="1229" customWidth="1"/>
    <col min="2" max="2" width="13.85546875" style="1229" customWidth="1"/>
    <col min="3" max="3" width="14.7109375" style="1229" customWidth="1"/>
    <col min="4" max="4" width="14.42578125" style="1229" customWidth="1"/>
    <col min="5" max="16384" width="9.140625" style="1229"/>
  </cols>
  <sheetData>
    <row r="2" spans="1:14" ht="18.75">
      <c r="A2" s="1485" t="s">
        <v>520</v>
      </c>
      <c r="B2" s="1485"/>
      <c r="C2" s="1485"/>
      <c r="D2" s="1485"/>
      <c r="E2" s="1485"/>
      <c r="F2" s="1485"/>
      <c r="G2" s="1485"/>
      <c r="H2" s="1485"/>
    </row>
    <row r="3" spans="1:14">
      <c r="A3" s="1230"/>
      <c r="B3" s="1230"/>
      <c r="C3" s="1230"/>
      <c r="D3" s="1230"/>
      <c r="E3" s="1230"/>
      <c r="F3" s="1230"/>
      <c r="G3" s="1230"/>
      <c r="H3" s="1230"/>
    </row>
    <row r="4" spans="1:14" ht="15.75" thickBot="1"/>
    <row r="5" spans="1:14" ht="45">
      <c r="A5" s="1231" t="s">
        <v>99</v>
      </c>
      <c r="B5" s="1232" t="s">
        <v>5</v>
      </c>
      <c r="C5" s="1232"/>
      <c r="D5" s="1233" t="s">
        <v>100</v>
      </c>
    </row>
    <row r="6" spans="1:14" ht="15.75" thickBot="1">
      <c r="A6" s="1234"/>
      <c r="B6" s="1235">
        <v>44990</v>
      </c>
      <c r="C6" s="1235">
        <v>44983</v>
      </c>
      <c r="D6" s="1244" t="s">
        <v>50</v>
      </c>
    </row>
    <row r="7" spans="1:14" ht="15.75" thickBot="1">
      <c r="A7" s="1236"/>
      <c r="B7" s="1237"/>
      <c r="C7" s="1237"/>
      <c r="D7" s="1238"/>
      <c r="J7"/>
      <c r="K7"/>
      <c r="L7"/>
      <c r="M7"/>
      <c r="N7"/>
    </row>
    <row r="8" spans="1:14" ht="15.75" thickBot="1">
      <c r="A8" s="1282" t="s">
        <v>251</v>
      </c>
      <c r="B8" s="1283">
        <v>21363.99</v>
      </c>
      <c r="C8" s="1283">
        <v>21514.53</v>
      </c>
      <c r="D8" s="1284">
        <v>-0.69971317058749249</v>
      </c>
      <c r="J8"/>
      <c r="K8"/>
      <c r="L8"/>
      <c r="M8"/>
      <c r="N8"/>
    </row>
    <row r="9" spans="1:14">
      <c r="A9" s="1239" t="s">
        <v>105</v>
      </c>
      <c r="B9" s="1223">
        <v>19078</v>
      </c>
      <c r="C9" s="1223">
        <v>19195.580000000002</v>
      </c>
      <c r="D9" s="1245">
        <v>-0.61253684441940137</v>
      </c>
      <c r="J9"/>
      <c r="K9"/>
      <c r="L9"/>
      <c r="M9"/>
      <c r="N9"/>
    </row>
    <row r="10" spans="1:14">
      <c r="A10" s="1240" t="s">
        <v>106</v>
      </c>
      <c r="B10" s="1224">
        <v>24092.400000000001</v>
      </c>
      <c r="C10" s="1224">
        <v>24530.134999999998</v>
      </c>
      <c r="D10" s="1246">
        <v>-1.7844785607580103</v>
      </c>
      <c r="J10"/>
      <c r="K10"/>
      <c r="L10"/>
      <c r="M10"/>
      <c r="N10"/>
    </row>
    <row r="11" spans="1:14" ht="15.75" thickBot="1">
      <c r="A11" s="1241" t="s">
        <v>107</v>
      </c>
      <c r="B11" s="1225">
        <v>21196.206999999999</v>
      </c>
      <c r="C11" s="1225">
        <v>21040.73</v>
      </c>
      <c r="D11" s="1247">
        <v>0.73893348757385768</v>
      </c>
      <c r="J11"/>
      <c r="K11"/>
      <c r="L11"/>
      <c r="M11"/>
      <c r="N11"/>
    </row>
    <row r="12" spans="1:14" ht="15.75" thickBot="1">
      <c r="A12" s="1282" t="s">
        <v>252</v>
      </c>
      <c r="B12" s="1285">
        <v>19279.099999999999</v>
      </c>
      <c r="C12" s="1285">
        <v>18594.830000000002</v>
      </c>
      <c r="D12" s="1284">
        <v>3.6798938199488611</v>
      </c>
      <c r="J12"/>
      <c r="K12"/>
      <c r="L12"/>
      <c r="M12"/>
      <c r="N12"/>
    </row>
    <row r="13" spans="1:14" ht="13.5" customHeight="1" thickBot="1">
      <c r="A13" s="1239" t="s">
        <v>105</v>
      </c>
      <c r="B13" s="1226" t="s">
        <v>200</v>
      </c>
      <c r="C13" s="1226" t="s">
        <v>200</v>
      </c>
      <c r="D13" s="1668" t="s">
        <v>73</v>
      </c>
      <c r="J13"/>
      <c r="K13"/>
      <c r="L13"/>
      <c r="M13"/>
      <c r="N13"/>
    </row>
    <row r="14" spans="1:14" ht="14.25" customHeight="1" thickBot="1">
      <c r="A14" s="1240" t="s">
        <v>106</v>
      </c>
      <c r="B14" s="1227">
        <v>25809.119999999999</v>
      </c>
      <c r="C14" s="1227" t="s">
        <v>200</v>
      </c>
      <c r="D14" s="1668" t="s">
        <v>73</v>
      </c>
      <c r="J14"/>
      <c r="K14"/>
      <c r="L14"/>
      <c r="M14"/>
      <c r="N14"/>
    </row>
    <row r="15" spans="1:14" ht="16.5" customHeight="1" thickBot="1">
      <c r="A15" s="1242" t="s">
        <v>107</v>
      </c>
      <c r="B15" s="1228">
        <v>17815.387999999999</v>
      </c>
      <c r="C15" s="1228">
        <v>17809.099999999999</v>
      </c>
      <c r="D15" s="1667">
        <v>3.5307792083824931E-2</v>
      </c>
      <c r="J15"/>
      <c r="K15"/>
      <c r="L15"/>
      <c r="M15"/>
      <c r="N15"/>
    </row>
    <row r="16" spans="1:14">
      <c r="A16" s="1243"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20" sqref="H20"/>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03" t="s">
        <v>521</v>
      </c>
      <c r="B2" s="1103"/>
      <c r="C2" s="1103"/>
      <c r="D2" s="1103"/>
      <c r="E2" s="1103"/>
      <c r="F2" s="1128"/>
      <c r="G2" s="1128"/>
      <c r="H2" s="1128"/>
    </row>
    <row r="3" spans="1:8" ht="18" customHeight="1">
      <c r="A3" s="3"/>
      <c r="B3" s="3"/>
      <c r="C3" s="3"/>
      <c r="D3" s="3"/>
      <c r="E3" s="3"/>
      <c r="G3" s="3"/>
      <c r="H3" s="3"/>
    </row>
    <row r="4" spans="1:8" ht="18" customHeight="1" thickBot="1">
      <c r="A4" s="3"/>
      <c r="B4" s="3"/>
      <c r="C4" s="3"/>
      <c r="D4" s="3"/>
      <c r="E4" s="3"/>
      <c r="F4" s="3"/>
      <c r="G4" s="3"/>
      <c r="H4" s="3"/>
    </row>
    <row r="5" spans="1:8" s="782" customFormat="1" ht="18" customHeight="1" thickBot="1">
      <c r="A5" s="1486" t="s">
        <v>435</v>
      </c>
      <c r="B5" s="1314" t="s">
        <v>433</v>
      </c>
      <c r="C5" s="1315"/>
      <c r="D5" s="1316"/>
      <c r="E5" s="1317" t="s">
        <v>255</v>
      </c>
      <c r="F5" s="1318"/>
      <c r="G5" s="1319"/>
      <c r="H5" s="781"/>
    </row>
    <row r="6" spans="1:8" s="782" customFormat="1" ht="30" customHeight="1" thickBot="1">
      <c r="A6" s="1487"/>
      <c r="B6" s="1320" t="s">
        <v>112</v>
      </c>
      <c r="C6" s="1321" t="s">
        <v>113</v>
      </c>
      <c r="D6" s="1322" t="s">
        <v>432</v>
      </c>
      <c r="E6" s="1323" t="s">
        <v>112</v>
      </c>
      <c r="F6" s="1324" t="s">
        <v>113</v>
      </c>
      <c r="G6" s="1325" t="s">
        <v>432</v>
      </c>
      <c r="H6" s="781"/>
    </row>
    <row r="7" spans="1:8" s="784" customFormat="1" ht="24.95" customHeight="1" thickBot="1">
      <c r="A7" s="1105"/>
      <c r="B7" s="1108">
        <v>42921.85</v>
      </c>
      <c r="C7" s="1109">
        <v>35340.89</v>
      </c>
      <c r="D7" s="1110" t="s">
        <v>73</v>
      </c>
      <c r="E7" s="1111">
        <v>4.5557752517987744</v>
      </c>
      <c r="F7" s="1112">
        <v>9.798986544215186</v>
      </c>
      <c r="G7" s="1113" t="s">
        <v>73</v>
      </c>
      <c r="H7" s="783"/>
    </row>
    <row r="8" spans="1:8" customFormat="1" ht="15.75" customHeight="1">
      <c r="A8" s="1243" t="s">
        <v>253</v>
      </c>
      <c r="B8" s="1229"/>
      <c r="C8" s="1229"/>
      <c r="D8" s="1229"/>
      <c r="E8" s="1229"/>
      <c r="F8" s="1229"/>
      <c r="G8" s="122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2023-03-09T13:42:03Z</dcterms:modified>
</cp:coreProperties>
</file>