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5\"/>
    </mc:Choice>
  </mc:AlternateContent>
  <xr:revisionPtr revIDLastSave="0" documentId="13_ncr:1_{F466ED48-BC0D-46D5-AA39-F99B4C5C0D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ofertowy'!$B$1:$O$129</definedName>
  </definedNames>
  <calcPr calcId="181029"/>
</workbook>
</file>

<file path=xl/calcChain.xml><?xml version="1.0" encoding="utf-8"?>
<calcChain xmlns="http://schemas.openxmlformats.org/spreadsheetml/2006/main">
  <c r="B26" i="2" l="1"/>
  <c r="F91" i="2" l="1"/>
  <c r="F90" i="2"/>
  <c r="L88" i="2"/>
  <c r="K88" i="2"/>
  <c r="I88" i="2"/>
  <c r="L87" i="2"/>
  <c r="K87" i="2"/>
  <c r="I87" i="2"/>
  <c r="L86" i="2"/>
  <c r="K86" i="2"/>
  <c r="I86" i="2"/>
  <c r="L85" i="2"/>
  <c r="K85" i="2"/>
  <c r="I85" i="2"/>
  <c r="L84" i="2"/>
  <c r="K84" i="2"/>
  <c r="I84" i="2"/>
  <c r="L83" i="2"/>
  <c r="K83" i="2"/>
  <c r="I83" i="2"/>
  <c r="L82" i="2"/>
  <c r="K82" i="2"/>
  <c r="I82" i="2"/>
  <c r="L81" i="2"/>
  <c r="K81" i="2"/>
  <c r="I81" i="2"/>
  <c r="L80" i="2"/>
  <c r="K80" i="2"/>
  <c r="I80" i="2"/>
  <c r="L79" i="2"/>
  <c r="K79" i="2"/>
  <c r="I79" i="2"/>
  <c r="L78" i="2"/>
  <c r="K78" i="2"/>
  <c r="I78" i="2"/>
  <c r="L77" i="2"/>
  <c r="K77" i="2"/>
  <c r="I77" i="2"/>
  <c r="L76" i="2"/>
  <c r="K76" i="2"/>
  <c r="I76" i="2"/>
  <c r="L75" i="2"/>
  <c r="K75" i="2"/>
  <c r="I75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3" i="2"/>
  <c r="K53" i="2"/>
  <c r="I53" i="2"/>
  <c r="L48" i="2"/>
  <c r="K48" i="2"/>
  <c r="I48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<sst xmlns="http://schemas.openxmlformats.org/spreadsheetml/2006/main" count="256" uniqueCount="155">
  <si>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</si>
  <si>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</si>
  <si>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</si>
  <si>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</si>
  <si>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</si>
  <si>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</si>
  <si>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</si>
  <si>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</si>
  <si>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</si>
  <si>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</si>
  <si>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</si>
  <si>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</si>
  <si>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</si>
  <si>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</si>
  <si>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</si>
  <si>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</si>
  <si>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</si>
  <si>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</si>
  <si>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</si>
  <si>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</si>
  <si>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</si>
  <si>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</si>
  <si>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</si>
  <si>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</si>
  <si>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</si>
  <si>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</si>
  <si>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</si>
  <si>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</si>
  <si>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</si>
  <si>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</si>
  <si>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</si>
  <si>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</si>
  <si>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</si>
  <si>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</si>
  <si>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</si>
  <si>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</si>
  <si>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</si>
  <si>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</si>
  <si>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</si>
  <si>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</si>
  <si>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</si>
  <si>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</si>
  <si>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</si>
  <si>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</si>
  <si>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</si>
  <si>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</si>
  <si>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</si>
  <si>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</si>
  <si>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</si>
  <si>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</si>
  <si>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</si>
  <si>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</si>
  <si>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</si>
  <si>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</si>
  <si>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</si>
  <si>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</si>
  <si>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</si>
  <si>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</si>
  <si>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</si>
  <si>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</si>
  <si>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</si>
  <si>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</si>
  <si>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</si>
  <si>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</si>
  <si>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</si>
  <si>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</si>
  <si>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</si>
  <si>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</si>
  <si>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</si>
  <si>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</si>
  <si>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</si>
  <si>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</si>
  <si>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</si>
  <si>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159</t>
  </si>
  <si>
    <t>SZUK-OWAD</t>
  </si>
  <si>
    <t>Próbne poszukiwania owadów w ściółce</t>
  </si>
  <si>
    <t>SZT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</si>
  <si>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</si>
  <si>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</si>
  <si>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</si>
  <si>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</si>
  <si>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</si>
  <si>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</si>
  <si>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</si>
  <si>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</si>
  <si>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</si>
  <si>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</si>
  <si>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</si>
  <si>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</si>
  <si>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KMTR</t>
  </si>
  <si>
    <t>329</t>
  </si>
  <si>
    <t>ŻEL-1</t>
  </si>
  <si>
    <t>Żelowanie 1-latek</t>
  </si>
  <si>
    <t>330</t>
  </si>
  <si>
    <t>ŻEL-2</t>
  </si>
  <si>
    <t>Żelowanie 2-latek</t>
  </si>
  <si>
    <t>360</t>
  </si>
  <si>
    <t>ZB-NASDB</t>
  </si>
  <si>
    <t>Zbiór nasion dęba</t>
  </si>
  <si>
    <t>KG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</si>
  <si>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</si>
  <si>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</si>
  <si>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</si>
  <si>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</si>
  <si>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</si>
  <si>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</si>
  <si>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</si>
  <si>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</si>
  <si>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</si>
  <si>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</si>
  <si>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</si>
  <si>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</si>
  <si>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</si>
  <si>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</si>
  <si>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</si>
  <si>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</si>
  <si>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</si>
  <si>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</si>
  <si>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</si>
  <si>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</si>
  <si>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</si>
  <si>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</si>
  <si>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</si>
  <si>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</si>
  <si>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</si>
  <si>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</si>
  <si>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</si>
  <si>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</si>
  <si>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</si>
  <si>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</si>
  <si>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</si>
  <si>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</si>
  <si>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</si>
  <si>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</si>
  <si>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</si>
  <si>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</si>
  <si>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</si>
  <si>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</si>
  <si>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</si>
  <si>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</si>
  <si>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</si>
  <si>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</si>
  <si>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</si>
  <si>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</si>
  <si>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</si>
  <si>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</si>
  <si>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</si>
  <si>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</si>
  <si>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</si>
  <si>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</si>
  <si>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</si>
  <si>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ZG.270.10.2024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</si>
  <si>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</si>
  <si>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2025'' składamy niniejszym ofertę na pakiet II/2025 tego zamówienia: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</si>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</sst>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1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9"/>
  <sheetViews>
    <sheetView tabSelected="1" workbookViewId="0">
      <selection activeCell="B1" sqref="B1:O12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24.75" customHeight="1" x14ac:dyDescent="0.2">
      <c r="J1" s="11" t="s">
        <v>151</v>
      </c>
      <c r="K1" s="11"/>
      <c r="L1" s="11"/>
      <c r="M1" s="11"/>
      <c r="N1" s="11"/>
    </row>
    <row r="2" spans="2:15" s="1" customFormat="1" ht="17.100000000000001" customHeight="1" x14ac:dyDescent="0.2">
      <c r="I2" s="16" t="s">
        <v>137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6" t="s">
        <v>154</v>
      </c>
      <c r="C10" s="26"/>
      <c r="D10" s="26"/>
    </row>
    <row r="11" spans="2:15" s="1" customFormat="1" ht="12.2" customHeight="1" x14ac:dyDescent="0.2">
      <c r="B11" s="26"/>
      <c r="C11" s="26"/>
      <c r="D11" s="26"/>
      <c r="G11" s="24" t="s">
        <v>123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3" t="s">
        <v>138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22" t="s">
        <v>124</v>
      </c>
      <c r="C16" s="22"/>
      <c r="D16" s="22"/>
      <c r="E16" s="22"/>
      <c r="F16" s="22"/>
      <c r="G16" s="22"/>
      <c r="H16" s="22"/>
      <c r="I16" s="22"/>
    </row>
    <row r="17" spans="2:13" s="1" customFormat="1" ht="2.65" customHeight="1" x14ac:dyDescent="0.2"/>
    <row r="18" spans="2:13" s="1" customFormat="1" ht="20.85" customHeight="1" x14ac:dyDescent="0.2">
      <c r="B18" s="22" t="s">
        <v>125</v>
      </c>
      <c r="C18" s="22"/>
      <c r="D18" s="22"/>
      <c r="E18" s="22"/>
      <c r="F18" s="22"/>
      <c r="G18" s="22"/>
      <c r="H18" s="22"/>
      <c r="I18" s="22"/>
    </row>
    <row r="19" spans="2:13" s="1" customFormat="1" ht="2.65" customHeight="1" x14ac:dyDescent="0.2"/>
    <row r="20" spans="2:13" s="1" customFormat="1" ht="20.85" customHeight="1" x14ac:dyDescent="0.2">
      <c r="B20" s="22" t="s">
        <v>126</v>
      </c>
      <c r="C20" s="22"/>
      <c r="D20" s="22"/>
      <c r="E20" s="22"/>
      <c r="F20" s="22"/>
      <c r="G20" s="22"/>
      <c r="H20" s="22"/>
      <c r="I20" s="22"/>
    </row>
    <row r="21" spans="2:13" s="1" customFormat="1" ht="2.65" customHeight="1" x14ac:dyDescent="0.2"/>
    <row r="22" spans="2:13" s="1" customFormat="1" ht="20.85" customHeight="1" x14ac:dyDescent="0.2">
      <c r="B22" s="25" t="s">
        <v>152</v>
      </c>
      <c r="C22" s="22"/>
      <c r="D22" s="22"/>
      <c r="E22" s="22"/>
      <c r="F22" s="22"/>
      <c r="G22" s="22"/>
      <c r="H22" s="22"/>
      <c r="I22" s="22"/>
    </row>
    <row r="23" spans="2:13" s="1" customFormat="1" ht="34.700000000000003" customHeight="1" x14ac:dyDescent="0.2"/>
    <row r="24" spans="2:13" s="1" customFormat="1" ht="50.1" customHeight="1" x14ac:dyDescent="0.2">
      <c r="B24" s="28" t="s">
        <v>153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Za wykonanie przedmiotu zamówienia w tym Pakiecie oferujemy następujące wynagrodzenie brutto: " &amp; TEXT(F91,"# ##0,00") &amp; " PLN. " &amp; CHAR(10) &amp; "2. Wynagrodzenie zaoferowane w pkt 1 powyżej wynika z poniższego Kosztorysu Ofertowego i stanowi sumę wartości całkowitych brutto za poszczególne pozycje (prace) tworzące ten Pakiet:"</f>
        <v>1.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2" t="s">
        <v>127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4510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3">
        <f>ROUND(I32+ K32,2)</f>
        <v>0</v>
      </c>
      <c r="M32" s="14"/>
    </row>
    <row r="33" spans="2:13" s="1" customFormat="1" ht="3.2" customHeight="1" x14ac:dyDescent="0.2"/>
    <row r="34" spans="2:13" s="1" customFormat="1" ht="18.2" customHeight="1" x14ac:dyDescent="0.2">
      <c r="B34" s="22" t="s">
        <v>128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1673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3">
        <f>ROUND(I37+ K37,2)</f>
        <v>0</v>
      </c>
      <c r="M37" s="14"/>
    </row>
    <row r="38" spans="2:13" s="1" customFormat="1" ht="3.2" customHeight="1" x14ac:dyDescent="0.2"/>
    <row r="39" spans="2:13" s="1" customFormat="1" ht="18.2" customHeight="1" x14ac:dyDescent="0.2">
      <c r="B39" s="22" t="s">
        <v>129</v>
      </c>
      <c r="C39" s="22"/>
      <c r="D39" s="22"/>
      <c r="E39" s="22"/>
      <c r="F39" s="22"/>
      <c r="G39" s="22"/>
      <c r="H39" s="22"/>
      <c r="I39" s="22"/>
      <c r="J39" s="22"/>
      <c r="K39" s="2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4005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3">
        <f>ROUND(I42+ K42,2)</f>
        <v>0</v>
      </c>
      <c r="M42" s="14"/>
    </row>
    <row r="43" spans="2:13" s="1" customFormat="1" ht="3.2" customHeight="1" x14ac:dyDescent="0.2"/>
    <row r="44" spans="2:13" s="1" customFormat="1" ht="18.2" customHeight="1" x14ac:dyDescent="0.2">
      <c r="B44" s="22" t="s">
        <v>130</v>
      </c>
      <c r="C44" s="22"/>
      <c r="D44" s="22"/>
      <c r="E44" s="22"/>
      <c r="F44" s="22"/>
      <c r="G44" s="22"/>
      <c r="H44" s="22"/>
      <c r="I44" s="22"/>
      <c r="J44" s="22"/>
      <c r="K44" s="2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7" t="s">
        <v>10</v>
      </c>
      <c r="M46" s="17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20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3">
        <f>ROUND(I47+ K47,2)</f>
        <v>0</v>
      </c>
      <c r="M47" s="14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2616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3">
        <f>ROUND(I48+ K48,2)</f>
        <v>0</v>
      </c>
      <c r="M48" s="14"/>
    </row>
    <row r="49" spans="2:13" s="1" customFormat="1" ht="3.2" customHeight="1" x14ac:dyDescent="0.2"/>
    <row r="50" spans="2:13" s="1" customFormat="1" ht="18.2" customHeight="1" x14ac:dyDescent="0.2">
      <c r="B50" s="22" t="s">
        <v>131</v>
      </c>
      <c r="C50" s="22"/>
      <c r="D50" s="22"/>
      <c r="E50" s="22"/>
      <c r="F50" s="22"/>
      <c r="G50" s="22"/>
      <c r="H50" s="22"/>
      <c r="I50" s="22"/>
      <c r="J50" s="22"/>
      <c r="K50" s="22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7" t="s">
        <v>10</v>
      </c>
      <c r="M52" s="17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1430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3">
        <f>ROUND(I53+ K53,2)</f>
        <v>0</v>
      </c>
      <c r="M53" s="14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7" t="s">
        <v>10</v>
      </c>
      <c r="M55" s="17"/>
    </row>
    <row r="56" spans="2:13" s="1" customFormat="1" ht="38.8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4.9400000000000004</v>
      </c>
      <c r="H56" s="10">
        <v>0</v>
      </c>
      <c r="I56" s="9">
        <f t="shared" ref="I56:I88" si="0">ROUND(G56* H56,2)</f>
        <v>0</v>
      </c>
      <c r="J56" s="5">
        <v>8</v>
      </c>
      <c r="K56" s="9">
        <f t="shared" ref="K56:K88" si="1">ROUND(I56* J56/100,2)</f>
        <v>0</v>
      </c>
      <c r="L56" s="13">
        <f t="shared" ref="L56:L88" si="2">ROUND(I56+ K56,2)</f>
        <v>0</v>
      </c>
      <c r="M56" s="1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28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">
        <f t="shared" si="2"/>
        <v>0</v>
      </c>
      <c r="M57" s="1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61.2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">
        <f t="shared" si="2"/>
        <v>0</v>
      </c>
      <c r="M58" s="14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3.7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">
        <f t="shared" si="2"/>
        <v>0</v>
      </c>
      <c r="M59" s="14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0.3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3">
        <f t="shared" si="2"/>
        <v>0</v>
      </c>
      <c r="M60" s="14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85.6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3">
        <f t="shared" si="2"/>
        <v>0</v>
      </c>
      <c r="M61" s="14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18.899999999999999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">
        <f t="shared" si="2"/>
        <v>0</v>
      </c>
      <c r="M62" s="14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28</v>
      </c>
      <c r="G63" s="8">
        <v>169.7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">
        <f t="shared" si="2"/>
        <v>0</v>
      </c>
      <c r="M63" s="14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21</v>
      </c>
      <c r="G64" s="8">
        <v>15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">
        <f t="shared" si="2"/>
        <v>0</v>
      </c>
      <c r="M64" s="14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21</v>
      </c>
      <c r="G65" s="8">
        <v>18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3">
        <f t="shared" si="2"/>
        <v>0</v>
      </c>
      <c r="M65" s="14"/>
    </row>
    <row r="66" spans="2:13" s="1" customFormat="1" ht="28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21</v>
      </c>
      <c r="G66" s="8">
        <v>2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3">
        <f t="shared" si="2"/>
        <v>0</v>
      </c>
      <c r="M66" s="14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21</v>
      </c>
      <c r="G67" s="8">
        <v>15.32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3">
        <f t="shared" si="2"/>
        <v>0</v>
      </c>
      <c r="M67" s="14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21</v>
      </c>
      <c r="G68" s="8">
        <v>59.02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3">
        <f t="shared" si="2"/>
        <v>0</v>
      </c>
      <c r="M68" s="14"/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36.25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3">
        <f t="shared" si="2"/>
        <v>0</v>
      </c>
      <c r="M69" s="14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0.85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3">
        <f t="shared" si="2"/>
        <v>0</v>
      </c>
      <c r="M70" s="14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62</v>
      </c>
      <c r="G71" s="8">
        <v>6.33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3">
        <f t="shared" si="2"/>
        <v>0</v>
      </c>
      <c r="M71" s="14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77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3">
        <f t="shared" si="2"/>
        <v>0</v>
      </c>
      <c r="M72" s="14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76</v>
      </c>
      <c r="G73" s="8">
        <v>7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3">
        <f t="shared" si="2"/>
        <v>0</v>
      </c>
      <c r="M73" s="14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76</v>
      </c>
      <c r="G74" s="8">
        <v>12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3">
        <f t="shared" si="2"/>
        <v>0</v>
      </c>
      <c r="M74" s="14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76</v>
      </c>
      <c r="G75" s="8">
        <v>57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3">
        <f t="shared" si="2"/>
        <v>0</v>
      </c>
      <c r="M75" s="14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21</v>
      </c>
      <c r="G76" s="8">
        <v>6.51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3">
        <f t="shared" si="2"/>
        <v>0</v>
      </c>
      <c r="M76" s="14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0.5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3">
        <f t="shared" si="2"/>
        <v>0</v>
      </c>
      <c r="M77" s="14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28</v>
      </c>
      <c r="G78" s="8">
        <v>60.9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3">
        <f t="shared" si="2"/>
        <v>0</v>
      </c>
      <c r="M78" s="14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28</v>
      </c>
      <c r="G79" s="8">
        <v>4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3">
        <f t="shared" si="2"/>
        <v>0</v>
      </c>
      <c r="M79" s="14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99</v>
      </c>
      <c r="G80" s="8">
        <v>1000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3">
        <f t="shared" si="2"/>
        <v>0</v>
      </c>
      <c r="M80" s="14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72</v>
      </c>
      <c r="G81" s="8">
        <v>425.5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3">
        <f t="shared" si="2"/>
        <v>0</v>
      </c>
      <c r="M81" s="14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102</v>
      </c>
      <c r="F82" s="6" t="s">
        <v>72</v>
      </c>
      <c r="G82" s="8">
        <v>26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3">
        <f t="shared" si="2"/>
        <v>0</v>
      </c>
      <c r="M82" s="14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72</v>
      </c>
      <c r="G83" s="8">
        <v>26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3">
        <f t="shared" si="2"/>
        <v>0</v>
      </c>
      <c r="M83" s="14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72</v>
      </c>
      <c r="G84" s="8">
        <v>95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3">
        <f t="shared" si="2"/>
        <v>0</v>
      </c>
      <c r="M84" s="14"/>
    </row>
    <row r="85" spans="2:14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110</v>
      </c>
      <c r="F85" s="6" t="s">
        <v>72</v>
      </c>
      <c r="G85" s="8">
        <v>6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3">
        <f t="shared" si="2"/>
        <v>0</v>
      </c>
      <c r="M85" s="14"/>
    </row>
    <row r="86" spans="2:14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72</v>
      </c>
      <c r="G86" s="8">
        <v>6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3">
        <f t="shared" si="2"/>
        <v>0</v>
      </c>
      <c r="M86" s="14"/>
    </row>
    <row r="87" spans="2:14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72</v>
      </c>
      <c r="G87" s="8">
        <v>134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3">
        <f t="shared" si="2"/>
        <v>0</v>
      </c>
      <c r="M87" s="14"/>
    </row>
    <row r="88" spans="2:14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118</v>
      </c>
      <c r="F88" s="6" t="s">
        <v>72</v>
      </c>
      <c r="G88" s="8">
        <v>57</v>
      </c>
      <c r="H88" s="10">
        <v>0</v>
      </c>
      <c r="I88" s="9">
        <f t="shared" si="0"/>
        <v>0</v>
      </c>
      <c r="J88" s="5">
        <v>23</v>
      </c>
      <c r="K88" s="9">
        <f t="shared" si="1"/>
        <v>0</v>
      </c>
      <c r="L88" s="13">
        <f t="shared" si="2"/>
        <v>0</v>
      </c>
      <c r="M88" s="14"/>
    </row>
    <row r="89" spans="2:14" s="1" customFormat="1" ht="55.9" customHeight="1" x14ac:dyDescent="0.2"/>
    <row r="90" spans="2:14" s="1" customFormat="1" ht="21.4" customHeight="1" x14ac:dyDescent="0.2">
      <c r="B90" s="31" t="s">
        <v>121</v>
      </c>
      <c r="C90" s="31"/>
      <c r="D90" s="31"/>
      <c r="E90" s="31"/>
      <c r="F90" s="35">
        <f>ROUND(I32+I37+I42+I47+I48+I53+I56+I57+I58+I59+I60+I61+I62+I63+I64+I65+I66+I67+I68+I69+I70+I71+I72+I73+I74+I75+I76+I77+I78+I79+I80+I81+I82+I83+I84+I85+I86+I87+I88,2)</f>
        <v>0</v>
      </c>
      <c r="G90" s="36"/>
      <c r="H90" s="36"/>
      <c r="I90" s="36"/>
      <c r="J90" s="36"/>
      <c r="K90" s="36"/>
      <c r="L90" s="36"/>
      <c r="M90" s="37"/>
    </row>
    <row r="91" spans="2:14" s="1" customFormat="1" ht="21.4" customHeight="1" x14ac:dyDescent="0.2">
      <c r="B91" s="31" t="s">
        <v>122</v>
      </c>
      <c r="C91" s="31"/>
      <c r="D91" s="31"/>
      <c r="E91" s="31"/>
      <c r="F91" s="38">
        <f>ROUND(L32+L37+L42+L47+L48+L53+L56+L57+L58+L59+L60+L61+L62+L63+L64+L65+L66+L67+L68+L69+L70+L71+L72+L73+L74+L75+L76+L77+L78+L79+L80+L81+L82+L83+L84+L85+L86+L87+L88,2)</f>
        <v>0</v>
      </c>
      <c r="G91" s="39"/>
      <c r="H91" s="39"/>
      <c r="I91" s="39"/>
      <c r="J91" s="39"/>
      <c r="K91" s="39"/>
      <c r="L91" s="39"/>
      <c r="M91" s="40"/>
    </row>
    <row r="92" spans="2:14" s="1" customFormat="1" ht="11.1" customHeight="1" x14ac:dyDescent="0.2"/>
    <row r="93" spans="2:14" s="1" customFormat="1" ht="80.099999999999994" customHeight="1" x14ac:dyDescent="0.2">
      <c r="B93" s="19" t="s">
        <v>139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2:14" s="1" customFormat="1" ht="2.65" customHeight="1" x14ac:dyDescent="0.2"/>
    <row r="95" spans="2:14" s="1" customFormat="1" ht="110.1" customHeight="1" x14ac:dyDescent="0.2">
      <c r="B95" s="19" t="s">
        <v>140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2:14" s="1" customFormat="1" ht="5.25" customHeight="1" x14ac:dyDescent="0.2"/>
    <row r="97" spans="2:14" s="1" customFormat="1" ht="110.1" customHeight="1" x14ac:dyDescent="0.2">
      <c r="B97" s="18" t="s">
        <v>141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 s="1" customFormat="1" ht="5.25" customHeight="1" x14ac:dyDescent="0.2"/>
    <row r="99" spans="2:14" s="1" customFormat="1" ht="37.9" customHeight="1" x14ac:dyDescent="0.2">
      <c r="B99" s="33" t="s">
        <v>133</v>
      </c>
      <c r="C99" s="33"/>
      <c r="D99" s="33"/>
      <c r="E99" s="33"/>
      <c r="F99" s="41" t="s">
        <v>134</v>
      </c>
      <c r="G99" s="41"/>
      <c r="H99" s="41"/>
      <c r="I99" s="41"/>
      <c r="J99" s="41"/>
      <c r="K99" s="41"/>
      <c r="L99" s="41"/>
    </row>
    <row r="100" spans="2:14" s="1" customFormat="1" ht="28.7" customHeight="1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2:14" s="1" customFormat="1" ht="28.7" customHeight="1" x14ac:dyDescent="0.2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2:14" s="1" customFormat="1" ht="28.7" customHeight="1" x14ac:dyDescent="0.2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2:14" s="1" customFormat="1" ht="28.7" customHeight="1" x14ac:dyDescent="0.2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2:14" s="1" customFormat="1" ht="2.65" customHeight="1" x14ac:dyDescent="0.2"/>
    <row r="105" spans="2:14" s="1" customFormat="1" ht="203.1" customHeight="1" x14ac:dyDescent="0.2">
      <c r="B105" s="19" t="s">
        <v>142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36.950000000000003" customHeight="1" x14ac:dyDescent="0.2">
      <c r="B107" s="32" t="s">
        <v>143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2:14" s="1" customFormat="1" ht="2.65" customHeight="1" x14ac:dyDescent="0.2"/>
    <row r="109" spans="2:14" s="1" customFormat="1" ht="37.9" customHeight="1" x14ac:dyDescent="0.2">
      <c r="B109" s="33" t="s">
        <v>135</v>
      </c>
      <c r="C109" s="33"/>
      <c r="D109" s="33"/>
      <c r="E109" s="33"/>
      <c r="F109" s="34" t="s">
        <v>136</v>
      </c>
      <c r="G109" s="34"/>
      <c r="H109" s="34"/>
      <c r="I109" s="34"/>
      <c r="J109" s="34"/>
      <c r="K109" s="34"/>
      <c r="L109" s="34"/>
    </row>
    <row r="110" spans="2:14" s="1" customFormat="1" ht="28.7" customHeight="1" x14ac:dyDescent="0.2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2:14" s="1" customFormat="1" ht="28.7" customHeight="1" x14ac:dyDescent="0.2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2:14" s="1" customFormat="1" ht="28.7" customHeight="1" x14ac:dyDescent="0.2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2:14" s="1" customFormat="1" ht="28.7" customHeight="1" x14ac:dyDescent="0.2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2:14" s="1" customFormat="1" ht="2.65" customHeight="1" x14ac:dyDescent="0.2"/>
    <row r="115" spans="2:14" s="1" customFormat="1" ht="159.94999999999999" customHeight="1" x14ac:dyDescent="0.2">
      <c r="B115" s="19" t="s">
        <v>144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2:14" s="1" customFormat="1" ht="2.65" customHeight="1" x14ac:dyDescent="0.2"/>
    <row r="117" spans="2:14" s="1" customFormat="1" ht="54.95" customHeight="1" x14ac:dyDescent="0.2">
      <c r="B117" s="19" t="s">
        <v>145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2:14" s="1" customFormat="1" ht="2.65" customHeight="1" x14ac:dyDescent="0.2"/>
    <row r="119" spans="2:14" s="1" customFormat="1" ht="60" customHeight="1" x14ac:dyDescent="0.2">
      <c r="B119" s="18" t="s">
        <v>146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2:14" s="1" customFormat="1" ht="2.65" customHeight="1" x14ac:dyDescent="0.2"/>
    <row r="121" spans="2:14" s="1" customFormat="1" ht="48" customHeight="1" x14ac:dyDescent="0.2">
      <c r="B121" s="18" t="s">
        <v>147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 s="1" customFormat="1" ht="2.65" customHeight="1" x14ac:dyDescent="0.2"/>
    <row r="123" spans="2:14" s="1" customFormat="1" ht="125.1" customHeight="1" x14ac:dyDescent="0.2">
      <c r="B123" s="19" t="s">
        <v>148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2:14" s="1" customFormat="1" ht="2.65" customHeight="1" x14ac:dyDescent="0.2"/>
    <row r="125" spans="2:14" s="1" customFormat="1" ht="84.95" customHeight="1" x14ac:dyDescent="0.2">
      <c r="B125" s="19" t="s">
        <v>149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2:14" s="1" customFormat="1" ht="86.85" customHeight="1" x14ac:dyDescent="0.2"/>
    <row r="127" spans="2:14" s="1" customFormat="1" ht="17.649999999999999" customHeight="1" x14ac:dyDescent="0.2">
      <c r="I127" s="15" t="s">
        <v>132</v>
      </c>
      <c r="J127" s="15"/>
    </row>
    <row r="128" spans="2:14" s="1" customFormat="1" ht="145.15" customHeight="1" x14ac:dyDescent="0.2"/>
    <row r="129" spans="2:10" s="1" customFormat="1" ht="81.599999999999994" customHeight="1" x14ac:dyDescent="0.2">
      <c r="B129" s="27" t="s">
        <v>150</v>
      </c>
      <c r="C129" s="27"/>
      <c r="D129" s="27"/>
      <c r="E129" s="27"/>
      <c r="F129" s="27"/>
      <c r="G129" s="27"/>
      <c r="H129" s="27"/>
      <c r="I129" s="27"/>
      <c r="J129" s="27"/>
    </row>
  </sheetData>
  <mergeCells count="104">
    <mergeCell ref="B97:N97"/>
    <mergeCell ref="B99:E99"/>
    <mergeCell ref="F100:L100"/>
    <mergeCell ref="F101:L101"/>
    <mergeCell ref="F102:L102"/>
    <mergeCell ref="F103:L103"/>
    <mergeCell ref="F90:M90"/>
    <mergeCell ref="F91:M91"/>
    <mergeCell ref="F99:L99"/>
    <mergeCell ref="B95:N95"/>
    <mergeCell ref="B129:J129"/>
    <mergeCell ref="B24:L24"/>
    <mergeCell ref="B26:L26"/>
    <mergeCell ref="B29:K29"/>
    <mergeCell ref="B34:K34"/>
    <mergeCell ref="B39:K39"/>
    <mergeCell ref="B90:E90"/>
    <mergeCell ref="B91:E91"/>
    <mergeCell ref="B93:N93"/>
    <mergeCell ref="B112:E112"/>
    <mergeCell ref="B113:E113"/>
    <mergeCell ref="B115:N115"/>
    <mergeCell ref="B117:N117"/>
    <mergeCell ref="B119:N119"/>
    <mergeCell ref="F112:L112"/>
    <mergeCell ref="F113:L113"/>
    <mergeCell ref="B105:N105"/>
    <mergeCell ref="B107:N107"/>
    <mergeCell ref="B109:E109"/>
    <mergeCell ref="B110:E110"/>
    <mergeCell ref="B111:E111"/>
    <mergeCell ref="F109:L109"/>
    <mergeCell ref="F110:L110"/>
    <mergeCell ref="F111:L111"/>
    <mergeCell ref="B4:D4"/>
    <mergeCell ref="B44:K44"/>
    <mergeCell ref="B50:K50"/>
    <mergeCell ref="B6:D6"/>
    <mergeCell ref="B8:D8"/>
    <mergeCell ref="E14:G14"/>
    <mergeCell ref="G11:N12"/>
    <mergeCell ref="B16:I16"/>
    <mergeCell ref="B18:I18"/>
    <mergeCell ref="B20:I20"/>
    <mergeCell ref="B22:I22"/>
    <mergeCell ref="B10:D11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64:M64"/>
    <mergeCell ref="I127:J12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8:M48"/>
    <mergeCell ref="L52:M52"/>
    <mergeCell ref="L53:M53"/>
    <mergeCell ref="L55:M55"/>
    <mergeCell ref="L56:M56"/>
    <mergeCell ref="L57:M57"/>
    <mergeCell ref="B121:N121"/>
    <mergeCell ref="B123:N123"/>
    <mergeCell ref="B125:N125"/>
    <mergeCell ref="B100:E100"/>
    <mergeCell ref="B101:E101"/>
    <mergeCell ref="B102:E102"/>
    <mergeCell ref="B103:E103"/>
    <mergeCell ref="L58:M58"/>
    <mergeCell ref="J1:N1"/>
    <mergeCell ref="B3:E3"/>
    <mergeCell ref="B5:E5"/>
    <mergeCell ref="B7:E7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2024-10-25T14:50:34Z</cp:lastPrinted>
  <dcterms:created xsi:type="dcterms:W3CDTF">2024-10-22T07:28:35Z</dcterms:created>
  <dcterms:modified xsi:type="dcterms:W3CDTF">2024-10-25T14:50:51Z</dcterms:modified>
</cp:coreProperties>
</file>