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en_skoroszyt"/>
  <xr:revisionPtr revIDLastSave="0" documentId="13_ncr:1_{AD6BB372-6403-4D6E-AA08-3FEA9FC90060}" xr6:coauthVersionLast="47" xr6:coauthVersionMax="47" xr10:uidLastSave="{00000000-0000-0000-0000-000000000000}"/>
  <workbookProtection workbookAlgorithmName="SHA-512" workbookHashValue="MgUrv9l2oDJav7TYK9IZpYbjiSxwXiw26zQ/YFHJTfqv1iFFR4oqdzWGRuKOUDoXc+CqBYIwMSHSNdaZoYTCeA==" workbookSaltValue="IFC10ETmHFbafg4b8W0LGg==" workbookSpinCount="100000" lockStructure="1"/>
  <bookViews>
    <workbookView xWindow="-120" yWindow="-120" windowWidth="29040" windowHeight="15720" xr2:uid="{00000000-000D-0000-FFFF-FFFF00000000}"/>
  </bookViews>
  <sheets>
    <sheet name="RACHUNEK BANKOWY" sheetId="3" r:id="rId1"/>
    <sheet name="KONTO" sheetId="19" state="hidden" r:id="rId2"/>
    <sheet name="Dane JST" sheetId="22" state="hidden" r:id="rId3"/>
  </sheets>
  <definedNames>
    <definedName name="_xlnm._FilterDatabase" localSheetId="2" hidden="1">'Dane JST'!$A$1:$I$155</definedName>
    <definedName name="_xlnm.Print_Area" localSheetId="0">'RACHUNEK BANKOWY'!$A$1:$I$44</definedName>
    <definedName name="Z_952FE3F9_73D8_467D_98BA_A1E0C2AB8B7E_.wvu.FilterData" localSheetId="2" hidden="1">'Dane JST'!$A$1:$H$116</definedName>
    <definedName name="Z_F853CDAD_B44F_4069_8014_6B49B7531F58_.wvu.FilterData" localSheetId="2" hidden="1">'Dane JST'!$A$1:$H$116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C12" i="3"/>
  <c r="C10" i="3"/>
  <c r="C9" i="3"/>
  <c r="C8" i="3"/>
  <c r="C7" i="3"/>
  <c r="C6" i="3"/>
  <c r="C35" i="3" l="1"/>
  <c r="N2" i="19" l="1"/>
  <c r="N1" i="19"/>
  <c r="H34" i="3" l="1"/>
  <c r="O2" i="19" l="1"/>
  <c r="M2" i="19" l="1"/>
  <c r="L2" i="19"/>
  <c r="K2" i="19"/>
  <c r="J2" i="19"/>
  <c r="I2" i="19"/>
  <c r="H2" i="19"/>
  <c r="G2" i="19"/>
  <c r="F2" i="19"/>
  <c r="E2" i="19"/>
  <c r="D2" i="19"/>
  <c r="C2" i="19"/>
  <c r="B2" i="19"/>
  <c r="A2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</calcChain>
</file>

<file path=xl/sharedStrings.xml><?xml version="1.0" encoding="utf-8"?>
<sst xmlns="http://schemas.openxmlformats.org/spreadsheetml/2006/main" count="1313" uniqueCount="958">
  <si>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</si>
  <si>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</si>
  <si>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</si>
  <si>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</si>
  <si>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</si>
  <si>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</si>
  <si>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</si>
  <si>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</si>
  <si>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</si>
  <si>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</si>
  <si>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</si>
  <si>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</si>
  <si>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</si>
  <si>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</si>
  <si>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A2. Dane osoby do kontaktu w sprawie wniosku</t>
  </si>
  <si>
    <t>5.</t>
  </si>
  <si>
    <t xml:space="preserve">Numer umowy o dopłatę </t>
  </si>
  <si>
    <t>Data zawarcia umowy o dopłatę</t>
  </si>
  <si>
    <t>B.2 Oświadczenie</t>
  </si>
  <si>
    <t>data, podpis  osoby/osób działających w imieniu organizatora publicznego transportu zbiorowego</t>
  </si>
  <si>
    <t>Imię</t>
  </si>
  <si>
    <t>Numer dysponenta</t>
  </si>
  <si>
    <t>WSKAZANIE / ZMIANA NUMERU KONTA</t>
  </si>
  <si>
    <t>NRB - Numer rachunku bankowego (bez kodu kraju)</t>
  </si>
  <si>
    <t>Nazwa banku</t>
  </si>
  <si>
    <t>B.1  Informacje dotyczące organizatora publicznego transportu zbiorowego</t>
  </si>
  <si>
    <t>Zmiana numeru konta (tak/nie)</t>
  </si>
  <si>
    <t>Proszę o przekazywanie dopłat z Funduszu rozwoju przewozów autobusowych w ramach umowy o dopłatę nr :</t>
  </si>
  <si>
    <t xml:space="preserve">na rachunek bankowy numer: </t>
  </si>
  <si>
    <t>Kontrasygnata Skarbnika/Głównego księgowego budżetu</t>
  </si>
  <si>
    <t>data, podpis osoby upoważnionej</t>
  </si>
  <si>
    <t>garwoliński</t>
  </si>
  <si>
    <t>Związek Powiatowo - Gminny  "Garwolińskie Przewozy Gminno - Powiatowe"</t>
  </si>
  <si>
    <t>miński</t>
  </si>
  <si>
    <t>ul. Budowlana 4; 05-300 Mińsk Mazowiecki</t>
  </si>
  <si>
    <t>Powiatowo-gminny związek transportu publicznego Powiatu Mińskiego</t>
  </si>
  <si>
    <t>otwocki</t>
  </si>
  <si>
    <t>ul. Komunardów 10, 05-402 Otwock</t>
  </si>
  <si>
    <t>Związek Powiatowo-Gminny "Otwockie Przewozy Gminno-Powiatowe"</t>
  </si>
  <si>
    <t>524171813</t>
  </si>
  <si>
    <t>grodziski</t>
  </si>
  <si>
    <t>ul. Kościuszki 32a, 05-825 Grodzisk Mazowiecki</t>
  </si>
  <si>
    <t>Związek Powiatowo-Gminny "Grodziskie Przewozy Autobusowe"</t>
  </si>
  <si>
    <t>389450569</t>
  </si>
  <si>
    <t>pruszkowski</t>
  </si>
  <si>
    <t>żyrardowski</t>
  </si>
  <si>
    <t>lipski</t>
  </si>
  <si>
    <t>ul. 1 Maja 2, 27-300 Lipsko</t>
  </si>
  <si>
    <t>łosicki</t>
  </si>
  <si>
    <t>makowski</t>
  </si>
  <si>
    <t>kozienicki</t>
  </si>
  <si>
    <t>ul. Parkowa 5, 26-900 Kozienice</t>
  </si>
  <si>
    <t>legionowski</t>
  </si>
  <si>
    <t>ul. gen. Władysława Sikorskiego 11, 05-119 Legionowo</t>
  </si>
  <si>
    <t>Płock</t>
  </si>
  <si>
    <t>radomski</t>
  </si>
  <si>
    <t>ul. Rynek 11, 27-100 Iłża</t>
  </si>
  <si>
    <t>ul. Zachęta 57, 26-650 Przytyk</t>
  </si>
  <si>
    <t>grójecki</t>
  </si>
  <si>
    <t>pułtuski</t>
  </si>
  <si>
    <t>ul. Narutowicza 6, 08-200 Łosice</t>
  </si>
  <si>
    <t>Powiat Łosicki</t>
  </si>
  <si>
    <t>030237351</t>
  </si>
  <si>
    <t>zwoleński</t>
  </si>
  <si>
    <t>ul. Władysława Jagiełły 4, 26-700 Zwoleń</t>
  </si>
  <si>
    <t>Powiat Zwoleński</t>
  </si>
  <si>
    <t>670223221</t>
  </si>
  <si>
    <t>węgrowski</t>
  </si>
  <si>
    <t>ul. Przemysłowa 5, 07-100 Węgrów</t>
  </si>
  <si>
    <t>Powiat Węgrowski</t>
  </si>
  <si>
    <t>711581831</t>
  </si>
  <si>
    <t>wyszkowski</t>
  </si>
  <si>
    <t>Powiat Wyszkowski</t>
  </si>
  <si>
    <t>550668829</t>
  </si>
  <si>
    <t>wołomiński</t>
  </si>
  <si>
    <t>ul. Prądzyńskiego 3, 05-200 Wołomin</t>
  </si>
  <si>
    <t>Powiat Wołomiński</t>
  </si>
  <si>
    <t>013269344</t>
  </si>
  <si>
    <t>szydłowiecki</t>
  </si>
  <si>
    <t>pl. Marii Konopnickiej 7, 26-500 Szydłowiec</t>
  </si>
  <si>
    <t>Powiat Szydłowiecki</t>
  </si>
  <si>
    <t>670223215</t>
  </si>
  <si>
    <t>sokołowski</t>
  </si>
  <si>
    <t>ul. Wolności 23, 08-300 Sokołów Podlaski</t>
  </si>
  <si>
    <t>Powiat Sokołowski</t>
  </si>
  <si>
    <t>711581771</t>
  </si>
  <si>
    <t>sochaczewski</t>
  </si>
  <si>
    <t>sierpecki</t>
  </si>
  <si>
    <t>ul. Świętokrzyska 2A, 09-200 Sierpc</t>
  </si>
  <si>
    <t>Powiat Sierpecki</t>
  </si>
  <si>
    <t>611016169</t>
  </si>
  <si>
    <t>płoński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</si>
  <si>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</si>
  <si>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</si>
  <si>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</si>
  <si>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</si>
  <si>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</si>
  <si>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</si>
  <si>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przysuski</t>
  </si>
  <si>
    <t>ul. Aleja Jana Pawła II 10, 26-400 Przysucha</t>
  </si>
  <si>
    <t>Powiat Przysuski</t>
  </si>
  <si>
    <t>670223190</t>
  </si>
  <si>
    <t>przasnyski</t>
  </si>
  <si>
    <t>ul. św. Stanisława Kostki 5, 06-300 Przasnysz</t>
  </si>
  <si>
    <t>Powiat Przasnyski</t>
  </si>
  <si>
    <t>550668812</t>
  </si>
  <si>
    <t>piaseczyński</t>
  </si>
  <si>
    <t>ul. Chyliczkowska 14, 05-500 Piaseczno</t>
  </si>
  <si>
    <t>Powiat Piaseczyński</t>
  </si>
  <si>
    <t>013270979</t>
  </si>
  <si>
    <t>Ostrołęka</t>
  </si>
  <si>
    <t>Powiat Ostrołęcki</t>
  </si>
  <si>
    <t>550668835</t>
  </si>
  <si>
    <t>ostrowski</t>
  </si>
  <si>
    <t>nowodworski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</si>
  <si>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</si>
  <si>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</si>
  <si>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</si>
  <si>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</si>
  <si>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</si>
  <si>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</si>
  <si>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</si>
  <si>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</si>
  <si>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Józefa Piłsudskiego 59, 05-600 Grójec</t>
  </si>
  <si>
    <t>Powiat Grójecki</t>
  </si>
  <si>
    <t>670223149</t>
  </si>
  <si>
    <t>gostyniński</t>
  </si>
  <si>
    <t>ul. Romana Dmowskiego 13, 09-500 Gostynin</t>
  </si>
  <si>
    <t>Powiat Gostyniński</t>
  </si>
  <si>
    <t>611016100</t>
  </si>
  <si>
    <t>ciechanowski</t>
  </si>
  <si>
    <t>ul. 17 Stycznia 7, 06-400 Ciechanów</t>
  </si>
  <si>
    <t>Powiat Ciechanowski</t>
  </si>
  <si>
    <t>130377706</t>
  </si>
  <si>
    <t>białobrzeski</t>
  </si>
  <si>
    <t>Plac Zygmunta Starego 9, 26-800 Białobrzegi</t>
  </si>
  <si>
    <t>Powiat Białobrzeski</t>
  </si>
  <si>
    <t>670223132</t>
  </si>
  <si>
    <t>ul. Rynek 1, 08-430 Żelechów</t>
  </si>
  <si>
    <t>Gmina Żelechów</t>
  </si>
  <si>
    <t>711582204</t>
  </si>
  <si>
    <t>płocki</t>
  </si>
  <si>
    <t>ul. Gostynińska 2, 09-520 Łąck</t>
  </si>
  <si>
    <t>Gmina Łąck</t>
  </si>
  <si>
    <t>611015738</t>
  </si>
  <si>
    <t>ostrołęcki</t>
  </si>
  <si>
    <t>ul. Marszałka Józefa Piłsudskiego 6, 08-200 Łosice</t>
  </si>
  <si>
    <t>Gmina Łosice</t>
  </si>
  <si>
    <t>030237405</t>
  </si>
  <si>
    <t>siedlecki</t>
  </si>
  <si>
    <t>ul. Jana Pawła II 1, 08-106 Zbuczyn</t>
  </si>
  <si>
    <t>Gmina Zbuczyn</t>
  </si>
  <si>
    <t>711582670</t>
  </si>
  <si>
    <t>Zakrzew 51, 26-652 Zakrzew</t>
  </si>
  <si>
    <t>Gmina Zakrzew</t>
  </si>
  <si>
    <t>670224077</t>
  </si>
  <si>
    <t>ul. Warszawska 7, 05-170 Zakroczym</t>
  </si>
  <si>
    <t>Gmina Zakroczym</t>
  </si>
  <si>
    <t>013270399</t>
  </si>
  <si>
    <t>ul. Zastawska 13, 07-311 Wąsewo</t>
  </si>
  <si>
    <t>Gmina Wąsewo</t>
  </si>
  <si>
    <t>550667899</t>
  </si>
  <si>
    <t>ul. Adama Mickiewicza 75, 26-811 Wyśmierzyce</t>
  </si>
  <si>
    <t>Gmina Wyśmierzyce</t>
  </si>
  <si>
    <t>670223422</t>
  </si>
  <si>
    <t>ul. Rębowska 37, 09-450 Wyszogród</t>
  </si>
  <si>
    <t>Gmina Wyszogród</t>
  </si>
  <si>
    <t>611015508</t>
  </si>
  <si>
    <t>ul. Radomska 20, 26-625 Wolanów</t>
  </si>
  <si>
    <t>Gmina Wolanów</t>
  </si>
  <si>
    <t>670224060</t>
  </si>
  <si>
    <t>ul. Lubelska 59, 05-462 Wiązowna</t>
  </si>
  <si>
    <t>Gmina Wiązowna</t>
  </si>
  <si>
    <t>013268994</t>
  </si>
  <si>
    <t>ul. Kościuszki 73, 26-680 Wierzbica</t>
  </si>
  <si>
    <t>Gmina Wierzbica</t>
  </si>
  <si>
    <t>670224054</t>
  </si>
  <si>
    <t>Gmina Warka</t>
  </si>
  <si>
    <t>670223400</t>
  </si>
  <si>
    <t>ul. Juliusza Słowackiego 13, 07-405 Troszyn</t>
  </si>
  <si>
    <t>Gmina Troszyn</t>
  </si>
  <si>
    <t>550667942</t>
  </si>
  <si>
    <t>ul. Zielona 20, 96-515 Teresin</t>
  </si>
  <si>
    <t>Gmina Teresin</t>
  </si>
  <si>
    <t>750148532</t>
  </si>
  <si>
    <t>Tczów 124, 26-706 Tczów</t>
  </si>
  <si>
    <t>Gmina Tczów</t>
  </si>
  <si>
    <t>670224031</t>
  </si>
  <si>
    <t>ul. Juliana Stępkowskiego 17, 05-555 Tarczyn</t>
  </si>
  <si>
    <t>Gmina Tarczyn</t>
  </si>
  <si>
    <t>015891250</t>
  </si>
  <si>
    <t>ul. Miszewska 8A, 09-472 Słupno</t>
  </si>
  <si>
    <t>Gmina Słupno</t>
  </si>
  <si>
    <t>611015997</t>
  </si>
  <si>
    <t>ul. Płocka 32, 09-533 Słubice</t>
  </si>
  <si>
    <t>Gmina Słubice</t>
  </si>
  <si>
    <t>611015968</t>
  </si>
  <si>
    <t>ul. Romantyczna 2, 07-324 Szulborze Wielkie</t>
  </si>
  <si>
    <t>Gmina Szulborze Wielkie</t>
  </si>
  <si>
    <t>450670114</t>
  </si>
  <si>
    <t>ul. Jana Pawła II 10, 09-550 Szczawin Kościelny</t>
  </si>
  <si>
    <t>Gmina Szczawin Kościelny</t>
  </si>
  <si>
    <t>611016070</t>
  </si>
  <si>
    <t>ul. Płocka 18, 09-440 Staroźreby</t>
  </si>
  <si>
    <t>Gmina Staroźreby</t>
  </si>
  <si>
    <t>611016040</t>
  </si>
  <si>
    <t>Stara Kornica 191, 08-205 Stara Kornica</t>
  </si>
  <si>
    <t>Gmina Stara Kornica</t>
  </si>
  <si>
    <t>030237724</t>
  </si>
  <si>
    <t>ul. Jana Kazimierza 1, 09-411 Biała</t>
  </si>
  <si>
    <t>Gmina Stara Biała</t>
  </si>
  <si>
    <t>611016028</t>
  </si>
  <si>
    <t>ul. Rynek 1, 27-320 Solec nad Wisłą</t>
  </si>
  <si>
    <t>670224002</t>
  </si>
  <si>
    <t>ul. Garwolińska 16, 08-443 Sobienie-Jeziory</t>
  </si>
  <si>
    <t>Gmina Sobienie-Jeziory</t>
  </si>
  <si>
    <t>711582300</t>
  </si>
  <si>
    <t>ul. Juliusza Słowackiego 6, 26-640 Skaryszew</t>
  </si>
  <si>
    <t>Gmina Skaryszew</t>
  </si>
  <si>
    <t>670223385</t>
  </si>
  <si>
    <t>ul. Mińska 33, 05-332 Siennica</t>
  </si>
  <si>
    <t>Gmina Siennica</t>
  </si>
  <si>
    <t>711582782</t>
  </si>
  <si>
    <t>ul. Rynek 21, 05-140 Serock</t>
  </si>
  <si>
    <t>Gmina Serock</t>
  </si>
  <si>
    <t>015570119</t>
  </si>
  <si>
    <t>ul. Berka Joselewicza 3, 08-220 Sarnaki</t>
  </si>
  <si>
    <t>Gmina Sarnaki</t>
  </si>
  <si>
    <t>030237687</t>
  </si>
  <si>
    <t>ul. Warszawska 169, 09-540 Sanniki</t>
  </si>
  <si>
    <t>Gmina Sanniki</t>
  </si>
  <si>
    <t>611015916</t>
  </si>
  <si>
    <t>ul. Długa 20, 96-514 Rybno</t>
  </si>
  <si>
    <t>Gmina Rybno</t>
  </si>
  <si>
    <t>750148466</t>
  </si>
  <si>
    <t>ul. Parkowa 7, 08-307 Repki</t>
  </si>
  <si>
    <t>Gmina Repki</t>
  </si>
  <si>
    <t>711582055</t>
  </si>
  <si>
    <t>ul. Szkolna 2A, 05-090 Raszyn</t>
  </si>
  <si>
    <t>Gmina Raszyn</t>
  </si>
  <si>
    <t>013269232</t>
  </si>
  <si>
    <t>pl. Tadeusza Kościuszki 2, 05-250 Radzymin</t>
  </si>
  <si>
    <t>Gmina Radzymin</t>
  </si>
  <si>
    <t>013269700</t>
  </si>
  <si>
    <t>ul. Płocka 32, 09-451 Radzanowo</t>
  </si>
  <si>
    <t>Gmina Radzanowo</t>
  </si>
  <si>
    <t>611016057</t>
  </si>
  <si>
    <t>Przyłęk, 26-704 Przyłęk</t>
  </si>
  <si>
    <t>Gmina Przyłęk</t>
  </si>
  <si>
    <t>670223920</t>
  </si>
  <si>
    <t>Gmina Przytyk</t>
  </si>
  <si>
    <t>670223936</t>
  </si>
  <si>
    <t>Gmina Przysucha</t>
  </si>
  <si>
    <t>670223379</t>
  </si>
  <si>
    <t>ul. 11 Listopada 13, 08-109 Przesmyki</t>
  </si>
  <si>
    <t>Gmina Przesmyki</t>
  </si>
  <si>
    <t>711582569</t>
  </si>
  <si>
    <t>ul. Piotra Czołchańskiego 1, 05-505 Prażmów</t>
  </si>
  <si>
    <t>Gmina Prażmów</t>
  </si>
  <si>
    <t>013271170</t>
  </si>
  <si>
    <t>ul. Krótka 1, 05-326 Poświętne</t>
  </si>
  <si>
    <t>Gmina Poświętne</t>
  </si>
  <si>
    <t>711582693</t>
  </si>
  <si>
    <t>ul. Szkolna 1A, 05-180 Pomiechówek</t>
  </si>
  <si>
    <t>Gmina Pomiechówek</t>
  </si>
  <si>
    <t>013270531</t>
  </si>
  <si>
    <t>Pniewy 2, 05-652 Pniewy</t>
  </si>
  <si>
    <t>Gmina Pniewy</t>
  </si>
  <si>
    <t>670223876</t>
  </si>
  <si>
    <t>ul. 3 Maja 5, 08-210 Platerów</t>
  </si>
  <si>
    <t>Gmina Platerów</t>
  </si>
  <si>
    <t>030237641</t>
  </si>
  <si>
    <t>al. Wyzwolenia 158, 08-440 Pilawa</t>
  </si>
  <si>
    <t>Gmina Pilawa</t>
  </si>
  <si>
    <t>711582345</t>
  </si>
  <si>
    <t>ul. 3 Maja 2, 08-107 Paprotnia</t>
  </si>
  <si>
    <t>Gmina Paprotnia</t>
  </si>
  <si>
    <t>711582523</t>
  </si>
  <si>
    <t>ul. Wyzwolenia 7, 09-541 Pacyna</t>
  </si>
  <si>
    <t>Gmina Pacyna</t>
  </si>
  <si>
    <t>611015810</t>
  </si>
  <si>
    <t>ul. Rynek 1, 08-445 Osieck</t>
  </si>
  <si>
    <t>Gmina Osieck</t>
  </si>
  <si>
    <t>711582285</t>
  </si>
  <si>
    <t>Olszanka 37, 08-207 Olszanka</t>
  </si>
  <si>
    <t>Gmina Olszanka</t>
  </si>
  <si>
    <t>030237629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</si>
  <si>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</si>
  <si>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</si>
  <si>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</si>
  <si>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</si>
  <si>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</si>
  <si>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</si>
  <si>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pl. Ojca Honorata Koźmińskiego 1/2, 26-420 Nowe Miasto nad Pilicą</t>
  </si>
  <si>
    <t>670223362</t>
  </si>
  <si>
    <t>ul. Apteczna 8, 09-120 Nowe Miasto</t>
  </si>
  <si>
    <t>Gmina Nowe Miasto</t>
  </si>
  <si>
    <t>130378284</t>
  </si>
  <si>
    <t>ul. Elektronowa 3, 05-190 Nasielsk</t>
  </si>
  <si>
    <t>Gmina Nasielsk</t>
  </si>
  <si>
    <t>130377899</t>
  </si>
  <si>
    <t>ul. Mszczonowska 24, 05-830 Nadarzyn</t>
  </si>
  <si>
    <t>Gmina Nadarzyn</t>
  </si>
  <si>
    <t>013269195</t>
  </si>
  <si>
    <t>ul. Wyszogrodzka 25, 96-512 Młodzieszyn</t>
  </si>
  <si>
    <t>Gmina Młodzieszyn</t>
  </si>
  <si>
    <t>750148354</t>
  </si>
  <si>
    <t>ul. Kilińskiego 9, 08-140 Mordy</t>
  </si>
  <si>
    <t>Gmina Mordy</t>
  </si>
  <si>
    <t>711582457</t>
  </si>
  <si>
    <t>ul. Plac Chreptowicza 25, 08-124 Mokobody</t>
  </si>
  <si>
    <t>Gmina Mokobody</t>
  </si>
  <si>
    <t>711582492</t>
  </si>
  <si>
    <t>ul. Sierpecka 2, 09-214 Mochowo</t>
  </si>
  <si>
    <t>Gmina Mochowo</t>
  </si>
  <si>
    <t>611015773</t>
  </si>
  <si>
    <t>Mirów Stary 27, 26-503 Mirów Stary</t>
  </si>
  <si>
    <t>Gmina Mirów</t>
  </si>
  <si>
    <t>670223847</t>
  </si>
  <si>
    <t>ul. Rynek 6, 08-420 Miastków Kościelny</t>
  </si>
  <si>
    <t>Gmina Miastków Kościelny</t>
  </si>
  <si>
    <t>711582322</t>
  </si>
  <si>
    <t>ul. Rynek 26, 09-500 Gostynin</t>
  </si>
  <si>
    <t>Gmina Lipsko</t>
  </si>
  <si>
    <t>670223340</t>
  </si>
  <si>
    <t>ul. Partyzantów 3, 05-155 Leoncin</t>
  </si>
  <si>
    <t>Gmina Leoncin</t>
  </si>
  <si>
    <t>013270471</t>
  </si>
  <si>
    <t>ul. Rynek 6, 05-334 Latowicz</t>
  </si>
  <si>
    <t>Gmina Latowicz</t>
  </si>
  <si>
    <t>711582730</t>
  </si>
  <si>
    <t>ul. Szkolna 1, 05-340 Kołbiel</t>
  </si>
  <si>
    <t>Gmina Kołbiel</t>
  </si>
  <si>
    <t>711582687</t>
  </si>
  <si>
    <t>Gmina Kozienice</t>
  </si>
  <si>
    <t>670223333</t>
  </si>
  <si>
    <t>ul. Marii Walewskiej 7, 26-624 Kowala-Stępocina</t>
  </si>
  <si>
    <t>Gmina Kowala</t>
  </si>
  <si>
    <t>670223818</t>
  </si>
  <si>
    <t>ul. Siedlecka 56C, 08-130 Kotuń</t>
  </si>
  <si>
    <t>Gmina Kotuń</t>
  </si>
  <si>
    <t>711582463</t>
  </si>
  <si>
    <t>ul. ks. Stanisława Brzóski 20A, 08-108 Korczew</t>
  </si>
  <si>
    <t>Gmina Korczew</t>
  </si>
  <si>
    <t>711582486</t>
  </si>
  <si>
    <t>ul. Pocztowa 1, 05-310 Kałuszyn</t>
  </si>
  <si>
    <t>Gmina Kałuszyn</t>
  </si>
  <si>
    <t>711582612</t>
  </si>
  <si>
    <t>ul. Pułtuska 3, 06-425 Karniewo</t>
  </si>
  <si>
    <t>Gmina Karniewo</t>
  </si>
  <si>
    <t>130378143</t>
  </si>
  <si>
    <t>ul. Radomska 43, 26-630 Jedlnia-Letnisko</t>
  </si>
  <si>
    <t>Gmina Jedlnia-Letnisko</t>
  </si>
  <si>
    <t>670223787</t>
  </si>
  <si>
    <t>Jastrzębia 110, 26-631 Jastrzębia</t>
  </si>
  <si>
    <t>Gmina Jastrzębia</t>
  </si>
  <si>
    <t>670223758</t>
  </si>
  <si>
    <t>ul. Warecka 42, 05-604 Jasieniec</t>
  </si>
  <si>
    <t>Gmina Jasieniec</t>
  </si>
  <si>
    <t>670223729</t>
  </si>
  <si>
    <t>Gmina Iłża</t>
  </si>
  <si>
    <t>670223327</t>
  </si>
  <si>
    <t>ul. Płocka 2, 96-520 Iłów</t>
  </si>
  <si>
    <t>Gmina Iłów</t>
  </si>
  <si>
    <t>611015661</t>
  </si>
  <si>
    <t>Huszlew 77, 08-206 Huszlew</t>
  </si>
  <si>
    <t>Gmina Huszlew</t>
  </si>
  <si>
    <t>030237523</t>
  </si>
  <si>
    <t>ul. Stary Rynek 16, 09-530 Gąbin</t>
  </si>
  <si>
    <t>Gmina Gąbin</t>
  </si>
  <si>
    <t>611015425</t>
  </si>
  <si>
    <t>ul. Radomska 7, 26-634 Gózd</t>
  </si>
  <si>
    <t>Gmina Gózd</t>
  </si>
  <si>
    <t>670223698</t>
  </si>
  <si>
    <t>ul. Józefa Piłsudskiego 47, 05-600 Grójec</t>
  </si>
  <si>
    <t>Gmina Grójec</t>
  </si>
  <si>
    <t>670223310</t>
  </si>
  <si>
    <t>ul. Krystyna Gozdawy 19, 09-213 Gozdowo</t>
  </si>
  <si>
    <t>Gmina Gozdowo</t>
  </si>
  <si>
    <t>611015951</t>
  </si>
  <si>
    <t>Gmina Goszczyn</t>
  </si>
  <si>
    <t>670223669</t>
  </si>
  <si>
    <t>Gmina Gostynin</t>
  </si>
  <si>
    <t>611015922</t>
  </si>
  <si>
    <t>ul. Tadeusza Kościuszki 2, 07-210 Długosiodło</t>
  </si>
  <si>
    <t>Gmina Długosiodło</t>
  </si>
  <si>
    <t>550668114</t>
  </si>
  <si>
    <t>Domanice 52, 08-113 Domanice</t>
  </si>
  <si>
    <t>Gmina Domanice</t>
  </si>
  <si>
    <t>711582121</t>
  </si>
  <si>
    <t>ul. Gminna 6, 05-152 Czosnów</t>
  </si>
  <si>
    <t>Gmina Czosnów</t>
  </si>
  <si>
    <t>013270413</t>
  </si>
  <si>
    <t>pl. plac Tysiąclecia 1, 07-407 Czerwin</t>
  </si>
  <si>
    <t>Gmina Czerwin</t>
  </si>
  <si>
    <t>550668210</t>
  </si>
  <si>
    <t>Czarnia 41, 07-431 Czarnia</t>
  </si>
  <si>
    <t>Gmina Czarnia</t>
  </si>
  <si>
    <t>550668226</t>
  </si>
  <si>
    <t>Chotcza-Józefów 60, 27-312 Chotcza-Józefów</t>
  </si>
  <si>
    <t>Gmina Chotcza</t>
  </si>
  <si>
    <t>670223563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</si>
  <si>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</si>
  <si>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</si>
  <si>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</si>
  <si>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</si>
  <si>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</si>
  <si>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</si>
  <si>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ul. Sadurkowska 13, 05-620 Błędów</t>
  </si>
  <si>
    <t>Gmina Błędów</t>
  </si>
  <si>
    <t>670223528</t>
  </si>
  <si>
    <t>ul. Szkolna 1, 09-454 Bulkowo</t>
  </si>
  <si>
    <t>Gmina Bulkowo</t>
  </si>
  <si>
    <t>611015709</t>
  </si>
  <si>
    <t>ul. Toruńska 2, 09-414 Brudzeń Duży</t>
  </si>
  <si>
    <t>Gmina Brudzeń Duży</t>
  </si>
  <si>
    <t>611015678</t>
  </si>
  <si>
    <t>Brochów 125, 05-088 Brochów</t>
  </si>
  <si>
    <t>Gmina Brochów</t>
  </si>
  <si>
    <t>015891220</t>
  </si>
  <si>
    <t>ul. Bankowa 7, 09-470 Bodzanów</t>
  </si>
  <si>
    <t>Gmina Bodzanów</t>
  </si>
  <si>
    <t>611015626</t>
  </si>
  <si>
    <t>ul. Słoneczna 2, 08-311 Bielany-Żyłaki</t>
  </si>
  <si>
    <t>Gmina Bielany</t>
  </si>
  <si>
    <t>711582820</t>
  </si>
  <si>
    <t>670223304</t>
  </si>
  <si>
    <t>Dysponent</t>
  </si>
  <si>
    <t>Kod TERYT</t>
  </si>
  <si>
    <t>nazwa</t>
  </si>
  <si>
    <t>regon</t>
  </si>
  <si>
    <t>nip</t>
  </si>
  <si>
    <t>Nr umowy</t>
  </si>
  <si>
    <t>mazowieckie</t>
  </si>
  <si>
    <t>TAK</t>
  </si>
  <si>
    <t>NIE</t>
  </si>
  <si>
    <t>Wojewoda Mazowiecki
Wydział Infrastruktury i Rolnictwa
pl. Bankowy 3/5
00-950 Warszawa</t>
  </si>
  <si>
    <t>Oświadczam, że wyżej wskazany rachunek bankowy umożliwia prowadzenie wyodrębnionej ewidencji księgowej otrzymanych dopłat oraz wydatków objętych dopłatą. 
W przypadku zmiany numeru rachunku zobowiązuję się do niezwłocznego pisemnego zawiadomienia Wojewody Mazowieckiego o nowym numerze rachunku bankowego.</t>
  </si>
  <si>
    <t>Wersja wzoru</t>
  </si>
  <si>
    <t>805.4.9.2024</t>
  </si>
  <si>
    <t>805.4.8.2024</t>
  </si>
  <si>
    <t>805.4.7.2024</t>
  </si>
  <si>
    <t>805.4.66.2024</t>
  </si>
  <si>
    <t>805.4.62.2024</t>
  </si>
  <si>
    <t>805.4.60.2024</t>
  </si>
  <si>
    <t>805.4.6.2024</t>
  </si>
  <si>
    <t>805.4.59.2024</t>
  </si>
  <si>
    <t>805.4.58.2024</t>
  </si>
  <si>
    <t>805.4.56.2024</t>
  </si>
  <si>
    <t>805.4.54.2024</t>
  </si>
  <si>
    <t>805.4.52.2024</t>
  </si>
  <si>
    <t>805.4.49.2024</t>
  </si>
  <si>
    <t>805.4.48.2024</t>
  </si>
  <si>
    <t>805.4.46.2024</t>
  </si>
  <si>
    <t>ul. Limanowskiego 45, 96-300 Żyardów</t>
  </si>
  <si>
    <t>Związek Powiatowo Gminny "Żyrardowskie Przewozy Autobusowe"</t>
  </si>
  <si>
    <t>805.4.42.2024</t>
  </si>
  <si>
    <t>805.4.41.2024</t>
  </si>
  <si>
    <t>805.4.40.2024</t>
  </si>
  <si>
    <t>805.4.4.2024</t>
  </si>
  <si>
    <t>805.4.38.2024</t>
  </si>
  <si>
    <t>805.4.36.2024</t>
  </si>
  <si>
    <t>805.4.35.2024</t>
  </si>
  <si>
    <t>805.4.34.2024</t>
  </si>
  <si>
    <t>805.4.33.2024</t>
  </si>
  <si>
    <t>805.4.32.2024</t>
  </si>
  <si>
    <t>805.4.30.2024</t>
  </si>
  <si>
    <t>805.4.3.2024</t>
  </si>
  <si>
    <t>805.4.29.2024</t>
  </si>
  <si>
    <t>805.4.28.2024</t>
  </si>
  <si>
    <t>805.4.27.2024</t>
  </si>
  <si>
    <t>805.4.26.2024</t>
  </si>
  <si>
    <t>805.4.25.2024</t>
  </si>
  <si>
    <t>805.4.24.2024</t>
  </si>
  <si>
    <t>805.4.23.2024</t>
  </si>
  <si>
    <t>805.4.21.2024</t>
  </si>
  <si>
    <t>805.4.20.2024</t>
  </si>
  <si>
    <t>805.4.2.2024</t>
  </si>
  <si>
    <t>805.4.19.2024</t>
  </si>
  <si>
    <t>805.4.18.2024</t>
  </si>
  <si>
    <t>805.4.17.2024</t>
  </si>
  <si>
    <t>805.4.16.2024</t>
  </si>
  <si>
    <t>805.4.15.2024</t>
  </si>
  <si>
    <t>805.4.14.2024</t>
  </si>
  <si>
    <t>805.4.13.2024</t>
  </si>
  <si>
    <t>805.4.12.2024</t>
  </si>
  <si>
    <t>805.4.11.2024</t>
  </si>
  <si>
    <t>805.4.10.2024</t>
  </si>
  <si>
    <t>ul. Bądkowska 1B, 05-610 Goszczyn</t>
  </si>
  <si>
    <t>A1. ORGANIZATOR PUBLICZNEGO TRANSPORTU ZBIOROWEGO
(dane wypełnią się automatycznie po wskazaniu numeru umowy w części B.1)</t>
  </si>
  <si>
    <t>Data zawarcia</t>
  </si>
  <si>
    <t>1429022</t>
  </si>
  <si>
    <t>451</t>
  </si>
  <si>
    <t>1419023</t>
  </si>
  <si>
    <t>353</t>
  </si>
  <si>
    <t>1428022</t>
  </si>
  <si>
    <t>443</t>
  </si>
  <si>
    <t>1419032</t>
  </si>
  <si>
    <t>354</t>
  </si>
  <si>
    <t>1419042</t>
  </si>
  <si>
    <t>355</t>
  </si>
  <si>
    <t>1417032</t>
  </si>
  <si>
    <t>339</t>
  </si>
  <si>
    <t>1415022</t>
  </si>
  <si>
    <t>316</t>
  </si>
  <si>
    <t>1426012</t>
  </si>
  <si>
    <t>422</t>
  </si>
  <si>
    <t>1419063</t>
  </si>
  <si>
    <t>357</t>
  </si>
  <si>
    <t>1404011</t>
  </si>
  <si>
    <t>231</t>
  </si>
  <si>
    <t>1410012</t>
  </si>
  <si>
    <t>269</t>
  </si>
  <si>
    <t>1428032</t>
  </si>
  <si>
    <t>444</t>
  </si>
  <si>
    <t>1417052</t>
  </si>
  <si>
    <t>341</t>
  </si>
  <si>
    <t>1426022</t>
  </si>
  <si>
    <t>423</t>
  </si>
  <si>
    <t>1426032</t>
  </si>
  <si>
    <t>424</t>
  </si>
  <si>
    <t>1425072</t>
  </si>
  <si>
    <t>414</t>
  </si>
  <si>
    <t>1410023</t>
  </si>
  <si>
    <t>270</t>
  </si>
  <si>
    <t>1403082</t>
  </si>
  <si>
    <t>223</t>
  </si>
  <si>
    <t>1428042</t>
  </si>
  <si>
    <t>445</t>
  </si>
  <si>
    <t>1427032</t>
  </si>
  <si>
    <t>437</t>
  </si>
  <si>
    <t>1426042</t>
  </si>
  <si>
    <t>425</t>
  </si>
  <si>
    <t>1426053</t>
  </si>
  <si>
    <t>426</t>
  </si>
  <si>
    <t>1419092</t>
  </si>
  <si>
    <t>360</t>
  </si>
  <si>
    <t>1410032</t>
  </si>
  <si>
    <t>271</t>
  </si>
  <si>
    <t>1417063</t>
  </si>
  <si>
    <t>342</t>
  </si>
  <si>
    <t>1404032</t>
  </si>
  <si>
    <t>232</t>
  </si>
  <si>
    <t>1426062</t>
  </si>
  <si>
    <t>427</t>
  </si>
  <si>
    <t>1403103</t>
  </si>
  <si>
    <t>225</t>
  </si>
  <si>
    <t>1410042</t>
  </si>
  <si>
    <t>272</t>
  </si>
  <si>
    <t>1434082</t>
  </si>
  <si>
    <t>488</t>
  </si>
  <si>
    <t>1426072</t>
  </si>
  <si>
    <t>428</t>
  </si>
  <si>
    <t>1429062</t>
  </si>
  <si>
    <t>455</t>
  </si>
  <si>
    <t>1428062</t>
  </si>
  <si>
    <t>447</t>
  </si>
  <si>
    <t>1410052</t>
  </si>
  <si>
    <t>273</t>
  </si>
  <si>
    <t>1419122</t>
  </si>
  <si>
    <t>363</t>
  </si>
  <si>
    <t>1417072</t>
  </si>
  <si>
    <t>343</t>
  </si>
  <si>
    <t>1410062</t>
  </si>
  <si>
    <t>274</t>
  </si>
  <si>
    <t>1419142</t>
  </si>
  <si>
    <t>365</t>
  </si>
  <si>
    <t>1404052</t>
  </si>
  <si>
    <t>234</t>
  </si>
  <si>
    <t>1416092</t>
  </si>
  <si>
    <t>334</t>
  </si>
  <si>
    <t>1428082</t>
  </si>
  <si>
    <t>449</t>
  </si>
  <si>
    <t>1425112</t>
  </si>
  <si>
    <t>418</t>
  </si>
  <si>
    <t>1419153</t>
  </si>
  <si>
    <t>366</t>
  </si>
  <si>
    <t>1425132</t>
  </si>
  <si>
    <t>420</t>
  </si>
  <si>
    <t>1426132</t>
  </si>
  <si>
    <t>434</t>
  </si>
  <si>
    <t>1403143</t>
  </si>
  <si>
    <t>229</t>
  </si>
  <si>
    <t>526980652</t>
  </si>
  <si>
    <t>ul. Mazowiecka 26, 08-400 Garwolin</t>
  </si>
  <si>
    <t>1403</t>
  </si>
  <si>
    <t>94475</t>
  </si>
  <si>
    <t>805.4.8.2025</t>
  </si>
  <si>
    <t>450670090</t>
  </si>
  <si>
    <t>Gmina Boguty-Pianki</t>
  </si>
  <si>
    <t>ul. Aleja Papieża Jana Pawła II 45, 07-325 Boguty-Pianki</t>
  </si>
  <si>
    <t>1416032</t>
  </si>
  <si>
    <t>328</t>
  </si>
  <si>
    <t>22.12.2025</t>
  </si>
  <si>
    <t>805.4.21.2025</t>
  </si>
  <si>
    <t>1429032</t>
  </si>
  <si>
    <t>452</t>
  </si>
  <si>
    <t>805.4.6.2025</t>
  </si>
  <si>
    <t>1415032</t>
  </si>
  <si>
    <t>317</t>
  </si>
  <si>
    <t>805.4.26.2025</t>
  </si>
  <si>
    <t>611015715</t>
  </si>
  <si>
    <t>Gmina Czerwińsk nad Wisłą</t>
  </si>
  <si>
    <t>ul. Władysława Jagiełły 16, 09-150 Czerwińsk nad Wisłą</t>
  </si>
  <si>
    <t>1420043</t>
  </si>
  <si>
    <t>370</t>
  </si>
  <si>
    <t>805.4.9.2025</t>
  </si>
  <si>
    <t>1414022</t>
  </si>
  <si>
    <t>309</t>
  </si>
  <si>
    <t>805.4.35.2025</t>
  </si>
  <si>
    <t>550667971</t>
  </si>
  <si>
    <t>Gmina Dąbrówka</t>
  </si>
  <si>
    <t>ul. Tadeusza Kościuszki 14, 05-252 Dąbrówka</t>
  </si>
  <si>
    <t>1434052</t>
  </si>
  <si>
    <t>485</t>
  </si>
  <si>
    <t>805.4.55.2025</t>
  </si>
  <si>
    <t>1435022</t>
  </si>
  <si>
    <t>494</t>
  </si>
  <si>
    <t>805.4.10.2025</t>
  </si>
  <si>
    <t>1406053</t>
  </si>
  <si>
    <t>245</t>
  </si>
  <si>
    <t>805.4.3.2025</t>
  </si>
  <si>
    <t>805.4.50.2025</t>
  </si>
  <si>
    <t>670223741</t>
  </si>
  <si>
    <t>Gmina Jastrząb</t>
  </si>
  <si>
    <t>Plac Niepodległości 5, 26-502 Jastrząb</t>
  </si>
  <si>
    <t>1430023</t>
  </si>
  <si>
    <t>460</t>
  </si>
  <si>
    <t>805.4.19.2025</t>
  </si>
  <si>
    <t>1412093</t>
  </si>
  <si>
    <t>292</t>
  </si>
  <si>
    <t>805.4.22.2025</t>
  </si>
  <si>
    <t>805.4.45.2025</t>
  </si>
  <si>
    <t>805.4.28.2025</t>
  </si>
  <si>
    <t>805.4.24.2025</t>
  </si>
  <si>
    <t>1414032</t>
  </si>
  <si>
    <t>310</t>
  </si>
  <si>
    <t>805.4.49.2025</t>
  </si>
  <si>
    <t>130378261</t>
  </si>
  <si>
    <t>Gmina Lutocin</t>
  </si>
  <si>
    <t>ul. Poniatowskiego 1, 09-317 Lutocin</t>
  </si>
  <si>
    <t>1437042</t>
  </si>
  <si>
    <t>żuromiński</t>
  </si>
  <si>
    <t>507</t>
  </si>
  <si>
    <t>805.4.5.2025</t>
  </si>
  <si>
    <t>1419072</t>
  </si>
  <si>
    <t>358</t>
  </si>
  <si>
    <t>805.4.23.2025</t>
  </si>
  <si>
    <t>611015750</t>
  </si>
  <si>
    <t>Gmina Mała Wieś</t>
  </si>
  <si>
    <t>ul. Jana Kochanowskiego 1, 09-460 Mała Wieś</t>
  </si>
  <si>
    <t>1419082</t>
  </si>
  <si>
    <t>359</t>
  </si>
  <si>
    <t>805.4.17.2025</t>
  </si>
  <si>
    <t>1430032</t>
  </si>
  <si>
    <t>461</t>
  </si>
  <si>
    <t>805.4.57.2025</t>
  </si>
  <si>
    <t>805.4.12.2025</t>
  </si>
  <si>
    <t>805.4.46.2025</t>
  </si>
  <si>
    <t>711582776</t>
  </si>
  <si>
    <t>Gmina Mrozy</t>
  </si>
  <si>
    <t>ul. Adama Mickiewicza 35, 05-320 Mrozy</t>
  </si>
  <si>
    <t>1412123</t>
  </si>
  <si>
    <t>295</t>
  </si>
  <si>
    <t>805.4.18.2025</t>
  </si>
  <si>
    <t>1414043</t>
  </si>
  <si>
    <t>311</t>
  </si>
  <si>
    <t>805.4.7.2025</t>
  </si>
  <si>
    <t>805.4.54.2025</t>
  </si>
  <si>
    <t>1416062</t>
  </si>
  <si>
    <t>331</t>
  </si>
  <si>
    <t>805.4.16.2025</t>
  </si>
  <si>
    <t>130378031</t>
  </si>
  <si>
    <t>Gmina Płońsk</t>
  </si>
  <si>
    <t>ul. Pułtuska 39, 09-100 Płońsk</t>
  </si>
  <si>
    <t>1420011</t>
  </si>
  <si>
    <t>375</t>
  </si>
  <si>
    <t>805.4.47.2025</t>
  </si>
  <si>
    <t>Plac Kolberga 11, 26-400 Przysucha</t>
  </si>
  <si>
    <t>1423063</t>
  </si>
  <si>
    <t>397</t>
  </si>
  <si>
    <t>805.4.13.2025</t>
  </si>
  <si>
    <t>1425093</t>
  </si>
  <si>
    <t>416</t>
  </si>
  <si>
    <t>805.4.14.2025</t>
  </si>
  <si>
    <t>1419102</t>
  </si>
  <si>
    <t>361</t>
  </si>
  <si>
    <t>805.4.58.2025</t>
  </si>
  <si>
    <t>670223942</t>
  </si>
  <si>
    <t>Gmina Radzanów</t>
  </si>
  <si>
    <t>Radzanów 92a, 26-807 Radzanów</t>
  </si>
  <si>
    <t>1401032</t>
  </si>
  <si>
    <t>203</t>
  </si>
  <si>
    <t>805.4.25.2025</t>
  </si>
  <si>
    <t>550667959</t>
  </si>
  <si>
    <t>Gmina Rzekuń</t>
  </si>
  <si>
    <t>ul. Kościuszki 33, 07-411 Rzekuń</t>
  </si>
  <si>
    <t>1415102</t>
  </si>
  <si>
    <t>324</t>
  </si>
  <si>
    <t>805.4.56.2025</t>
  </si>
  <si>
    <t>1404043</t>
  </si>
  <si>
    <t>233</t>
  </si>
  <si>
    <t>805.4.4.2025</t>
  </si>
  <si>
    <t>1419132</t>
  </si>
  <si>
    <t>364</t>
  </si>
  <si>
    <t>805.4.38.2025</t>
  </si>
  <si>
    <t>1418063</t>
  </si>
  <si>
    <t>350</t>
  </si>
  <si>
    <t>805.4.34.2025</t>
  </si>
  <si>
    <t>1417082</t>
  </si>
  <si>
    <t>344</t>
  </si>
  <si>
    <t>805.4.51.2025</t>
  </si>
  <si>
    <t>805.4.53.2025</t>
  </si>
  <si>
    <t>130378545</t>
  </si>
  <si>
    <t>Gmina Załuski</t>
  </si>
  <si>
    <t>ul. Gminna 17, 09-142 Załuski</t>
  </si>
  <si>
    <t>1420122</t>
  </si>
  <si>
    <t>378</t>
  </si>
  <si>
    <t>805.4.44.2025</t>
  </si>
  <si>
    <t>670223439</t>
  </si>
  <si>
    <t>Gmina Zwoleń</t>
  </si>
  <si>
    <t>ul. Plac Kochanowskiego 1, 26-700 Zwoleń</t>
  </si>
  <si>
    <t>1436053</t>
  </si>
  <si>
    <t>503</t>
  </si>
  <si>
    <t>805.4.37.2025</t>
  </si>
  <si>
    <t>540340545</t>
  </si>
  <si>
    <t>1438</t>
  </si>
  <si>
    <t>95216</t>
  </si>
  <si>
    <t>805.4.29.2025</t>
  </si>
  <si>
    <t>1405</t>
  </si>
  <si>
    <t>25938</t>
  </si>
  <si>
    <t>805.4.40.2025</t>
  </si>
  <si>
    <t>805.4.43.2025</t>
  </si>
  <si>
    <t>805.3.9.2025</t>
  </si>
  <si>
    <t>1406022</t>
  </si>
  <si>
    <t>242</t>
  </si>
  <si>
    <t>805.3.61.2025</t>
  </si>
  <si>
    <t>805.3.17.2025</t>
  </si>
  <si>
    <t>1409012</t>
  </si>
  <si>
    <t>263</t>
  </si>
  <si>
    <t>805.3.60.2025</t>
  </si>
  <si>
    <t>130378002</t>
  </si>
  <si>
    <t>Gmina Ciechanów</t>
  </si>
  <si>
    <t>ul. Fabryczna 8, 06-400 Ciechanów</t>
  </si>
  <si>
    <t>1402011</t>
  </si>
  <si>
    <t>208</t>
  </si>
  <si>
    <t>805.3.32.2025</t>
  </si>
  <si>
    <t>1406042</t>
  </si>
  <si>
    <t>244</t>
  </si>
  <si>
    <t>805.3.58.2025</t>
  </si>
  <si>
    <t>1427022</t>
  </si>
  <si>
    <t>436</t>
  </si>
  <si>
    <t>805.3.22.2025</t>
  </si>
  <si>
    <t>1425022</t>
  </si>
  <si>
    <t>409</t>
  </si>
  <si>
    <t>805.3.1.2025</t>
  </si>
  <si>
    <t>1425033</t>
  </si>
  <si>
    <t>410</t>
  </si>
  <si>
    <t>805.3.28.2025</t>
  </si>
  <si>
    <t>1406062</t>
  </si>
  <si>
    <t>246</t>
  </si>
  <si>
    <t>805.3.37.2025</t>
  </si>
  <si>
    <t>1425042</t>
  </si>
  <si>
    <t>411</t>
  </si>
  <si>
    <t>805.3.13.2025</t>
  </si>
  <si>
    <t>1425063</t>
  </si>
  <si>
    <t>413</t>
  </si>
  <si>
    <t>805.3.24.2025</t>
  </si>
  <si>
    <t>1411032</t>
  </si>
  <si>
    <t>277</t>
  </si>
  <si>
    <t>805.3.41.2025</t>
  </si>
  <si>
    <t>1407053</t>
  </si>
  <si>
    <t>255</t>
  </si>
  <si>
    <t>805.3.55.2025</t>
  </si>
  <si>
    <t>1412103</t>
  </si>
  <si>
    <t>293</t>
  </si>
  <si>
    <t>805.3.31.2025</t>
  </si>
  <si>
    <t>1409033</t>
  </si>
  <si>
    <t>265</t>
  </si>
  <si>
    <t>805.3.45.2025</t>
  </si>
  <si>
    <t>1421052</t>
  </si>
  <si>
    <t>383</t>
  </si>
  <si>
    <t>805.3.30.2025</t>
  </si>
  <si>
    <t>1420083</t>
  </si>
  <si>
    <t>374</t>
  </si>
  <si>
    <t>805.3.7.2025</t>
  </si>
  <si>
    <t>Gmina Nowe Miasto nad Pilicą</t>
  </si>
  <si>
    <t>1406083</t>
  </si>
  <si>
    <t>248</t>
  </si>
  <si>
    <t>805.3.3.2025</t>
  </si>
  <si>
    <t>1406092</t>
  </si>
  <si>
    <t>249</t>
  </si>
  <si>
    <t>805.3.40.2025</t>
  </si>
  <si>
    <t>1414052</t>
  </si>
  <si>
    <t>312</t>
  </si>
  <si>
    <t>805.3.53.2025</t>
  </si>
  <si>
    <t>1418052</t>
  </si>
  <si>
    <t>349</t>
  </si>
  <si>
    <t>805.3.62.2025</t>
  </si>
  <si>
    <t>1436032</t>
  </si>
  <si>
    <t>501</t>
  </si>
  <si>
    <t>805.3.52.2025</t>
  </si>
  <si>
    <t>1434093</t>
  </si>
  <si>
    <t>489</t>
  </si>
  <si>
    <t>805.3.54.2025</t>
  </si>
  <si>
    <t>1421062</t>
  </si>
  <si>
    <t>384</t>
  </si>
  <si>
    <t>805.3.44.2025</t>
  </si>
  <si>
    <t>1408043</t>
  </si>
  <si>
    <t>261</t>
  </si>
  <si>
    <t>805.3.8.2025</t>
  </si>
  <si>
    <t>1412133</t>
  </si>
  <si>
    <t>296</t>
  </si>
  <si>
    <t>805.3.35.2025</t>
  </si>
  <si>
    <t>1425103</t>
  </si>
  <si>
    <t>417</t>
  </si>
  <si>
    <t>805.3.47.2025</t>
  </si>
  <si>
    <t>711582575</t>
  </si>
  <si>
    <t>Gmina Skórzec</t>
  </si>
  <si>
    <t>ul. Siedlecka 3, 08-114 Skórzec</t>
  </si>
  <si>
    <t>1426092</t>
  </si>
  <si>
    <t>430</t>
  </si>
  <si>
    <t>805.3.46.2025</t>
  </si>
  <si>
    <t>1419112</t>
  </si>
  <si>
    <t>362</t>
  </si>
  <si>
    <t>805.3.12.2025</t>
  </si>
  <si>
    <t>Gmina Solec nad Wisłą</t>
  </si>
  <si>
    <t>1409063</t>
  </si>
  <si>
    <t>268</t>
  </si>
  <si>
    <t>805.3.11.2025</t>
  </si>
  <si>
    <t>1436042</t>
  </si>
  <si>
    <t>502</t>
  </si>
  <si>
    <t>805.3.26.2025</t>
  </si>
  <si>
    <t>1415112</t>
  </si>
  <si>
    <t>325</t>
  </si>
  <si>
    <t>805.3.36.2025</t>
  </si>
  <si>
    <t>Plac Stefana Czarnieckiego 1, 05-660 Warka</t>
  </si>
  <si>
    <t>1406113</t>
  </si>
  <si>
    <t>250</t>
  </si>
  <si>
    <t>805.3.42.2025</t>
  </si>
  <si>
    <t>805.3.59.2025</t>
  </si>
  <si>
    <t>1416102</t>
  </si>
  <si>
    <t>335</t>
  </si>
  <si>
    <t>805.3.2.2025</t>
  </si>
  <si>
    <t>013270577</t>
  </si>
  <si>
    <t>Gmina Wieliszew</t>
  </si>
  <si>
    <t>ul. Krzysztofa Kamila Baczyńskiego 1, 05-135 Wieliszew</t>
  </si>
  <si>
    <t>1408052</t>
  </si>
  <si>
    <t>262</t>
  </si>
  <si>
    <t>805.3.10.2025</t>
  </si>
  <si>
    <t>1425122</t>
  </si>
  <si>
    <t>419</t>
  </si>
  <si>
    <t>805.3.38.2025</t>
  </si>
  <si>
    <t>1401063</t>
  </si>
  <si>
    <t>206</t>
  </si>
  <si>
    <t>805.3.29.2025</t>
  </si>
  <si>
    <t>1414063</t>
  </si>
  <si>
    <t>313</t>
  </si>
  <si>
    <t>805.3.64.2025</t>
  </si>
  <si>
    <t>Miasto i Gmina Białobrzegi</t>
  </si>
  <si>
    <t>1401013</t>
  </si>
  <si>
    <t>201</t>
  </si>
  <si>
    <t>805.3.18.2025</t>
  </si>
  <si>
    <t>1401000</t>
  </si>
  <si>
    <t>101</t>
  </si>
  <si>
    <t>805.3.76.2025</t>
  </si>
  <si>
    <t>805.3.77.2025</t>
  </si>
  <si>
    <t>805.3.78.2025</t>
  </si>
  <si>
    <t>805.3.75.2025</t>
  </si>
  <si>
    <t>1402000</t>
  </si>
  <si>
    <t>102</t>
  </si>
  <si>
    <t>805.3.23.2025</t>
  </si>
  <si>
    <t>1404000</t>
  </si>
  <si>
    <t>104</t>
  </si>
  <si>
    <t>805.3.15.2025</t>
  </si>
  <si>
    <t>1406000</t>
  </si>
  <si>
    <t>106</t>
  </si>
  <si>
    <t>805.3.16.2025</t>
  </si>
  <si>
    <t>805.3.19.2025</t>
  </si>
  <si>
    <t>805.3.20.2025</t>
  </si>
  <si>
    <t>805.3.21.2025</t>
  </si>
  <si>
    <t>805.3.27.2025</t>
  </si>
  <si>
    <t>805.3.65.2025</t>
  </si>
  <si>
    <t>1408000</t>
  </si>
  <si>
    <t>108</t>
  </si>
  <si>
    <t>805.3.66.2025</t>
  </si>
  <si>
    <t>1409000</t>
  </si>
  <si>
    <t>109</t>
  </si>
  <si>
    <t>805.3.67.2025</t>
  </si>
  <si>
    <t>805.4.27.2025</t>
  </si>
  <si>
    <t>1410000</t>
  </si>
  <si>
    <t>110</t>
  </si>
  <si>
    <t>805.4.1.2025</t>
  </si>
  <si>
    <t>1411000</t>
  </si>
  <si>
    <t>111</t>
  </si>
  <si>
    <t>805.4.2.2025</t>
  </si>
  <si>
    <t>805.4.20.2025</t>
  </si>
  <si>
    <t>013270034</t>
  </si>
  <si>
    <t>Powiat Nowodworski</t>
  </si>
  <si>
    <t>ul. Ignacego Paderewskiego 1B, 05-100 Nowy Dwór Mazowiecki</t>
  </si>
  <si>
    <t>1414000</t>
  </si>
  <si>
    <t>114</t>
  </si>
  <si>
    <t>805.3.4.2025</t>
  </si>
  <si>
    <t>Plac Generała Józefa Bema 5, 07-410 Ostrołęka</t>
  </si>
  <si>
    <t>1415000</t>
  </si>
  <si>
    <t>115</t>
  </si>
  <si>
    <t>805.3.6.2025</t>
  </si>
  <si>
    <t>805.3.68.2025</t>
  </si>
  <si>
    <t>1418000</t>
  </si>
  <si>
    <t>119</t>
  </si>
  <si>
    <t>805.3.34.2025</t>
  </si>
  <si>
    <t>1419000</t>
  </si>
  <si>
    <t>120</t>
  </si>
  <si>
    <t>805.3.5.2025</t>
  </si>
  <si>
    <t>1422000</t>
  </si>
  <si>
    <t>124</t>
  </si>
  <si>
    <t>805.3.71.2025</t>
  </si>
  <si>
    <t>1423000</t>
  </si>
  <si>
    <t>125</t>
  </si>
  <si>
    <t>805.3.73.2025</t>
  </si>
  <si>
    <t>1424000</t>
  </si>
  <si>
    <t>126</t>
  </si>
  <si>
    <t>805.3.74.2025</t>
  </si>
  <si>
    <t>805.3.14.2025</t>
  </si>
  <si>
    <t>1427000</t>
  </si>
  <si>
    <t>131</t>
  </si>
  <si>
    <t>805.4.15.2025</t>
  </si>
  <si>
    <t>1429000</t>
  </si>
  <si>
    <t>133</t>
  </si>
  <si>
    <t>805.3.72.2025</t>
  </si>
  <si>
    <t>1430000</t>
  </si>
  <si>
    <t>134</t>
  </si>
  <si>
    <t>805.3.39.2025</t>
  </si>
  <si>
    <t>1433000</t>
  </si>
  <si>
    <t>138</t>
  </si>
  <si>
    <t>805.3.69.2025</t>
  </si>
  <si>
    <t>1434000</t>
  </si>
  <si>
    <t>805.3.33.2025</t>
  </si>
  <si>
    <t>Aleja Róż 2, 07-200 Wyszków</t>
  </si>
  <si>
    <t>1435000</t>
  </si>
  <si>
    <t>139</t>
  </si>
  <si>
    <t>805.3.70.2025</t>
  </si>
  <si>
    <t>1436000</t>
  </si>
  <si>
    <t>140</t>
  </si>
  <si>
    <t>805.3.56.2025</t>
  </si>
  <si>
    <t>522184154</t>
  </si>
  <si>
    <t>1412</t>
  </si>
  <si>
    <t>94476</t>
  </si>
  <si>
    <t>805.3.63.2025</t>
  </si>
  <si>
    <t>805.4.11.2025</t>
  </si>
  <si>
    <t>805.3.48.2025</t>
  </si>
  <si>
    <t>805.3.49.2025</t>
  </si>
  <si>
    <t>805.3.50.2025</t>
  </si>
  <si>
    <t>805.4.39.2025</t>
  </si>
  <si>
    <t>805.4.48.2025</t>
  </si>
  <si>
    <t>1417</t>
  </si>
  <si>
    <t>93665</t>
  </si>
  <si>
    <t>ver.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</si>
</sst>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9"/>
      <color theme="0" tint="-4.9989318521683403E-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93">
    <xf numFmtId="0" fontId="0" fillId="0" borderId="0" xfId="0"/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9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Continuous" vertical="center" wrapText="1"/>
    </xf>
    <xf numFmtId="0" fontId="10" fillId="3" borderId="0" xfId="0" applyFont="1" applyFill="1" applyAlignment="1">
      <alignment horizontal="centerContinuous" vertical="center"/>
    </xf>
    <xf numFmtId="0" fontId="3" fillId="0" borderId="0" xfId="3"/>
    <xf numFmtId="49" fontId="3" fillId="0" borderId="0" xfId="3" applyNumberFormat="1"/>
    <xf numFmtId="0" fontId="6" fillId="4" borderId="11" xfId="0" applyFont="1" applyFill="1" applyBorder="1" applyAlignment="1">
      <alignment horizontal="centerContinuous"/>
    </xf>
    <xf numFmtId="0" fontId="6" fillId="4" borderId="12" xfId="0" applyFont="1" applyFill="1" applyBorder="1" applyAlignment="1">
      <alignment horizontal="centerContinuous"/>
    </xf>
    <xf numFmtId="0" fontId="6" fillId="4" borderId="13" xfId="0" applyFont="1" applyFill="1" applyBorder="1" applyAlignment="1">
      <alignment horizontal="centerContinuous"/>
    </xf>
    <xf numFmtId="2" fontId="0" fillId="0" borderId="0" xfId="0" applyNumberFormat="1" applyProtection="1">
      <protection locked="0"/>
    </xf>
    <xf numFmtId="0" fontId="13" fillId="3" borderId="0" xfId="0" applyFont="1" applyFill="1" applyAlignment="1">
      <alignment horizontal="centerContinuous" vertical="center" wrapText="1"/>
    </xf>
    <xf numFmtId="0" fontId="2" fillId="3" borderId="0" xfId="0" applyFont="1" applyFill="1"/>
    <xf numFmtId="14" fontId="2" fillId="5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/>
    <xf numFmtId="0" fontId="14" fillId="4" borderId="9" xfId="0" applyFont="1" applyFill="1" applyBorder="1" applyAlignment="1">
      <alignment horizontal="centerContinuous" vertical="center" wrapText="1"/>
    </xf>
    <xf numFmtId="0" fontId="14" fillId="4" borderId="10" xfId="0" applyFont="1" applyFill="1" applyBorder="1" applyAlignment="1">
      <alignment horizontal="centerContinuous" vertical="center" wrapText="1"/>
    </xf>
    <xf numFmtId="0" fontId="15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Continuous" vertical="center"/>
    </xf>
    <xf numFmtId="0" fontId="6" fillId="4" borderId="10" xfId="0" applyFont="1" applyFill="1" applyBorder="1" applyAlignment="1">
      <alignment horizontal="centerContinuous" vertical="center"/>
    </xf>
    <xf numFmtId="0" fontId="18" fillId="3" borderId="0" xfId="0" applyFont="1" applyFill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49" fontId="7" fillId="5" borderId="7" xfId="0" applyNumberFormat="1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7" fillId="5" borderId="1" xfId="0" applyNumberFormat="1" applyFont="1" applyFill="1" applyBorder="1" applyAlignment="1" applyProtection="1">
      <alignment horizontal="left" vertical="center"/>
      <protection locked="0"/>
    </xf>
    <xf numFmtId="49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2" fillId="4" borderId="4" xfId="0" applyFont="1" applyFill="1" applyBorder="1" applyAlignment="1">
      <alignment horizontal="centerContinuous"/>
    </xf>
    <xf numFmtId="0" fontId="12" fillId="4" borderId="5" xfId="0" applyFont="1" applyFill="1" applyBorder="1" applyAlignment="1">
      <alignment horizontal="centerContinuous"/>
    </xf>
    <xf numFmtId="0" fontId="12" fillId="4" borderId="6" xfId="0" applyFont="1" applyFill="1" applyBorder="1" applyAlignment="1">
      <alignment horizontal="centerContinuous"/>
    </xf>
    <xf numFmtId="0" fontId="12" fillId="3" borderId="0" xfId="0" applyFont="1" applyFill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49" fontId="2" fillId="0" borderId="1" xfId="0" quotePrefix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wrapText="1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9" xfId="0" applyNumberFormat="1" applyFont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0" fontId="8" fillId="3" borderId="0" xfId="0" applyFont="1" applyFill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6" borderId="0" xfId="3" applyFill="1"/>
    <xf numFmtId="14" fontId="0" fillId="0" borderId="0" xfId="0" applyNumberFormat="1" applyAlignment="1">
      <alignment horizontal="right"/>
    </xf>
    <xf numFmtId="0" fontId="1" fillId="6" borderId="0" xfId="3" applyFont="1" applyFill="1"/>
    <xf numFmtId="0" fontId="3" fillId="7" borderId="0" xfId="3" applyFill="1"/>
    <xf numFmtId="0" fontId="1" fillId="7" borderId="0" xfId="3" applyFont="1" applyFill="1"/>
    <xf numFmtId="0" fontId="1" fillId="0" borderId="0" xfId="3" applyFont="1"/>
    <xf numFmtId="0" fontId="3" fillId="8" borderId="0" xfId="3" applyFill="1"/>
    <xf numFmtId="0" fontId="1" fillId="8" borderId="0" xfId="3" applyFont="1" applyFill="1"/>
    <xf numFmtId="1" fontId="0" fillId="0" borderId="0" xfId="0" applyNumberFormat="1"/>
  </cellXfs>
  <cellStyles count="4">
    <cellStyle name="Normalny" xfId="0" builtinId="0"/>
    <cellStyle name="Normalny 2" xfId="1" xr:uid="{F121FFC6-62A0-4BF6-A7B1-CE8FEEED33D3}"/>
    <cellStyle name="Normalny 3" xfId="2" xr:uid="{FF9881FC-C2FC-4D79-B43E-48C39594FAAA}"/>
    <cellStyle name="Normalny 3 2" xfId="3" xr:uid="{AD71E005-F63B-4CC4-A8F5-D4DC7849FF4C}"/>
  </cellStyles>
  <dxfs count="22">
    <dxf>
      <numFmt numFmtId="1" formatCode="0"/>
    </dxf>
    <dxf>
      <numFmt numFmtId="19" formatCode="dd/mm/yyyy"/>
      <alignment horizontal="right" vertical="bottom" textRotation="0" wrapText="0" indent="0" justifyLastLine="0" shrinkToFit="0" readingOrder="0"/>
    </dxf>
    <dxf>
      <numFmt numFmtId="30" formatCode="@"/>
    </dxf>
    <dxf>
      <numFmt numFmtId="0" formatCode="General"/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1971487</xdr:colOff>
      <xdr:row>36</xdr:row>
      <xdr:rowOff>402104</xdr:rowOff>
    </xdr:from>
    <xdr:to>
      <xdr:col>3</xdr:col>
      <xdr:colOff>180974</xdr:colOff>
      <xdr:row>37</xdr:row>
      <xdr:rowOff>173502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66D6D6-C55E-4396-A474-131BD633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781" y="11062633"/>
          <a:ext cx="390525" cy="3839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1917888</xdr:colOff>
      <xdr:row>39</xdr:row>
      <xdr:rowOff>814294</xdr:rowOff>
    </xdr:from>
    <xdr:to>
      <xdr:col>3</xdr:col>
      <xdr:colOff>96537</xdr:colOff>
      <xdr:row>39</xdr:row>
      <xdr:rowOff>1158689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157D2C-E50C-48B1-A80D-E1B83C3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182" y="12655176"/>
          <a:ext cx="407312" cy="3443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2BD0C-98E9-4578-9F31-7E945D8BF015}" name="Tabela1" displayName="Tabela1" ref="A1:I172" totalsRowShown="0">
  <autoFilter ref="A1:I172" xr:uid="{EE2CB2D2-A849-4F62-92C9-04393AB475E0}"/>
  <tableColumns count="9">
    <tableColumn id="2" xr3:uid="{9DACF79E-9594-40E3-BDA3-63A19DB21900}" name="Nr umowy" dataDxfId="3" dataCellStyle="Normalny 3 2"/>
    <tableColumn id="3" xr3:uid="{EC2AB6DF-3E99-4690-AF8E-4F27AA8E0921}" name="nip" dataDxfId="21" dataCellStyle="Normalny 3 2"/>
    <tableColumn id="4" xr3:uid="{198B2C57-A685-41B9-A4DE-0F282B369BB9}" name="regon" dataDxfId="20" dataCellStyle="Normalny 3 2"/>
    <tableColumn id="5" xr3:uid="{0ACC5CE8-B88B-4FB7-8983-6F109257DC76}" name="nazwa" dataDxfId="2" dataCellStyle="Normalny 3 2"/>
    <tableColumn id="6" xr3:uid="{DBE87AC4-2A9A-413F-9B25-50E10F0CAAFF}" name="Adres" dataCellStyle="Normalny 3 2"/>
    <tableColumn id="7" xr3:uid="{D0A8B168-B9A7-4DE9-9D26-F483A54C4D9E}" name="Kod TERYT" dataCellStyle="Normalny 3 2"/>
    <tableColumn id="8" xr3:uid="{20FF5B2B-A0A1-4805-B72A-00F4C04C3E39}" name="Powiat" dataDxfId="19" dataCellStyle="Normalny 3 2"/>
    <tableColumn id="9" xr3:uid="{16E5AA53-55B6-4DB8-9037-35E37950F99E}" name="Dysponent" dataDxfId="0"/>
    <tableColumn id="10" xr3:uid="{3DBBAC24-58BB-4476-A18D-F09C5766A5E6}" name="Data zawarci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2"/>
  <sheetViews>
    <sheetView tabSelected="1" view="pageBreakPreview" zoomScale="80" zoomScaleNormal="50" zoomScaleSheetLayoutView="80" zoomScalePageLayoutView="120" workbookViewId="0">
      <selection activeCell="G25" sqref="G25:I25"/>
    </sheetView>
  </sheetViews>
  <sheetFormatPr defaultRowHeight="15" x14ac:dyDescent="0.25"/>
  <cols>
    <col min="1" max="1" width="6.85546875" style="20" customWidth="1"/>
    <col min="2" max="2" width="30" style="20" customWidth="1"/>
    <col min="3" max="3" width="32.140625" style="20" customWidth="1"/>
    <col min="4" max="4" width="9.42578125" style="20" customWidth="1"/>
    <col min="5" max="5" width="15" style="20" customWidth="1"/>
    <col min="6" max="7" width="13.5703125" style="20" customWidth="1"/>
    <col min="8" max="8" width="17.42578125" style="20" customWidth="1"/>
    <col min="9" max="9" width="19.5703125" style="20" customWidth="1"/>
    <col min="10" max="10" width="0.7109375" style="20" customWidth="1"/>
    <col min="11" max="11" width="10.5703125" style="20" hidden="1" customWidth="1"/>
    <col min="12" max="12" width="9.140625" style="20" hidden="1" customWidth="1"/>
    <col min="13" max="13" width="7.5703125" style="20" hidden="1" customWidth="1"/>
    <col min="14" max="14" width="5.42578125" style="20" hidden="1" customWidth="1"/>
    <col min="15" max="25" width="9.140625" style="20" hidden="1" customWidth="1"/>
    <col min="26" max="16384" width="9.140625" style="20"/>
  </cols>
  <sheetData>
    <row r="1" spans="1:25" ht="25.5" customHeight="1" x14ac:dyDescent="0.25">
      <c r="A1" s="18"/>
      <c r="B1" s="18"/>
      <c r="C1" s="18"/>
      <c r="D1" s="18"/>
      <c r="E1" s="18"/>
      <c r="F1" s="81"/>
      <c r="G1" s="81"/>
      <c r="H1" s="81"/>
      <c r="I1" s="19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5">
      <c r="A2" s="18"/>
      <c r="B2" s="18"/>
      <c r="C2" s="18"/>
      <c r="D2" s="18"/>
      <c r="E2" s="18"/>
      <c r="G2" s="82" t="s">
        <v>13</v>
      </c>
      <c r="H2" s="82"/>
      <c r="I2" s="82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x14ac:dyDescent="0.25">
      <c r="A3" s="18"/>
      <c r="B3" s="18"/>
      <c r="C3" s="18"/>
      <c r="D3" s="18"/>
      <c r="E3" s="18"/>
      <c r="F3" s="83"/>
      <c r="G3" s="83"/>
      <c r="H3" s="83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5.75" thickBot="1" x14ac:dyDescent="0.3">
      <c r="A4" s="18"/>
      <c r="B4" s="18"/>
      <c r="C4" s="18"/>
      <c r="D4" s="18"/>
      <c r="E4" s="18"/>
      <c r="F4" s="1"/>
      <c r="G4" s="1"/>
      <c r="H4" s="1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45" customHeight="1" thickBot="1" x14ac:dyDescent="0.3">
      <c r="A5" s="18"/>
      <c r="B5" s="21" t="s">
        <v>489</v>
      </c>
      <c r="C5" s="22"/>
      <c r="D5" s="23"/>
      <c r="E5" s="24"/>
      <c r="F5" s="24"/>
      <c r="G5" s="25"/>
      <c r="H5" s="25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45" x14ac:dyDescent="0.25">
      <c r="A6" s="18"/>
      <c r="B6" s="26" t="s">
        <v>10</v>
      </c>
      <c r="C6" s="56" t="str">
        <f>IFERROR(VLOOKUP($G$25,'Dane JST'!$A$2:$G$172,4,0),"Proszę wybrać nr umowy z listy rozwijanej w pkt 1 cz. B.1")</f>
        <v>Proszę wybrać nr umowy z listy rozwijanej w pkt 1 cz. B.1</v>
      </c>
      <c r="D6" s="27"/>
      <c r="E6" s="28"/>
      <c r="F6" s="28"/>
      <c r="G6" s="25"/>
      <c r="H6" s="2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30" x14ac:dyDescent="0.25">
      <c r="A7" s="18"/>
      <c r="B7" s="29" t="s">
        <v>9</v>
      </c>
      <c r="C7" s="56" t="str">
        <f>IFERROR(VLOOKUP($G$25,'Dane JST'!$A$2:$G$172,2,0),"Proszę wybrać nr umowy z listy rozwijanej")</f>
        <v>Proszę wybrać nr umowy z listy rozwijanej</v>
      </c>
      <c r="D7" s="27"/>
      <c r="E7" s="30"/>
      <c r="F7" s="30"/>
      <c r="G7" s="25"/>
      <c r="H7" s="25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30" x14ac:dyDescent="0.25">
      <c r="A8" s="18"/>
      <c r="B8" s="29" t="s">
        <v>11</v>
      </c>
      <c r="C8" s="56" t="str">
        <f>IFERROR(VLOOKUP($G$25,'Dane JST'!$A$2:$G$172,3,0),"Proszę wybrać nr umowy z listy rozwijanej")</f>
        <v>Proszę wybrać nr umowy z listy rozwijanej</v>
      </c>
      <c r="D8" s="27"/>
      <c r="E8" s="18"/>
      <c r="F8" s="18"/>
      <c r="G8" s="25"/>
      <c r="H8" s="25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30" x14ac:dyDescent="0.25">
      <c r="A9" s="18"/>
      <c r="B9" s="29" t="s">
        <v>4</v>
      </c>
      <c r="C9" s="56" t="str">
        <f>IFERROR(VLOOKUP($G$25,'Dane JST'!$A$2:$G$172,5,0),"Proszę wybrać nr umowy z listy rozwijanej")</f>
        <v>Proszę wybrać nr umowy z listy rozwijanej</v>
      </c>
      <c r="D9" s="31"/>
      <c r="E9" s="18"/>
      <c r="F9" s="18"/>
      <c r="G9" s="25"/>
      <c r="H9" s="25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30" x14ac:dyDescent="0.25">
      <c r="A10" s="18"/>
      <c r="B10" s="29" t="s">
        <v>8</v>
      </c>
      <c r="C10" s="56" t="str">
        <f>IFERROR(VLOOKUP($G$25,'Dane JST'!$A$2:$G$172,7,0),"Proszę wybrać nr umowy z listy rozwijanej")</f>
        <v>Proszę wybrać nr umowy z listy rozwijanej</v>
      </c>
      <c r="D10" s="31"/>
      <c r="E10" s="18"/>
      <c r="F10" s="18"/>
      <c r="G10" s="25"/>
      <c r="H10" s="25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x14ac:dyDescent="0.25">
      <c r="A11" s="18"/>
      <c r="B11" s="29" t="s">
        <v>6</v>
      </c>
      <c r="C11" s="32" t="s">
        <v>433</v>
      </c>
      <c r="D11" s="31"/>
      <c r="E11" s="18"/>
      <c r="F11" s="18"/>
      <c r="G11" s="25"/>
      <c r="H11" s="25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30.75" thickBot="1" x14ac:dyDescent="0.3">
      <c r="A12" s="18"/>
      <c r="B12" s="33" t="s">
        <v>21</v>
      </c>
      <c r="C12" s="55" t="str">
        <f>IFERROR(VLOOKUP(G25,'Dane JST'!$A$2:$H$172,8,0),"Proszę wybrać nr umowy z listy rozwijanej")</f>
        <v>Proszę wybrać nr umowy z listy rozwijanej</v>
      </c>
      <c r="D12" s="31"/>
      <c r="E12" s="18"/>
      <c r="F12" s="18"/>
      <c r="G12" s="25"/>
      <c r="H12" s="25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75" thickBot="1" x14ac:dyDescent="0.3">
      <c r="A13" s="18"/>
      <c r="B13" s="34" t="s">
        <v>14</v>
      </c>
      <c r="C13" s="35"/>
      <c r="D13" s="36"/>
      <c r="E13" s="18"/>
      <c r="F13" s="18"/>
      <c r="G13" s="25"/>
      <c r="H13" s="2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0.100000000000001" customHeight="1" x14ac:dyDescent="0.25">
      <c r="A14" s="18"/>
      <c r="B14" s="37" t="s">
        <v>20</v>
      </c>
      <c r="C14" s="38"/>
      <c r="D14" s="39"/>
      <c r="E14" s="18"/>
      <c r="F14" s="18"/>
      <c r="G14" s="25"/>
      <c r="H14" s="2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20.100000000000001" customHeight="1" x14ac:dyDescent="0.25">
      <c r="A15" s="18"/>
      <c r="B15" s="40" t="s">
        <v>12</v>
      </c>
      <c r="C15" s="41"/>
      <c r="D15" s="39"/>
      <c r="E15" s="18"/>
      <c r="F15" s="18"/>
      <c r="G15" s="25"/>
      <c r="H15" s="25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20.100000000000001" customHeight="1" x14ac:dyDescent="0.25">
      <c r="A16" s="18"/>
      <c r="B16" s="40" t="s">
        <v>5</v>
      </c>
      <c r="C16" s="42"/>
      <c r="D16" s="27"/>
      <c r="E16" s="18"/>
      <c r="F16" s="18"/>
      <c r="G16" s="25"/>
      <c r="H16" s="25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20.100000000000001" customHeight="1" x14ac:dyDescent="0.25">
      <c r="A17" s="18"/>
      <c r="B17" s="40" t="s">
        <v>7</v>
      </c>
      <c r="C17" s="42"/>
      <c r="D17" s="27"/>
      <c r="E17" s="18"/>
      <c r="F17" s="18"/>
      <c r="G17" s="25"/>
      <c r="H17" s="25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x14ac:dyDescent="0.25">
      <c r="A18" s="18"/>
      <c r="B18" s="18"/>
      <c r="C18" s="18"/>
      <c r="D18" s="18"/>
      <c r="E18" s="43"/>
      <c r="F18" s="44"/>
      <c r="G18" s="25"/>
      <c r="H18" s="25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80.45" customHeight="1" x14ac:dyDescent="0.25">
      <c r="A19" s="18"/>
      <c r="B19" s="18"/>
      <c r="C19" s="18"/>
      <c r="D19" s="18"/>
      <c r="E19" s="18"/>
      <c r="F19" s="17" t="s">
        <v>436</v>
      </c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32.25" customHeight="1" x14ac:dyDescent="0.25">
      <c r="A20" s="18"/>
      <c r="B20" s="18"/>
      <c r="C20" s="18"/>
      <c r="D20" s="18"/>
      <c r="E20" s="18"/>
      <c r="F20" s="45"/>
      <c r="G20" s="45"/>
      <c r="H20" s="45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8.75" customHeight="1" x14ac:dyDescent="0.25">
      <c r="A21" s="10" t="s">
        <v>22</v>
      </c>
      <c r="B21" s="10"/>
      <c r="C21" s="10"/>
      <c r="D21" s="10"/>
      <c r="E21" s="10"/>
      <c r="F21" s="10"/>
      <c r="G21" s="10"/>
      <c r="H21" s="10"/>
      <c r="I21" s="1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2"/>
      <c r="K22" s="2"/>
      <c r="L22" s="2"/>
      <c r="M22" s="2"/>
      <c r="N22" s="2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x14ac:dyDescent="0.25">
      <c r="A24" s="13" t="s">
        <v>25</v>
      </c>
      <c r="B24" s="14"/>
      <c r="C24" s="14"/>
      <c r="D24" s="14"/>
      <c r="E24" s="14"/>
      <c r="F24" s="14"/>
      <c r="G24" s="14"/>
      <c r="H24" s="14"/>
      <c r="I24" s="1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24" customHeight="1" x14ac:dyDescent="0.25">
      <c r="A25" s="46" t="s">
        <v>0</v>
      </c>
      <c r="B25" s="80" t="s">
        <v>16</v>
      </c>
      <c r="C25" s="80"/>
      <c r="D25" s="80"/>
      <c r="E25" s="80"/>
      <c r="F25" s="80"/>
      <c r="G25" s="77"/>
      <c r="H25" s="77"/>
      <c r="I25" s="7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4" customHeight="1" x14ac:dyDescent="0.25">
      <c r="A26" s="46" t="s">
        <v>1</v>
      </c>
      <c r="B26" s="80" t="s">
        <v>17</v>
      </c>
      <c r="C26" s="80"/>
      <c r="D26" s="80"/>
      <c r="E26" s="80"/>
      <c r="F26" s="80"/>
      <c r="G26" s="78" t="str">
        <f>IFERROR(VLOOKUP(G25,'Dane JST'!$A$2:$I$172,9,0),"")</f>
        <v/>
      </c>
      <c r="H26" s="79"/>
      <c r="I26" s="79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4" customHeight="1" x14ac:dyDescent="0.25">
      <c r="A27" s="46" t="s">
        <v>2</v>
      </c>
      <c r="B27" s="58" t="s">
        <v>23</v>
      </c>
      <c r="C27" s="58"/>
      <c r="D27" s="58"/>
      <c r="E27" s="58"/>
      <c r="F27" s="58"/>
      <c r="G27" s="62"/>
      <c r="H27" s="63"/>
      <c r="I27" s="63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24" customHeight="1" x14ac:dyDescent="0.25">
      <c r="A28" s="46" t="s">
        <v>3</v>
      </c>
      <c r="B28" s="58" t="s">
        <v>24</v>
      </c>
      <c r="C28" s="58"/>
      <c r="D28" s="58"/>
      <c r="E28" s="58"/>
      <c r="F28" s="58"/>
      <c r="G28" s="57"/>
      <c r="H28" s="57"/>
      <c r="I28" s="5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24" customHeight="1" x14ac:dyDescent="0.25">
      <c r="A29" s="46" t="s">
        <v>15</v>
      </c>
      <c r="B29" s="58" t="s">
        <v>26</v>
      </c>
      <c r="C29" s="58"/>
      <c r="D29" s="58"/>
      <c r="E29" s="58"/>
      <c r="F29" s="58"/>
      <c r="G29" s="57"/>
      <c r="H29" s="57"/>
      <c r="I29" s="5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22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5.75" thickBot="1" x14ac:dyDescent="0.3">
      <c r="A31" s="18"/>
      <c r="B31" s="18"/>
      <c r="C31" s="18"/>
      <c r="D31" s="47"/>
      <c r="E31" s="47"/>
      <c r="F31" s="47"/>
      <c r="G31" s="47"/>
      <c r="H31" s="4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5.75" thickBot="1" x14ac:dyDescent="0.3">
      <c r="A32" s="48" t="s">
        <v>18</v>
      </c>
      <c r="B32" s="49"/>
      <c r="C32" s="49"/>
      <c r="D32" s="49"/>
      <c r="E32" s="49"/>
      <c r="F32" s="49"/>
      <c r="G32" s="49"/>
      <c r="H32" s="49"/>
      <c r="I32" s="5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76.5" customHeight="1" x14ac:dyDescent="0.25">
      <c r="A33" s="9" t="s">
        <v>437</v>
      </c>
      <c r="B33" s="51"/>
      <c r="C33" s="51"/>
      <c r="D33" s="51"/>
      <c r="E33" s="51"/>
      <c r="F33" s="51"/>
      <c r="G33" s="51"/>
      <c r="H33" s="51"/>
      <c r="I33" s="51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52" customFormat="1" ht="20.100000000000001" customHeight="1" x14ac:dyDescent="0.25">
      <c r="A34" s="76" t="s">
        <v>27</v>
      </c>
      <c r="B34" s="76"/>
      <c r="C34" s="76"/>
      <c r="D34" s="76"/>
      <c r="E34" s="76"/>
      <c r="F34" s="76"/>
      <c r="G34" s="76"/>
      <c r="H34" s="60" t="str">
        <f>IF(G25="","",G25)</f>
        <v/>
      </c>
      <c r="I34" s="6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20.100000000000001" customHeight="1" x14ac:dyDescent="0.25">
      <c r="A35" s="76" t="s">
        <v>28</v>
      </c>
      <c r="B35" s="76"/>
      <c r="C35" s="60" t="str">
        <f>LEFT(G27,2)&amp;" "&amp;MID(G27,3,4)&amp;" "&amp;MID(G27,7,4)&amp;" "&amp;MID(G27,11,4)&amp;" "&amp;MID(G27,15,4)&amp;" "&amp;MID(G27,19,4)&amp;" "&amp;MID(G27,23,4)</f>
        <v xml:space="preserve">      </v>
      </c>
      <c r="D35" s="60"/>
      <c r="E35" s="60"/>
      <c r="F35" s="60"/>
      <c r="G35" s="60"/>
      <c r="H35" s="60"/>
      <c r="I35" s="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x14ac:dyDescent="0.25">
      <c r="A36" s="75"/>
      <c r="B36" s="75"/>
      <c r="C36" s="75"/>
      <c r="D36" s="75"/>
      <c r="E36" s="75"/>
      <c r="F36" s="47"/>
      <c r="G36" s="47"/>
      <c r="H36" s="4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48.75" customHeight="1" x14ac:dyDescent="0.25">
      <c r="A37" s="18"/>
      <c r="B37" s="18"/>
      <c r="C37" s="18"/>
      <c r="D37" s="65"/>
      <c r="E37" s="66"/>
      <c r="F37" s="66"/>
      <c r="G37" s="66"/>
      <c r="H37" s="6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x14ac:dyDescent="0.25">
      <c r="A38" s="18"/>
      <c r="B38" s="18"/>
      <c r="C38" s="18"/>
      <c r="D38" s="68"/>
      <c r="E38" s="69"/>
      <c r="F38" s="69"/>
      <c r="G38" s="69"/>
      <c r="H38" s="70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30" customHeight="1" x14ac:dyDescent="0.25">
      <c r="A39" s="18"/>
      <c r="B39" s="18"/>
      <c r="C39" s="18"/>
      <c r="D39" s="74" t="s">
        <v>19</v>
      </c>
      <c r="E39" s="74"/>
      <c r="F39" s="74"/>
      <c r="G39" s="74"/>
      <c r="H39" s="74"/>
      <c r="I39" s="53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93.75" customHeight="1" x14ac:dyDescent="0.25">
      <c r="A40" s="18"/>
      <c r="B40" s="18"/>
      <c r="C40" s="18"/>
      <c r="D40" s="71"/>
      <c r="E40" s="72"/>
      <c r="F40" s="72"/>
      <c r="G40" s="72"/>
      <c r="H40" s="73"/>
      <c r="I40" s="5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5" customHeight="1" x14ac:dyDescent="0.25">
      <c r="A41" s="18"/>
      <c r="B41" s="18"/>
      <c r="C41" s="18"/>
      <c r="D41" s="64" t="s">
        <v>29</v>
      </c>
      <c r="E41" s="64"/>
      <c r="F41" s="64"/>
      <c r="G41" s="64"/>
      <c r="H41" s="64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5" customHeight="1" x14ac:dyDescent="0.25">
      <c r="A42" s="18"/>
      <c r="B42" s="18"/>
      <c r="C42" s="18"/>
      <c r="D42" s="59" t="s">
        <v>30</v>
      </c>
      <c r="E42" s="59"/>
      <c r="F42" s="59"/>
      <c r="G42" s="59"/>
      <c r="H42" s="59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5" customHeight="1" x14ac:dyDescent="0.25">
      <c r="A43" s="18"/>
      <c r="B43" s="18"/>
      <c r="C43" s="18"/>
      <c r="D43" s="54"/>
      <c r="E43" s="54"/>
      <c r="F43" s="54"/>
      <c r="G43" s="54"/>
      <c r="H43" s="5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x14ac:dyDescent="0.25">
      <c r="A44" s="3"/>
      <c r="B44" s="3"/>
      <c r="C44" s="3"/>
      <c r="D44" s="3"/>
      <c r="E44" s="3"/>
      <c r="F44" s="3"/>
      <c r="G44" s="3"/>
      <c r="H44" s="3"/>
      <c r="I44" s="3" t="s">
        <v>957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x14ac:dyDescent="0.25">
      <c r="A45" s="3"/>
      <c r="B45" s="3"/>
      <c r="C45" s="3"/>
      <c r="D45" s="3"/>
      <c r="E45" s="3"/>
      <c r="F45" s="3"/>
      <c r="G45" s="3"/>
      <c r="H45" s="3"/>
      <c r="I45" s="3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</sheetData>
  <sheetProtection algorithmName="SHA-512" hashValue="j8jMd63fvjuNt0KXSvY5eOamaHKGBJJamW/dDXoIfpTyDiE2cqrzYxTvVpWZ0I3Rc6JRuPSAWctfeqhQNCsR/w==" saltValue="AsJJiyadjSw6NfJiqQRmdw==" spinCount="100000" sheet="1" formatColumns="0" formatRows="0" selectLockedCells="1"/>
  <mergeCells count="24">
    <mergeCell ref="B27:F27"/>
    <mergeCell ref="B28:F28"/>
    <mergeCell ref="G26:I26"/>
    <mergeCell ref="B25:F25"/>
    <mergeCell ref="F1:H1"/>
    <mergeCell ref="G2:I2"/>
    <mergeCell ref="F3:H3"/>
    <mergeCell ref="B26:F26"/>
    <mergeCell ref="G29:I29"/>
    <mergeCell ref="B29:F29"/>
    <mergeCell ref="D42:H42"/>
    <mergeCell ref="H34:I34"/>
    <mergeCell ref="A22:I22"/>
    <mergeCell ref="G27:I27"/>
    <mergeCell ref="G28:I28"/>
    <mergeCell ref="D41:H41"/>
    <mergeCell ref="D37:H38"/>
    <mergeCell ref="D40:H40"/>
    <mergeCell ref="D39:H39"/>
    <mergeCell ref="A36:E36"/>
    <mergeCell ref="A34:G34"/>
    <mergeCell ref="A35:B35"/>
    <mergeCell ref="C35:H35"/>
    <mergeCell ref="G25:I25"/>
  </mergeCells>
  <conditionalFormatting sqref="C6:C12">
    <cfRule type="containsBlanks" dxfId="18" priority="18">
      <formula>LEN(TRIM(C6))=0</formula>
    </cfRule>
  </conditionalFormatting>
  <conditionalFormatting sqref="C14:C17 G25 G27:I28 G29">
    <cfRule type="containsBlanks" dxfId="17" priority="13">
      <formula>LEN(TRIM(C14))=0</formula>
    </cfRule>
  </conditionalFormatting>
  <conditionalFormatting sqref="D37">
    <cfRule type="containsBlanks" dxfId="16" priority="2">
      <formula>LEN(TRIM(D37))=0</formula>
    </cfRule>
  </conditionalFormatting>
  <conditionalFormatting sqref="D40">
    <cfRule type="containsBlanks" dxfId="15" priority="1">
      <formula>LEN(TRIM(D40))=0</formula>
    </cfRule>
  </conditionalFormatting>
  <conditionalFormatting sqref="F1:I1">
    <cfRule type="containsBlanks" dxfId="14" priority="19">
      <formula>LEN(TRIM(F1))=0</formula>
    </cfRule>
  </conditionalFormatting>
  <dataValidations xWindow="1072" yWindow="480" count="4">
    <dataValidation operator="greaterThan" allowBlank="1" promptTitle="Numer dysopnenta" prompt="Proszę wskazać numer dysponenta z arkusza o nazwie &quot;Nr dysponenta Powiaty&quot; lub &quot;Nr dysponenta Gminy&quot; W przypadku kilku umów numer dysponenta należy rozszerzyć o wyróżnik numeru umowy." sqref="C12" xr:uid="{F2E05B18-1095-4A04-AB77-92CDBF130A5E}"/>
    <dataValidation allowBlank="1" sqref="C6:C11" xr:uid="{B05A924C-6CBC-42C8-8087-3B409ECCF6B6}"/>
    <dataValidation operator="equal" allowBlank="1" showInputMessage="1" showErrorMessage="1" sqref="G26:I26" xr:uid="{C833BE9C-8678-442F-997C-52E0A2165C6D}"/>
    <dataValidation type="textLength" operator="equal" allowBlank="1" showInputMessage="1" showErrorMessage="1" errorTitle="Błędny numer rachunku bankowego" error="Należy wskazać numer rachunku bankowego (ciąg 26 cyfr), bez spacji oraz myślników." promptTitle="Numer rachunku bankowego" prompt="Należy wskazać numer rachunku bankowego (ciąg 26 cyfr), bez spacji oraz myślników." sqref="G27:I27" xr:uid="{2647F48F-E633-4DF9-8FA5-C6DFBE8DD806}">
      <formula1>26</formula1>
    </dataValidation>
  </dataValidations>
  <pageMargins left="6.25E-2" right="1.0416666666666666E-2" top="4.1666666666666664E-2" bottom="0.11458333333333333" header="0.3" footer="0.3"/>
  <pageSetup paperSize="9" scale="6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72" yWindow="480" count="2">
        <x14:dataValidation type="list" errorStyle="warning" allowBlank="1" showInputMessage="1" showErrorMessage="1" errorTitle="Błąd" error="Pole nie moze pozostać puste." promptTitle="Numer umowy o dopłatę" prompt="Proszę wskazać lub wybrać z listy numer umowy o dopłatę zawartej z Wojewodą Mazowieckim, której dotyczy niniejszy wniosek." xr:uid="{AF916FD5-00B0-450A-9CA4-0ECB6EB96942}">
          <x14:formula1>
            <xm:f>'Dane JST'!$A$2:$A$172</xm:f>
          </x14:formula1>
          <xm:sqref>G25:I25</xm:sqref>
        </x14:dataValidation>
        <x14:dataValidation type="list" allowBlank="1" showInputMessage="1" showErrorMessage="1" promptTitle="Zmiana numeru konta" prompt="Proszę wybrać z listy rozwijanej." xr:uid="{BD5B53C7-563E-4ED4-981B-B8BEE3E36A87}">
          <x14:formula1>
            <xm:f>'Dane JST'!$K$1:$K$2</xm:f>
          </x14:formula1>
          <xm:sqref>G29:I29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F9A4-5AB6-4444-9545-90EFB05F65B6}">
  <sheetPr codeName="Arkusz2"/>
  <dimension ref="A1:Q2"/>
  <sheetViews>
    <sheetView workbookViewId="0">
      <selection activeCell="N3" sqref="N3"/>
    </sheetView>
  </sheetViews>
  <sheetFormatPr defaultRowHeight="15" x14ac:dyDescent="0.25"/>
  <cols>
    <col min="1" max="1" width="51.42578125" bestFit="1" customWidth="1"/>
    <col min="6" max="6" width="14" bestFit="1" customWidth="1"/>
    <col min="7" max="7" width="18.28515625" bestFit="1" customWidth="1"/>
    <col min="11" max="11" width="12.28515625" bestFit="1" customWidth="1"/>
    <col min="12" max="12" width="23.7109375" bestFit="1" customWidth="1"/>
    <col min="13" max="13" width="29.28515625" bestFit="1" customWidth="1"/>
    <col min="14" max="14" width="67.85546875" bestFit="1" customWidth="1"/>
    <col min="15" max="15" width="41" bestFit="1" customWidth="1"/>
    <col min="16" max="16" width="44" bestFit="1" customWidth="1"/>
    <col min="17" max="17" width="76.42578125" bestFit="1" customWidth="1"/>
  </cols>
  <sheetData>
    <row r="1" spans="1:17" x14ac:dyDescent="0.25">
      <c r="A1" t="str">
        <f>'RACHUNEK BANKOWY'!B6</f>
        <v>Nazwa organizatora publicznego transportu zbiorowego</v>
      </c>
      <c r="B1" t="str">
        <f>'RACHUNEK BANKOWY'!B7</f>
        <v>NIP</v>
      </c>
      <c r="C1" t="str">
        <f>'RACHUNEK BANKOWY'!B8</f>
        <v>REGON</v>
      </c>
      <c r="D1" t="str">
        <f>'RACHUNEK BANKOWY'!B9</f>
        <v>Adres</v>
      </c>
      <c r="E1" t="str">
        <f>'RACHUNEK BANKOWY'!B10</f>
        <v>Powiat</v>
      </c>
      <c r="F1" t="str">
        <f>'RACHUNEK BANKOWY'!B11</f>
        <v>Województwo</v>
      </c>
      <c r="G1" t="str">
        <f>'RACHUNEK BANKOWY'!B12</f>
        <v>Numer dysponenta</v>
      </c>
      <c r="H1" t="str">
        <f>'RACHUNEK BANKOWY'!B14</f>
        <v>Imię</v>
      </c>
      <c r="I1" t="str">
        <f>'RACHUNEK BANKOWY'!B15</f>
        <v>Nazwisko</v>
      </c>
      <c r="J1" t="str">
        <f>'RACHUNEK BANKOWY'!B16</f>
        <v xml:space="preserve">Telefon </v>
      </c>
      <c r="K1" t="str">
        <f>'RACHUNEK BANKOWY'!B17</f>
        <v>Adres e-mail</v>
      </c>
      <c r="L1" t="str">
        <f>'RACHUNEK BANKOWY'!B25</f>
        <v xml:space="preserve">Numer umowy o dopłatę </v>
      </c>
      <c r="M1" t="str">
        <f>'RACHUNEK BANKOWY'!B27</f>
        <v>NRB - Numer rachunku bankowego (bez kodu kraju)</v>
      </c>
      <c r="N1" t="str">
        <f>'RACHUNEK BANKOWY'!B29</f>
        <v>Zmiana numeru konta (tak/nie)</v>
      </c>
      <c r="O1" t="s">
        <v>438</v>
      </c>
    </row>
    <row r="2" spans="1:17" x14ac:dyDescent="0.25">
      <c r="A2" s="5" t="str">
        <f>'RACHUNEK BANKOWY'!C6</f>
        <v>Proszę wybrać nr umowy z listy rozwijanej w pkt 1 cz. B.1</v>
      </c>
      <c r="B2" t="str">
        <f>'RACHUNEK BANKOWY'!C7</f>
        <v>Proszę wybrać nr umowy z listy rozwijanej</v>
      </c>
      <c r="C2" s="5" t="str">
        <f>'RACHUNEK BANKOWY'!C8</f>
        <v>Proszę wybrać nr umowy z listy rozwijanej</v>
      </c>
      <c r="D2" s="5" t="str">
        <f>'RACHUNEK BANKOWY'!C9</f>
        <v>Proszę wybrać nr umowy z listy rozwijanej</v>
      </c>
      <c r="E2" s="5" t="str">
        <f>'RACHUNEK BANKOWY'!C10</f>
        <v>Proszę wybrać nr umowy z listy rozwijanej</v>
      </c>
      <c r="F2" s="5" t="str">
        <f>'RACHUNEK BANKOWY'!C11</f>
        <v>mazowieckie</v>
      </c>
      <c r="G2" t="str">
        <f>'RACHUNEK BANKOWY'!C12</f>
        <v>Proszę wybrać nr umowy z listy rozwijanej</v>
      </c>
      <c r="H2" s="5">
        <f>'RACHUNEK BANKOWY'!C14</f>
        <v>0</v>
      </c>
      <c r="I2" s="5">
        <f>'RACHUNEK BANKOWY'!C15</f>
        <v>0</v>
      </c>
      <c r="J2" s="5">
        <f>'RACHUNEK BANKOWY'!C16</f>
        <v>0</v>
      </c>
      <c r="K2" s="5">
        <f>'RACHUNEK BANKOWY'!C17</f>
        <v>0</v>
      </c>
      <c r="L2">
        <f>'RACHUNEK BANKOWY'!G25</f>
        <v>0</v>
      </c>
      <c r="M2" s="5">
        <f>'RACHUNEK BANKOWY'!G27</f>
        <v>0</v>
      </c>
      <c r="N2" s="16">
        <f>'RACHUNEK BANKOWY'!G29</f>
        <v>0</v>
      </c>
      <c r="O2" s="6" t="str">
        <f>'RACHUNEK BANKOWY'!I44</f>
        <v>ver. 2.1</v>
      </c>
      <c r="P2" s="6"/>
      <c r="Q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C0C-D0F1-4E06-B60D-FAFBCDA086C4}">
  <sheetPr codeName="Arkusz38"/>
  <dimension ref="A1:K172"/>
  <sheetViews>
    <sheetView topLeftCell="A166" workbookViewId="0">
      <selection activeCell="H161" sqref="H161"/>
    </sheetView>
  </sheetViews>
  <sheetFormatPr defaultRowHeight="15" x14ac:dyDescent="0.25"/>
  <cols>
    <col min="1" max="1" width="12.7109375" bestFit="1" customWidth="1"/>
    <col min="2" max="2" width="17" customWidth="1"/>
    <col min="3" max="3" width="10" bestFit="1" customWidth="1"/>
    <col min="4" max="7" width="71.140625" bestFit="1" customWidth="1"/>
    <col min="8" max="9" width="61.5703125" bestFit="1" customWidth="1"/>
    <col min="10" max="10" width="12" customWidth="1"/>
    <col min="12" max="12" width="14.140625" bestFit="1" customWidth="1"/>
  </cols>
  <sheetData>
    <row r="1" spans="1:11" x14ac:dyDescent="0.25">
      <c r="A1" s="11" t="s">
        <v>432</v>
      </c>
      <c r="B1" s="11" t="s">
        <v>431</v>
      </c>
      <c r="C1" s="11" t="s">
        <v>430</v>
      </c>
      <c r="D1" s="11" t="s">
        <v>429</v>
      </c>
      <c r="E1" s="11" t="s">
        <v>4</v>
      </c>
      <c r="F1" s="11" t="s">
        <v>428</v>
      </c>
      <c r="G1" s="11" t="s">
        <v>8</v>
      </c>
      <c r="H1" s="11" t="s">
        <v>427</v>
      </c>
      <c r="I1" t="s">
        <v>490</v>
      </c>
      <c r="K1" t="s">
        <v>434</v>
      </c>
    </row>
    <row r="2" spans="1:11" x14ac:dyDescent="0.25">
      <c r="A2" s="84" t="s">
        <v>448</v>
      </c>
      <c r="B2">
        <v>8231561524</v>
      </c>
      <c r="C2" t="s">
        <v>425</v>
      </c>
      <c r="D2" t="s">
        <v>424</v>
      </c>
      <c r="E2" t="s">
        <v>423</v>
      </c>
      <c r="F2" t="s">
        <v>491</v>
      </c>
      <c r="G2" t="s">
        <v>82</v>
      </c>
      <c r="H2" s="92" t="s">
        <v>492</v>
      </c>
      <c r="I2" s="85">
        <v>45678</v>
      </c>
      <c r="K2" t="s">
        <v>435</v>
      </c>
    </row>
    <row r="3" spans="1:11" x14ac:dyDescent="0.25">
      <c r="A3" s="86" t="s">
        <v>443</v>
      </c>
      <c r="B3">
        <v>7743211034</v>
      </c>
      <c r="C3" t="s">
        <v>422</v>
      </c>
      <c r="D3" t="s">
        <v>421</v>
      </c>
      <c r="E3" t="s">
        <v>420</v>
      </c>
      <c r="F3" t="s">
        <v>493</v>
      </c>
      <c r="G3" t="s">
        <v>141</v>
      </c>
      <c r="H3" s="92" t="s">
        <v>494</v>
      </c>
      <c r="I3" s="85">
        <v>45678</v>
      </c>
    </row>
    <row r="4" spans="1:11" x14ac:dyDescent="0.25">
      <c r="A4" s="84" t="s">
        <v>466</v>
      </c>
      <c r="B4" s="11">
        <v>8371692723</v>
      </c>
      <c r="C4" s="11" t="s">
        <v>419</v>
      </c>
      <c r="D4" s="12" t="s">
        <v>418</v>
      </c>
      <c r="E4" s="11" t="s">
        <v>417</v>
      </c>
      <c r="F4" s="11" t="s">
        <v>495</v>
      </c>
      <c r="G4" s="11" t="s">
        <v>86</v>
      </c>
      <c r="H4" s="92" t="s">
        <v>496</v>
      </c>
      <c r="I4" s="85">
        <v>45678</v>
      </c>
    </row>
    <row r="5" spans="1:11" x14ac:dyDescent="0.25">
      <c r="A5" s="84" t="s">
        <v>476</v>
      </c>
      <c r="B5" s="11">
        <v>7743188737</v>
      </c>
      <c r="C5" s="11" t="s">
        <v>416</v>
      </c>
      <c r="D5" s="12" t="s">
        <v>415</v>
      </c>
      <c r="E5" s="11" t="s">
        <v>414</v>
      </c>
      <c r="F5" s="11" t="s">
        <v>497</v>
      </c>
      <c r="G5" s="11" t="s">
        <v>141</v>
      </c>
      <c r="H5" s="92" t="s">
        <v>498</v>
      </c>
      <c r="I5" s="85">
        <v>45678</v>
      </c>
    </row>
    <row r="6" spans="1:11" x14ac:dyDescent="0.25">
      <c r="A6" s="84" t="s">
        <v>487</v>
      </c>
      <c r="B6" s="11">
        <v>7743138099</v>
      </c>
      <c r="C6" s="11" t="s">
        <v>413</v>
      </c>
      <c r="D6" s="12" t="s">
        <v>412</v>
      </c>
      <c r="E6" s="11" t="s">
        <v>411</v>
      </c>
      <c r="F6" s="11" t="s">
        <v>499</v>
      </c>
      <c r="G6" s="11" t="s">
        <v>141</v>
      </c>
      <c r="H6" s="92" t="s">
        <v>500</v>
      </c>
      <c r="I6" s="85">
        <v>45678</v>
      </c>
    </row>
    <row r="7" spans="1:11" x14ac:dyDescent="0.25">
      <c r="A7" s="84" t="s">
        <v>470</v>
      </c>
      <c r="B7">
        <v>5321057650</v>
      </c>
      <c r="C7" t="s">
        <v>407</v>
      </c>
      <c r="D7" t="s">
        <v>406</v>
      </c>
      <c r="E7" t="s">
        <v>405</v>
      </c>
      <c r="F7" t="s">
        <v>501</v>
      </c>
      <c r="G7" t="s">
        <v>36</v>
      </c>
      <c r="H7" s="92" t="s">
        <v>502</v>
      </c>
      <c r="I7" s="85">
        <v>45678</v>
      </c>
    </row>
    <row r="8" spans="1:11" x14ac:dyDescent="0.25">
      <c r="A8" s="84" t="s">
        <v>445</v>
      </c>
      <c r="B8" s="11">
        <v>7582157593</v>
      </c>
      <c r="C8" s="11" t="s">
        <v>398</v>
      </c>
      <c r="D8" s="12" t="s">
        <v>397</v>
      </c>
      <c r="E8" s="11" t="s">
        <v>396</v>
      </c>
      <c r="F8" s="11" t="s">
        <v>503</v>
      </c>
      <c r="G8" s="11" t="s">
        <v>145</v>
      </c>
      <c r="H8" s="92" t="s">
        <v>504</v>
      </c>
      <c r="I8" s="85">
        <v>45678</v>
      </c>
    </row>
    <row r="9" spans="1:11" x14ac:dyDescent="0.25">
      <c r="A9" s="84" t="s">
        <v>439</v>
      </c>
      <c r="B9">
        <v>8212551571</v>
      </c>
      <c r="C9" t="s">
        <v>389</v>
      </c>
      <c r="D9" t="s">
        <v>388</v>
      </c>
      <c r="E9" t="s">
        <v>387</v>
      </c>
      <c r="F9" t="s">
        <v>505</v>
      </c>
      <c r="G9" t="s">
        <v>149</v>
      </c>
      <c r="H9" s="92" t="s">
        <v>506</v>
      </c>
      <c r="I9" s="85">
        <v>45678</v>
      </c>
    </row>
    <row r="10" spans="1:11" x14ac:dyDescent="0.25">
      <c r="A10" s="84" t="s">
        <v>465</v>
      </c>
      <c r="B10">
        <v>7743211258</v>
      </c>
      <c r="C10" t="s">
        <v>370</v>
      </c>
      <c r="D10" t="s">
        <v>369</v>
      </c>
      <c r="E10" t="s">
        <v>368</v>
      </c>
      <c r="F10" t="s">
        <v>507</v>
      </c>
      <c r="G10" t="s">
        <v>141</v>
      </c>
      <c r="H10" s="92" t="s">
        <v>508</v>
      </c>
      <c r="I10" s="85">
        <v>45678</v>
      </c>
    </row>
    <row r="11" spans="1:11" x14ac:dyDescent="0.25">
      <c r="A11" s="84" t="s">
        <v>452</v>
      </c>
      <c r="B11">
        <v>9710659440</v>
      </c>
      <c r="C11" t="s">
        <v>383</v>
      </c>
      <c r="D11" t="s">
        <v>382</v>
      </c>
      <c r="E11" t="s">
        <v>322</v>
      </c>
      <c r="F11" t="s">
        <v>509</v>
      </c>
      <c r="G11" t="s">
        <v>126</v>
      </c>
      <c r="H11" s="92" t="s">
        <v>510</v>
      </c>
      <c r="I11" s="85">
        <v>45678</v>
      </c>
    </row>
    <row r="12" spans="1:11" x14ac:dyDescent="0.25">
      <c r="A12" s="84" t="s">
        <v>446</v>
      </c>
      <c r="B12">
        <v>4960241880</v>
      </c>
      <c r="C12" t="s">
        <v>367</v>
      </c>
      <c r="D12" t="s">
        <v>366</v>
      </c>
      <c r="E12" t="s">
        <v>365</v>
      </c>
      <c r="F12" t="s">
        <v>511</v>
      </c>
      <c r="G12" t="s">
        <v>48</v>
      </c>
      <c r="H12" s="92" t="s">
        <v>512</v>
      </c>
      <c r="I12" s="85">
        <v>45678</v>
      </c>
    </row>
    <row r="13" spans="1:11" x14ac:dyDescent="0.25">
      <c r="A13" s="84" t="s">
        <v>480</v>
      </c>
      <c r="B13">
        <v>8371692427</v>
      </c>
      <c r="C13" t="s">
        <v>364</v>
      </c>
      <c r="D13" t="s">
        <v>363</v>
      </c>
      <c r="E13" t="s">
        <v>362</v>
      </c>
      <c r="F13" t="s">
        <v>513</v>
      </c>
      <c r="G13" t="s">
        <v>86</v>
      </c>
      <c r="H13" s="92" t="s">
        <v>514</v>
      </c>
      <c r="I13" s="85">
        <v>45678</v>
      </c>
    </row>
    <row r="14" spans="1:11" x14ac:dyDescent="0.25">
      <c r="A14" s="84" t="s">
        <v>450</v>
      </c>
      <c r="B14">
        <v>8221020459</v>
      </c>
      <c r="C14" t="s">
        <v>333</v>
      </c>
      <c r="D14" t="s">
        <v>332</v>
      </c>
      <c r="E14" t="s">
        <v>331</v>
      </c>
      <c r="F14" t="s">
        <v>515</v>
      </c>
      <c r="G14" t="s">
        <v>36</v>
      </c>
      <c r="H14" s="92" t="s">
        <v>516</v>
      </c>
      <c r="I14" s="85">
        <v>45678</v>
      </c>
    </row>
    <row r="15" spans="1:11" x14ac:dyDescent="0.25">
      <c r="A15" s="84" t="s">
        <v>473</v>
      </c>
      <c r="B15">
        <v>8212392351</v>
      </c>
      <c r="C15" t="s">
        <v>344</v>
      </c>
      <c r="D15" t="s">
        <v>343</v>
      </c>
      <c r="E15" t="s">
        <v>342</v>
      </c>
      <c r="F15" t="s">
        <v>517</v>
      </c>
      <c r="G15" t="s">
        <v>149</v>
      </c>
      <c r="H15" s="92" t="s">
        <v>518</v>
      </c>
      <c r="I15" s="85">
        <v>45678</v>
      </c>
    </row>
    <row r="16" spans="1:11" x14ac:dyDescent="0.25">
      <c r="A16" s="84" t="s">
        <v>458</v>
      </c>
      <c r="B16">
        <v>8212394019</v>
      </c>
      <c r="C16" t="s">
        <v>341</v>
      </c>
      <c r="D16" t="s">
        <v>340</v>
      </c>
      <c r="E16" t="s">
        <v>339</v>
      </c>
      <c r="F16" t="s">
        <v>519</v>
      </c>
      <c r="G16" t="s">
        <v>149</v>
      </c>
      <c r="H16" s="92" t="s">
        <v>520</v>
      </c>
      <c r="I16" s="85">
        <v>45678</v>
      </c>
    </row>
    <row r="17" spans="1:9" x14ac:dyDescent="0.25">
      <c r="A17" s="86" t="s">
        <v>444</v>
      </c>
      <c r="B17" s="11">
        <v>9482371307</v>
      </c>
      <c r="C17" s="11" t="s">
        <v>338</v>
      </c>
      <c r="D17" s="12" t="s">
        <v>337</v>
      </c>
      <c r="E17" s="11" t="s">
        <v>336</v>
      </c>
      <c r="F17" s="11" t="s">
        <v>521</v>
      </c>
      <c r="G17" s="11" t="s">
        <v>55</v>
      </c>
      <c r="H17" s="92" t="s">
        <v>522</v>
      </c>
      <c r="I17" s="85">
        <v>45678</v>
      </c>
    </row>
    <row r="18" spans="1:9" x14ac:dyDescent="0.25">
      <c r="A18" s="84" t="s">
        <v>474</v>
      </c>
      <c r="B18" s="11">
        <v>4960249189</v>
      </c>
      <c r="C18" s="11" t="s">
        <v>148</v>
      </c>
      <c r="D18" s="12" t="s">
        <v>147</v>
      </c>
      <c r="E18" s="11" t="s">
        <v>146</v>
      </c>
      <c r="F18" s="11" t="s">
        <v>523</v>
      </c>
      <c r="G18" s="11" t="s">
        <v>48</v>
      </c>
      <c r="H18" s="92" t="s">
        <v>524</v>
      </c>
      <c r="I18" s="85">
        <v>45678</v>
      </c>
    </row>
    <row r="19" spans="1:9" x14ac:dyDescent="0.25">
      <c r="A19" s="84" t="s">
        <v>482</v>
      </c>
      <c r="B19">
        <v>8262037296</v>
      </c>
      <c r="C19" t="s">
        <v>321</v>
      </c>
      <c r="D19" t="s">
        <v>320</v>
      </c>
      <c r="E19" t="s">
        <v>319</v>
      </c>
      <c r="F19" t="s">
        <v>525</v>
      </c>
      <c r="G19" t="s">
        <v>31</v>
      </c>
      <c r="H19" s="92" t="s">
        <v>526</v>
      </c>
      <c r="I19" s="85">
        <v>45678</v>
      </c>
    </row>
    <row r="20" spans="1:9" x14ac:dyDescent="0.25">
      <c r="A20" s="86" t="s">
        <v>485</v>
      </c>
      <c r="B20">
        <v>8371692019</v>
      </c>
      <c r="C20" t="s">
        <v>306</v>
      </c>
      <c r="D20" t="s">
        <v>305</v>
      </c>
      <c r="E20" t="s">
        <v>304</v>
      </c>
      <c r="F20" t="s">
        <v>527</v>
      </c>
      <c r="G20" t="s">
        <v>86</v>
      </c>
      <c r="H20" s="92" t="s">
        <v>528</v>
      </c>
      <c r="I20" s="85">
        <v>45678</v>
      </c>
    </row>
    <row r="21" spans="1:9" x14ac:dyDescent="0.25">
      <c r="A21" s="84" t="s">
        <v>486</v>
      </c>
      <c r="B21">
        <v>7761615078</v>
      </c>
      <c r="C21" t="s">
        <v>315</v>
      </c>
      <c r="D21" t="s">
        <v>314</v>
      </c>
      <c r="E21" t="s">
        <v>313</v>
      </c>
      <c r="F21" t="s">
        <v>529</v>
      </c>
      <c r="G21" t="s">
        <v>87</v>
      </c>
      <c r="H21" s="92" t="s">
        <v>530</v>
      </c>
      <c r="I21" s="85">
        <v>45678</v>
      </c>
    </row>
    <row r="22" spans="1:9" x14ac:dyDescent="0.25">
      <c r="A22" s="86" t="s">
        <v>481</v>
      </c>
      <c r="B22" s="11">
        <v>8212529494</v>
      </c>
      <c r="C22" s="11" t="s">
        <v>312</v>
      </c>
      <c r="D22" s="12" t="s">
        <v>311</v>
      </c>
      <c r="E22" s="11" t="s">
        <v>310</v>
      </c>
      <c r="F22" s="11" t="s">
        <v>531</v>
      </c>
      <c r="G22" s="11" t="s">
        <v>149</v>
      </c>
      <c r="H22" s="92" t="s">
        <v>532</v>
      </c>
      <c r="I22" s="85">
        <v>45678</v>
      </c>
    </row>
    <row r="23" spans="1:9" x14ac:dyDescent="0.25">
      <c r="A23" s="86" t="s">
        <v>441</v>
      </c>
      <c r="B23" s="11">
        <v>8212364231</v>
      </c>
      <c r="C23" s="11" t="s">
        <v>309</v>
      </c>
      <c r="D23" s="12" t="s">
        <v>308</v>
      </c>
      <c r="E23" s="11" t="s">
        <v>307</v>
      </c>
      <c r="F23" s="11" t="s">
        <v>533</v>
      </c>
      <c r="G23" s="11" t="s">
        <v>149</v>
      </c>
      <c r="H23" s="92" t="s">
        <v>534</v>
      </c>
      <c r="I23" s="85">
        <v>45678</v>
      </c>
    </row>
    <row r="24" spans="1:9" x14ac:dyDescent="0.25">
      <c r="A24" s="84" t="s">
        <v>479</v>
      </c>
      <c r="B24" s="11">
        <v>7743211324</v>
      </c>
      <c r="C24" s="11" t="s">
        <v>292</v>
      </c>
      <c r="D24" s="12" t="s">
        <v>291</v>
      </c>
      <c r="E24" s="11" t="s">
        <v>290</v>
      </c>
      <c r="F24" s="11" t="s">
        <v>535</v>
      </c>
      <c r="G24" s="11" t="s">
        <v>141</v>
      </c>
      <c r="H24" s="92" t="s">
        <v>536</v>
      </c>
      <c r="I24" s="85">
        <v>45678</v>
      </c>
    </row>
    <row r="25" spans="1:9" x14ac:dyDescent="0.25">
      <c r="A25" s="86" t="s">
        <v>477</v>
      </c>
      <c r="B25" s="11">
        <v>4960248273</v>
      </c>
      <c r="C25" s="11" t="s">
        <v>286</v>
      </c>
      <c r="D25" s="12" t="s">
        <v>285</v>
      </c>
      <c r="E25" s="11" t="s">
        <v>284</v>
      </c>
      <c r="F25" s="11" t="s">
        <v>537</v>
      </c>
      <c r="G25" s="11" t="s">
        <v>48</v>
      </c>
      <c r="H25" s="92" t="s">
        <v>538</v>
      </c>
      <c r="I25" s="85">
        <v>45678</v>
      </c>
    </row>
    <row r="26" spans="1:9" x14ac:dyDescent="0.25">
      <c r="A26" s="84" t="s">
        <v>468</v>
      </c>
      <c r="B26" s="11">
        <v>8261170716</v>
      </c>
      <c r="C26" s="11" t="s">
        <v>283</v>
      </c>
      <c r="D26" s="12" t="s">
        <v>282</v>
      </c>
      <c r="E26" s="11" t="s">
        <v>281</v>
      </c>
      <c r="F26" s="11" t="s">
        <v>539</v>
      </c>
      <c r="G26" s="11" t="s">
        <v>36</v>
      </c>
      <c r="H26" s="92" t="s">
        <v>540</v>
      </c>
      <c r="I26" s="85">
        <v>45678</v>
      </c>
    </row>
    <row r="27" spans="1:9" x14ac:dyDescent="0.25">
      <c r="A27" s="84" t="s">
        <v>460</v>
      </c>
      <c r="B27" s="11">
        <v>9710664197</v>
      </c>
      <c r="C27" s="11" t="s">
        <v>280</v>
      </c>
      <c r="D27" s="12" t="s">
        <v>279</v>
      </c>
      <c r="E27" s="11" t="s">
        <v>278</v>
      </c>
      <c r="F27" s="11" t="s">
        <v>541</v>
      </c>
      <c r="G27" s="11" t="s">
        <v>126</v>
      </c>
      <c r="H27" s="92" t="s">
        <v>542</v>
      </c>
      <c r="I27" s="85">
        <v>45678</v>
      </c>
    </row>
    <row r="28" spans="1:9" x14ac:dyDescent="0.25">
      <c r="A28" s="84" t="s">
        <v>442</v>
      </c>
      <c r="B28">
        <v>8212433653</v>
      </c>
      <c r="C28" t="s">
        <v>277</v>
      </c>
      <c r="D28" t="s">
        <v>276</v>
      </c>
      <c r="E28" t="s">
        <v>275</v>
      </c>
      <c r="F28" t="s">
        <v>543</v>
      </c>
      <c r="G28" t="s">
        <v>149</v>
      </c>
      <c r="H28" s="92" t="s">
        <v>544</v>
      </c>
      <c r="I28" s="85">
        <v>45678</v>
      </c>
    </row>
    <row r="29" spans="1:9" x14ac:dyDescent="0.25">
      <c r="A29" s="86" t="s">
        <v>453</v>
      </c>
      <c r="B29">
        <v>8262037244</v>
      </c>
      <c r="C29" t="s">
        <v>274</v>
      </c>
      <c r="D29" t="s">
        <v>273</v>
      </c>
      <c r="E29" t="s">
        <v>272</v>
      </c>
      <c r="F29" t="s">
        <v>545</v>
      </c>
      <c r="G29" t="s">
        <v>31</v>
      </c>
      <c r="H29" s="92" t="s">
        <v>546</v>
      </c>
      <c r="I29" s="85">
        <v>45678</v>
      </c>
    </row>
    <row r="30" spans="1:9" x14ac:dyDescent="0.25">
      <c r="A30" s="86" t="s">
        <v>451</v>
      </c>
      <c r="B30">
        <v>4960249522</v>
      </c>
      <c r="C30" t="s">
        <v>271</v>
      </c>
      <c r="D30" t="s">
        <v>270</v>
      </c>
      <c r="E30" t="s">
        <v>269</v>
      </c>
      <c r="F30" t="s">
        <v>547</v>
      </c>
      <c r="G30" t="s">
        <v>48</v>
      </c>
      <c r="H30" s="92" t="s">
        <v>548</v>
      </c>
      <c r="I30" s="85">
        <v>45678</v>
      </c>
    </row>
    <row r="31" spans="1:9" x14ac:dyDescent="0.25">
      <c r="A31" s="84" t="s">
        <v>467</v>
      </c>
      <c r="B31">
        <v>1251627895</v>
      </c>
      <c r="C31" t="s">
        <v>262</v>
      </c>
      <c r="D31" t="s">
        <v>261</v>
      </c>
      <c r="E31" t="s">
        <v>260</v>
      </c>
      <c r="F31" t="s">
        <v>549</v>
      </c>
      <c r="G31" t="s">
        <v>74</v>
      </c>
      <c r="H31" s="92" t="s">
        <v>550</v>
      </c>
      <c r="I31" s="85">
        <v>45678</v>
      </c>
    </row>
    <row r="32" spans="1:9" x14ac:dyDescent="0.25">
      <c r="A32" s="84" t="s">
        <v>478</v>
      </c>
      <c r="B32">
        <v>8212389633</v>
      </c>
      <c r="C32" t="s">
        <v>256</v>
      </c>
      <c r="D32" t="s">
        <v>255</v>
      </c>
      <c r="E32" t="s">
        <v>254</v>
      </c>
      <c r="F32" t="s">
        <v>551</v>
      </c>
      <c r="G32" t="s">
        <v>149</v>
      </c>
      <c r="H32" s="92" t="s">
        <v>552</v>
      </c>
      <c r="I32" s="85">
        <v>45678</v>
      </c>
    </row>
    <row r="33" spans="1:9" x14ac:dyDescent="0.25">
      <c r="A33" s="84" t="s">
        <v>471</v>
      </c>
      <c r="B33">
        <v>8231559680</v>
      </c>
      <c r="C33" t="s">
        <v>237</v>
      </c>
      <c r="D33" t="s">
        <v>236</v>
      </c>
      <c r="E33" t="s">
        <v>235</v>
      </c>
      <c r="F33" t="s">
        <v>553</v>
      </c>
      <c r="G33" t="s">
        <v>82</v>
      </c>
      <c r="H33" s="92" t="s">
        <v>554</v>
      </c>
      <c r="I33" s="85">
        <v>45678</v>
      </c>
    </row>
    <row r="34" spans="1:9" x14ac:dyDescent="0.25">
      <c r="A34" s="84" t="s">
        <v>484</v>
      </c>
      <c r="B34">
        <v>8371692261</v>
      </c>
      <c r="C34" t="s">
        <v>234</v>
      </c>
      <c r="D34" t="s">
        <v>233</v>
      </c>
      <c r="E34" t="s">
        <v>232</v>
      </c>
      <c r="F34" t="s">
        <v>555</v>
      </c>
      <c r="G34" t="s">
        <v>86</v>
      </c>
      <c r="H34" s="92" t="s">
        <v>556</v>
      </c>
      <c r="I34" s="85">
        <v>45678</v>
      </c>
    </row>
    <row r="35" spans="1:9" x14ac:dyDescent="0.25">
      <c r="A35" s="84" t="s">
        <v>459</v>
      </c>
      <c r="B35">
        <v>4960206961</v>
      </c>
      <c r="C35" t="s">
        <v>228</v>
      </c>
      <c r="D35" t="s">
        <v>227</v>
      </c>
      <c r="E35" t="s">
        <v>226</v>
      </c>
      <c r="F35" t="s">
        <v>557</v>
      </c>
      <c r="G35" t="s">
        <v>48</v>
      </c>
      <c r="H35" s="92" t="s">
        <v>558</v>
      </c>
      <c r="I35" s="85">
        <v>45678</v>
      </c>
    </row>
    <row r="36" spans="1:9" x14ac:dyDescent="0.25">
      <c r="A36" s="84" t="s">
        <v>440</v>
      </c>
      <c r="B36">
        <v>7743213464</v>
      </c>
      <c r="C36" t="s">
        <v>193</v>
      </c>
      <c r="D36" t="s">
        <v>192</v>
      </c>
      <c r="E36" t="s">
        <v>191</v>
      </c>
      <c r="F36" t="s">
        <v>559</v>
      </c>
      <c r="G36" t="s">
        <v>141</v>
      </c>
      <c r="H36" s="92" t="s">
        <v>560</v>
      </c>
      <c r="I36" s="85">
        <v>45678</v>
      </c>
    </row>
    <row r="37" spans="1:9" x14ac:dyDescent="0.25">
      <c r="A37" s="84" t="s">
        <v>456</v>
      </c>
      <c r="B37">
        <v>8261144044</v>
      </c>
      <c r="C37" t="s">
        <v>216</v>
      </c>
      <c r="D37" t="s">
        <v>215</v>
      </c>
      <c r="E37" t="s">
        <v>214</v>
      </c>
      <c r="F37" t="s">
        <v>561</v>
      </c>
      <c r="G37" t="s">
        <v>36</v>
      </c>
      <c r="H37" s="92" t="s">
        <v>562</v>
      </c>
      <c r="I37" s="85">
        <v>45678</v>
      </c>
    </row>
    <row r="38" spans="1:9" x14ac:dyDescent="0.25">
      <c r="A38" s="84" t="s">
        <v>472</v>
      </c>
      <c r="B38">
        <v>4960213725</v>
      </c>
      <c r="C38" t="s">
        <v>208</v>
      </c>
      <c r="D38" t="s">
        <v>207</v>
      </c>
      <c r="E38" t="s">
        <v>206</v>
      </c>
      <c r="F38" t="s">
        <v>563</v>
      </c>
      <c r="G38" t="s">
        <v>48</v>
      </c>
      <c r="H38" s="92" t="s">
        <v>564</v>
      </c>
      <c r="I38" s="85">
        <v>45678</v>
      </c>
    </row>
    <row r="39" spans="1:9" x14ac:dyDescent="0.25">
      <c r="A39" s="84" t="s">
        <v>449</v>
      </c>
      <c r="B39">
        <v>7743186342</v>
      </c>
      <c r="C39" t="s">
        <v>205</v>
      </c>
      <c r="D39" t="s">
        <v>204</v>
      </c>
      <c r="E39" t="s">
        <v>203</v>
      </c>
      <c r="F39" t="s">
        <v>565</v>
      </c>
      <c r="G39" t="s">
        <v>141</v>
      </c>
      <c r="H39" s="92" t="s">
        <v>566</v>
      </c>
      <c r="I39" s="85">
        <v>45678</v>
      </c>
    </row>
    <row r="40" spans="1:9" x14ac:dyDescent="0.25">
      <c r="A40" s="84" t="s">
        <v>461</v>
      </c>
      <c r="B40">
        <v>9710662755</v>
      </c>
      <c r="C40" t="s">
        <v>202</v>
      </c>
      <c r="D40" t="s">
        <v>201</v>
      </c>
      <c r="E40" t="s">
        <v>200</v>
      </c>
      <c r="F40" t="s">
        <v>567</v>
      </c>
      <c r="G40" t="s">
        <v>126</v>
      </c>
      <c r="H40" s="92" t="s">
        <v>568</v>
      </c>
      <c r="I40" s="85">
        <v>45678</v>
      </c>
    </row>
    <row r="41" spans="1:9" x14ac:dyDescent="0.25">
      <c r="A41" s="84" t="s">
        <v>483</v>
      </c>
      <c r="B41">
        <v>7591743066</v>
      </c>
      <c r="C41" t="s">
        <v>199</v>
      </c>
      <c r="D41" t="s">
        <v>198</v>
      </c>
      <c r="E41" t="s">
        <v>197</v>
      </c>
      <c r="F41" t="s">
        <v>569</v>
      </c>
      <c r="G41" t="s">
        <v>113</v>
      </c>
      <c r="H41" s="92" t="s">
        <v>570</v>
      </c>
      <c r="I41" s="85">
        <v>45678</v>
      </c>
    </row>
    <row r="42" spans="1:9" x14ac:dyDescent="0.25">
      <c r="A42" s="84" t="s">
        <v>462</v>
      </c>
      <c r="B42">
        <v>8371695437</v>
      </c>
      <c r="C42" t="s">
        <v>184</v>
      </c>
      <c r="D42" t="s">
        <v>183</v>
      </c>
      <c r="E42" t="s">
        <v>182</v>
      </c>
      <c r="F42" t="s">
        <v>571</v>
      </c>
      <c r="G42" t="s">
        <v>86</v>
      </c>
      <c r="H42" s="92" t="s">
        <v>572</v>
      </c>
      <c r="I42" s="85">
        <v>45678</v>
      </c>
    </row>
    <row r="43" spans="1:9" x14ac:dyDescent="0.25">
      <c r="A43" s="84" t="s">
        <v>464</v>
      </c>
      <c r="B43">
        <v>9482382481</v>
      </c>
      <c r="C43" t="s">
        <v>176</v>
      </c>
      <c r="D43" t="s">
        <v>175</v>
      </c>
      <c r="E43" t="s">
        <v>174</v>
      </c>
      <c r="F43" t="s">
        <v>573</v>
      </c>
      <c r="G43" t="s">
        <v>55</v>
      </c>
      <c r="H43" s="92" t="s">
        <v>574</v>
      </c>
      <c r="I43" s="85">
        <v>45678</v>
      </c>
    </row>
    <row r="44" spans="1:9" x14ac:dyDescent="0.25">
      <c r="A44" s="84" t="s">
        <v>475</v>
      </c>
      <c r="B44">
        <v>7743211407</v>
      </c>
      <c r="C44" t="s">
        <v>167</v>
      </c>
      <c r="D44" t="s">
        <v>166</v>
      </c>
      <c r="E44" t="s">
        <v>165</v>
      </c>
      <c r="F44" t="s">
        <v>575</v>
      </c>
      <c r="G44" t="s">
        <v>141</v>
      </c>
      <c r="H44" s="92" t="s">
        <v>576</v>
      </c>
      <c r="I44" s="85">
        <v>45678</v>
      </c>
    </row>
    <row r="45" spans="1:9" x14ac:dyDescent="0.25">
      <c r="A45" s="84" t="s">
        <v>469</v>
      </c>
      <c r="B45">
        <v>7962959318</v>
      </c>
      <c r="C45" t="s">
        <v>155</v>
      </c>
      <c r="D45" t="s">
        <v>154</v>
      </c>
      <c r="E45" t="s">
        <v>153</v>
      </c>
      <c r="F45" t="s">
        <v>577</v>
      </c>
      <c r="G45" t="s">
        <v>55</v>
      </c>
      <c r="H45" s="92" t="s">
        <v>578</v>
      </c>
      <c r="I45" s="85">
        <v>45678</v>
      </c>
    </row>
    <row r="46" spans="1:9" x14ac:dyDescent="0.25">
      <c r="A46" s="84" t="s">
        <v>463</v>
      </c>
      <c r="B46">
        <v>8212392687</v>
      </c>
      <c r="C46" t="s">
        <v>152</v>
      </c>
      <c r="D46" t="s">
        <v>151</v>
      </c>
      <c r="E46" t="s">
        <v>150</v>
      </c>
      <c r="F46" t="s">
        <v>579</v>
      </c>
      <c r="G46" t="s">
        <v>149</v>
      </c>
      <c r="H46" s="92" t="s">
        <v>580</v>
      </c>
      <c r="I46" s="85">
        <v>45678</v>
      </c>
    </row>
    <row r="47" spans="1:9" x14ac:dyDescent="0.25">
      <c r="A47" s="84" t="s">
        <v>447</v>
      </c>
      <c r="B47">
        <v>8262037238</v>
      </c>
      <c r="C47" t="s">
        <v>140</v>
      </c>
      <c r="D47" t="s">
        <v>139</v>
      </c>
      <c r="E47" t="s">
        <v>138</v>
      </c>
      <c r="F47" t="s">
        <v>581</v>
      </c>
      <c r="G47" t="s">
        <v>31</v>
      </c>
      <c r="H47" s="92" t="s">
        <v>582</v>
      </c>
      <c r="I47" s="85">
        <v>45678</v>
      </c>
    </row>
    <row r="48" spans="1:9" x14ac:dyDescent="0.25">
      <c r="A48" s="84" t="s">
        <v>457</v>
      </c>
      <c r="B48">
        <v>8262221226</v>
      </c>
      <c r="C48" t="s">
        <v>583</v>
      </c>
      <c r="D48" t="s">
        <v>32</v>
      </c>
      <c r="E48" t="s">
        <v>584</v>
      </c>
      <c r="F48" t="s">
        <v>585</v>
      </c>
      <c r="G48" t="s">
        <v>31</v>
      </c>
      <c r="H48" s="92" t="s">
        <v>586</v>
      </c>
      <c r="I48" s="85">
        <v>45678</v>
      </c>
    </row>
    <row r="49" spans="1:9" x14ac:dyDescent="0.25">
      <c r="A49" s="87" t="s">
        <v>587</v>
      </c>
      <c r="B49" s="11">
        <v>7591625622</v>
      </c>
      <c r="C49" s="11" t="s">
        <v>588</v>
      </c>
      <c r="D49" s="12" t="s">
        <v>589</v>
      </c>
      <c r="E49" s="11" t="s">
        <v>590</v>
      </c>
      <c r="F49" s="11" t="s">
        <v>591</v>
      </c>
      <c r="G49" s="11" t="s">
        <v>113</v>
      </c>
      <c r="H49" s="92" t="s">
        <v>592</v>
      </c>
      <c r="I49" s="85" t="s">
        <v>593</v>
      </c>
    </row>
    <row r="50" spans="1:9" x14ac:dyDescent="0.25">
      <c r="A50" s="87" t="s">
        <v>594</v>
      </c>
      <c r="B50" s="11">
        <v>8231597203</v>
      </c>
      <c r="C50" s="11" t="s">
        <v>404</v>
      </c>
      <c r="D50" s="12" t="s">
        <v>403</v>
      </c>
      <c r="E50" s="11" t="s">
        <v>402</v>
      </c>
      <c r="F50" s="11" t="s">
        <v>595</v>
      </c>
      <c r="G50" s="11" t="s">
        <v>82</v>
      </c>
      <c r="H50" s="92" t="s">
        <v>596</v>
      </c>
      <c r="I50" s="85" t="s">
        <v>593</v>
      </c>
    </row>
    <row r="51" spans="1:9" x14ac:dyDescent="0.25">
      <c r="A51" s="87" t="s">
        <v>597</v>
      </c>
      <c r="B51" s="11">
        <v>7582349619</v>
      </c>
      <c r="C51" s="11" t="s">
        <v>395</v>
      </c>
      <c r="D51" s="12" t="s">
        <v>394</v>
      </c>
      <c r="E51" s="11" t="s">
        <v>393</v>
      </c>
      <c r="F51" s="11" t="s">
        <v>598</v>
      </c>
      <c r="G51" s="11" t="s">
        <v>145</v>
      </c>
      <c r="H51" s="92" t="s">
        <v>599</v>
      </c>
      <c r="I51" s="85" t="s">
        <v>593</v>
      </c>
    </row>
    <row r="52" spans="1:9" x14ac:dyDescent="0.25">
      <c r="A52" s="87" t="s">
        <v>600</v>
      </c>
      <c r="B52">
        <v>5671851791</v>
      </c>
      <c r="C52" t="s">
        <v>601</v>
      </c>
      <c r="D52" t="s">
        <v>602</v>
      </c>
      <c r="E52" t="s">
        <v>603</v>
      </c>
      <c r="F52" t="s">
        <v>604</v>
      </c>
      <c r="G52" t="s">
        <v>91</v>
      </c>
      <c r="H52" s="92" t="s">
        <v>605</v>
      </c>
      <c r="I52" s="85" t="s">
        <v>593</v>
      </c>
    </row>
    <row r="53" spans="1:9" x14ac:dyDescent="0.25">
      <c r="A53" s="87" t="s">
        <v>606</v>
      </c>
      <c r="B53">
        <v>5311664650</v>
      </c>
      <c r="C53" t="s">
        <v>392</v>
      </c>
      <c r="D53" t="s">
        <v>391</v>
      </c>
      <c r="E53" t="s">
        <v>390</v>
      </c>
      <c r="F53" t="s">
        <v>607</v>
      </c>
      <c r="G53" t="s">
        <v>114</v>
      </c>
      <c r="H53" s="92" t="s">
        <v>608</v>
      </c>
      <c r="I53" s="85" t="s">
        <v>593</v>
      </c>
    </row>
    <row r="54" spans="1:9" x14ac:dyDescent="0.25">
      <c r="A54" s="87" t="s">
        <v>609</v>
      </c>
      <c r="B54" s="11">
        <v>1251334785</v>
      </c>
      <c r="C54" s="11" t="s">
        <v>610</v>
      </c>
      <c r="D54" s="12" t="s">
        <v>611</v>
      </c>
      <c r="E54" s="11" t="s">
        <v>612</v>
      </c>
      <c r="F54" s="11" t="s">
        <v>613</v>
      </c>
      <c r="G54" s="11" t="s">
        <v>74</v>
      </c>
      <c r="H54" s="92" t="s">
        <v>614</v>
      </c>
      <c r="I54" s="85" t="s">
        <v>593</v>
      </c>
    </row>
    <row r="55" spans="1:9" x14ac:dyDescent="0.25">
      <c r="A55" s="87" t="s">
        <v>615</v>
      </c>
      <c r="B55" s="11">
        <v>7621918666</v>
      </c>
      <c r="C55" s="11" t="s">
        <v>386</v>
      </c>
      <c r="D55" s="12" t="s">
        <v>385</v>
      </c>
      <c r="E55" s="11" t="s">
        <v>384</v>
      </c>
      <c r="F55" s="11" t="s">
        <v>616</v>
      </c>
      <c r="G55" s="11" t="s">
        <v>71</v>
      </c>
      <c r="H55" s="92" t="s">
        <v>617</v>
      </c>
      <c r="I55" s="85" t="s">
        <v>593</v>
      </c>
    </row>
    <row r="56" spans="1:9" x14ac:dyDescent="0.25">
      <c r="A56" s="87" t="s">
        <v>618</v>
      </c>
      <c r="B56" s="11">
        <v>7972011265</v>
      </c>
      <c r="C56" s="11" t="s">
        <v>376</v>
      </c>
      <c r="D56" s="12" t="s">
        <v>375</v>
      </c>
      <c r="E56" s="11" t="s">
        <v>374</v>
      </c>
      <c r="F56" s="11" t="s">
        <v>619</v>
      </c>
      <c r="G56" s="11" t="s">
        <v>58</v>
      </c>
      <c r="H56" s="92" t="s">
        <v>620</v>
      </c>
      <c r="I56" s="85" t="s">
        <v>593</v>
      </c>
    </row>
    <row r="57" spans="1:9" x14ac:dyDescent="0.25">
      <c r="A57" s="87" t="s">
        <v>621</v>
      </c>
      <c r="B57" s="11">
        <v>8371692427</v>
      </c>
      <c r="C57" s="11" t="s">
        <v>364</v>
      </c>
      <c r="D57" s="12" t="s">
        <v>363</v>
      </c>
      <c r="E57" s="11" t="s">
        <v>362</v>
      </c>
      <c r="F57" s="11" t="s">
        <v>513</v>
      </c>
      <c r="G57" s="11" t="s">
        <v>86</v>
      </c>
      <c r="H57" s="92" t="s">
        <v>514</v>
      </c>
      <c r="I57" s="85" t="s">
        <v>593</v>
      </c>
    </row>
    <row r="58" spans="1:9" x14ac:dyDescent="0.25">
      <c r="A58" s="87" t="s">
        <v>622</v>
      </c>
      <c r="B58" s="11">
        <v>7991965356</v>
      </c>
      <c r="C58" s="11" t="s">
        <v>623</v>
      </c>
      <c r="D58" s="12" t="s">
        <v>624</v>
      </c>
      <c r="E58" s="11" t="s">
        <v>625</v>
      </c>
      <c r="F58" s="11" t="s">
        <v>626</v>
      </c>
      <c r="G58" s="11" t="s">
        <v>78</v>
      </c>
      <c r="H58" s="92" t="s">
        <v>627</v>
      </c>
      <c r="I58" s="85" t="s">
        <v>593</v>
      </c>
    </row>
    <row r="59" spans="1:9" x14ac:dyDescent="0.25">
      <c r="A59" s="87" t="s">
        <v>628</v>
      </c>
      <c r="B59" s="11">
        <v>8222158817</v>
      </c>
      <c r="C59" s="11" t="s">
        <v>347</v>
      </c>
      <c r="D59" s="12" t="s">
        <v>346</v>
      </c>
      <c r="E59" s="11" t="s">
        <v>345</v>
      </c>
      <c r="F59" s="11" t="s">
        <v>629</v>
      </c>
      <c r="G59" s="11" t="s">
        <v>33</v>
      </c>
      <c r="H59" s="92" t="s">
        <v>630</v>
      </c>
      <c r="I59" s="85">
        <v>46013</v>
      </c>
    </row>
    <row r="60" spans="1:9" x14ac:dyDescent="0.25">
      <c r="A60" s="88" t="s">
        <v>631</v>
      </c>
      <c r="B60" s="11">
        <v>8221020459</v>
      </c>
      <c r="C60" s="11" t="s">
        <v>333</v>
      </c>
      <c r="D60" s="12" t="s">
        <v>332</v>
      </c>
      <c r="E60" s="11" t="s">
        <v>331</v>
      </c>
      <c r="F60" s="11" t="s">
        <v>515</v>
      </c>
      <c r="G60" s="11" t="s">
        <v>36</v>
      </c>
      <c r="H60" s="92" t="s">
        <v>516</v>
      </c>
      <c r="I60" s="85" t="s">
        <v>593</v>
      </c>
    </row>
    <row r="61" spans="1:9" x14ac:dyDescent="0.25">
      <c r="A61" s="87" t="s">
        <v>632</v>
      </c>
      <c r="B61" s="11">
        <v>8212394019</v>
      </c>
      <c r="C61" s="11" t="s">
        <v>341</v>
      </c>
      <c r="D61" s="12" t="s">
        <v>340</v>
      </c>
      <c r="E61" s="11" t="s">
        <v>339</v>
      </c>
      <c r="F61" s="11" t="s">
        <v>519</v>
      </c>
      <c r="G61" s="11" t="s">
        <v>149</v>
      </c>
      <c r="H61" s="92" t="s">
        <v>520</v>
      </c>
      <c r="I61" s="85" t="s">
        <v>593</v>
      </c>
    </row>
    <row r="62" spans="1:9" x14ac:dyDescent="0.25">
      <c r="A62" s="87" t="s">
        <v>633</v>
      </c>
      <c r="B62" s="11">
        <v>9482371307</v>
      </c>
      <c r="C62" s="11" t="s">
        <v>338</v>
      </c>
      <c r="D62" s="12" t="s">
        <v>337</v>
      </c>
      <c r="E62" s="11" t="s">
        <v>336</v>
      </c>
      <c r="F62" s="11" t="s">
        <v>521</v>
      </c>
      <c r="G62" s="11" t="s">
        <v>55</v>
      </c>
      <c r="H62" s="92" t="s">
        <v>522</v>
      </c>
      <c r="I62" s="85" t="s">
        <v>593</v>
      </c>
    </row>
    <row r="63" spans="1:9" x14ac:dyDescent="0.25">
      <c r="A63" s="87" t="s">
        <v>634</v>
      </c>
      <c r="B63" s="11">
        <v>5311666399</v>
      </c>
      <c r="C63" s="11" t="s">
        <v>327</v>
      </c>
      <c r="D63" s="12" t="s">
        <v>326</v>
      </c>
      <c r="E63" s="11" t="s">
        <v>325</v>
      </c>
      <c r="F63" s="11" t="s">
        <v>635</v>
      </c>
      <c r="G63" s="11" t="s">
        <v>114</v>
      </c>
      <c r="H63" s="92" t="s">
        <v>636</v>
      </c>
      <c r="I63" s="85" t="s">
        <v>593</v>
      </c>
    </row>
    <row r="64" spans="1:9" x14ac:dyDescent="0.25">
      <c r="A64" s="87" t="s">
        <v>637</v>
      </c>
      <c r="B64" s="11">
        <v>5110271300</v>
      </c>
      <c r="C64" s="11" t="s">
        <v>638</v>
      </c>
      <c r="D64" s="12" t="s">
        <v>639</v>
      </c>
      <c r="E64" s="11" t="s">
        <v>640</v>
      </c>
      <c r="F64" s="11" t="s">
        <v>641</v>
      </c>
      <c r="G64" s="11" t="s">
        <v>642</v>
      </c>
      <c r="H64" s="92" t="s">
        <v>643</v>
      </c>
      <c r="I64" s="85" t="s">
        <v>593</v>
      </c>
    </row>
    <row r="65" spans="1:9" x14ac:dyDescent="0.25">
      <c r="A65" s="87" t="s">
        <v>644</v>
      </c>
      <c r="B65">
        <v>7742935675</v>
      </c>
      <c r="C65" t="s">
        <v>144</v>
      </c>
      <c r="D65" t="s">
        <v>143</v>
      </c>
      <c r="E65" t="s">
        <v>142</v>
      </c>
      <c r="F65" t="s">
        <v>645</v>
      </c>
      <c r="G65" t="s">
        <v>141</v>
      </c>
      <c r="H65" s="92" t="s">
        <v>646</v>
      </c>
      <c r="I65" s="85" t="s">
        <v>593</v>
      </c>
    </row>
    <row r="66" spans="1:9" x14ac:dyDescent="0.25">
      <c r="A66" s="87" t="s">
        <v>647</v>
      </c>
      <c r="B66" s="11">
        <v>7743211086</v>
      </c>
      <c r="C66" s="11" t="s">
        <v>648</v>
      </c>
      <c r="D66" s="12" t="s">
        <v>649</v>
      </c>
      <c r="E66" s="11" t="s">
        <v>650</v>
      </c>
      <c r="F66" s="11" t="s">
        <v>651</v>
      </c>
      <c r="G66" s="11" t="s">
        <v>141</v>
      </c>
      <c r="H66" s="92" t="s">
        <v>652</v>
      </c>
      <c r="I66" s="85" t="s">
        <v>593</v>
      </c>
    </row>
    <row r="67" spans="1:9" x14ac:dyDescent="0.25">
      <c r="A67" s="87" t="s">
        <v>653</v>
      </c>
      <c r="B67" s="11">
        <v>7991958971</v>
      </c>
      <c r="C67" s="11" t="s">
        <v>318</v>
      </c>
      <c r="D67" s="12" t="s">
        <v>317</v>
      </c>
      <c r="E67" s="11" t="s">
        <v>316</v>
      </c>
      <c r="F67" s="11" t="s">
        <v>654</v>
      </c>
      <c r="G67" s="11" t="s">
        <v>78</v>
      </c>
      <c r="H67" s="92" t="s">
        <v>655</v>
      </c>
      <c r="I67" s="85" t="s">
        <v>593</v>
      </c>
    </row>
    <row r="68" spans="1:9" x14ac:dyDescent="0.25">
      <c r="A68" s="87" t="s">
        <v>656</v>
      </c>
      <c r="B68" s="11">
        <v>8371692019</v>
      </c>
      <c r="C68" s="11" t="s">
        <v>306</v>
      </c>
      <c r="D68" s="12" t="s">
        <v>305</v>
      </c>
      <c r="E68" s="11" t="s">
        <v>304</v>
      </c>
      <c r="F68" s="11" t="s">
        <v>527</v>
      </c>
      <c r="G68" s="11" t="s">
        <v>86</v>
      </c>
      <c r="H68" s="92" t="s">
        <v>528</v>
      </c>
      <c r="I68" s="85" t="s">
        <v>593</v>
      </c>
    </row>
    <row r="69" spans="1:9" x14ac:dyDescent="0.25">
      <c r="A69" s="87" t="s">
        <v>657</v>
      </c>
      <c r="B69" s="11">
        <v>7761615078</v>
      </c>
      <c r="C69" s="11" t="s">
        <v>315</v>
      </c>
      <c r="D69" s="12" t="s">
        <v>314</v>
      </c>
      <c r="E69" s="11" t="s">
        <v>313</v>
      </c>
      <c r="F69" s="11" t="s">
        <v>529</v>
      </c>
      <c r="G69" s="11" t="s">
        <v>87</v>
      </c>
      <c r="H69" s="92" t="s">
        <v>530</v>
      </c>
      <c r="I69" s="85" t="s">
        <v>593</v>
      </c>
    </row>
    <row r="70" spans="1:9" x14ac:dyDescent="0.25">
      <c r="A70" s="87" t="s">
        <v>658</v>
      </c>
      <c r="B70" s="11">
        <v>8222147185</v>
      </c>
      <c r="C70" s="11" t="s">
        <v>659</v>
      </c>
      <c r="D70" s="12" t="s">
        <v>660</v>
      </c>
      <c r="E70" s="11" t="s">
        <v>661</v>
      </c>
      <c r="F70" s="11" t="s">
        <v>662</v>
      </c>
      <c r="G70" s="11" t="s">
        <v>33</v>
      </c>
      <c r="H70" s="92" t="s">
        <v>663</v>
      </c>
      <c r="I70" s="85" t="s">
        <v>593</v>
      </c>
    </row>
    <row r="71" spans="1:9" x14ac:dyDescent="0.25">
      <c r="A71" s="88" t="s">
        <v>664</v>
      </c>
      <c r="B71" s="11">
        <v>5311607468</v>
      </c>
      <c r="C71" s="11" t="s">
        <v>300</v>
      </c>
      <c r="D71" s="12" t="s">
        <v>299</v>
      </c>
      <c r="E71" s="11" t="s">
        <v>298</v>
      </c>
      <c r="F71" s="11" t="s">
        <v>665</v>
      </c>
      <c r="G71" s="11" t="s">
        <v>114</v>
      </c>
      <c r="H71" s="92" t="s">
        <v>666</v>
      </c>
      <c r="I71" s="85" t="s">
        <v>593</v>
      </c>
    </row>
    <row r="72" spans="1:9" x14ac:dyDescent="0.25">
      <c r="A72" s="87" t="s">
        <v>667</v>
      </c>
      <c r="B72" s="11">
        <v>7743211324</v>
      </c>
      <c r="C72" s="11" t="s">
        <v>292</v>
      </c>
      <c r="D72" s="12" t="s">
        <v>291</v>
      </c>
      <c r="E72" s="11" t="s">
        <v>290</v>
      </c>
      <c r="F72" s="11" t="s">
        <v>535</v>
      </c>
      <c r="G72" s="11" t="s">
        <v>141</v>
      </c>
      <c r="H72" s="92" t="s">
        <v>536</v>
      </c>
      <c r="I72" s="85" t="s">
        <v>593</v>
      </c>
    </row>
    <row r="73" spans="1:9" x14ac:dyDescent="0.25">
      <c r="A73" s="87" t="s">
        <v>668</v>
      </c>
      <c r="B73" s="11">
        <v>7591624953</v>
      </c>
      <c r="C73" s="11" t="s">
        <v>289</v>
      </c>
      <c r="D73" s="12" t="s">
        <v>288</v>
      </c>
      <c r="E73" s="11" t="s">
        <v>287</v>
      </c>
      <c r="F73" s="11" t="s">
        <v>669</v>
      </c>
      <c r="G73" s="11" t="s">
        <v>113</v>
      </c>
      <c r="H73" s="92" t="s">
        <v>670</v>
      </c>
      <c r="I73" s="85" t="s">
        <v>593</v>
      </c>
    </row>
    <row r="74" spans="1:9" x14ac:dyDescent="0.25">
      <c r="A74" s="87" t="s">
        <v>671</v>
      </c>
      <c r="B74" s="11">
        <v>5671810266</v>
      </c>
      <c r="C74" s="11" t="s">
        <v>672</v>
      </c>
      <c r="D74" s="12" t="s">
        <v>673</v>
      </c>
      <c r="E74" s="11" t="s">
        <v>674</v>
      </c>
      <c r="F74" s="11" t="s">
        <v>675</v>
      </c>
      <c r="G74" s="11" t="s">
        <v>91</v>
      </c>
      <c r="H74" s="92" t="s">
        <v>676</v>
      </c>
      <c r="I74" s="85" t="s">
        <v>593</v>
      </c>
    </row>
    <row r="75" spans="1:9" x14ac:dyDescent="0.25">
      <c r="A75" s="88" t="s">
        <v>677</v>
      </c>
      <c r="B75" s="11">
        <v>6010085828</v>
      </c>
      <c r="C75" s="11" t="s">
        <v>253</v>
      </c>
      <c r="D75" s="12" t="s">
        <v>252</v>
      </c>
      <c r="E75" s="11" t="s">
        <v>678</v>
      </c>
      <c r="F75" s="11" t="s">
        <v>679</v>
      </c>
      <c r="G75" s="11" t="s">
        <v>98</v>
      </c>
      <c r="H75" s="92" t="s">
        <v>680</v>
      </c>
      <c r="I75" s="85" t="s">
        <v>593</v>
      </c>
    </row>
    <row r="76" spans="1:9" x14ac:dyDescent="0.25">
      <c r="A76" s="87" t="s">
        <v>681</v>
      </c>
      <c r="B76" s="11">
        <v>9482380424</v>
      </c>
      <c r="C76" s="11" t="s">
        <v>251</v>
      </c>
      <c r="D76" s="12" t="s">
        <v>250</v>
      </c>
      <c r="E76" s="11" t="s">
        <v>57</v>
      </c>
      <c r="F76" s="11" t="s">
        <v>682</v>
      </c>
      <c r="G76" s="11" t="s">
        <v>55</v>
      </c>
      <c r="H76" s="92" t="s">
        <v>683</v>
      </c>
      <c r="I76" s="85" t="s">
        <v>593</v>
      </c>
    </row>
    <row r="77" spans="1:9" x14ac:dyDescent="0.25">
      <c r="A77" s="87" t="s">
        <v>684</v>
      </c>
      <c r="B77" s="11">
        <v>7743128020</v>
      </c>
      <c r="C77" s="11" t="s">
        <v>246</v>
      </c>
      <c r="D77" s="12" t="s">
        <v>245</v>
      </c>
      <c r="E77" s="11" t="s">
        <v>244</v>
      </c>
      <c r="F77" s="11" t="s">
        <v>685</v>
      </c>
      <c r="G77" s="11" t="s">
        <v>141</v>
      </c>
      <c r="H77" s="92" t="s">
        <v>686</v>
      </c>
      <c r="I77" s="85" t="s">
        <v>593</v>
      </c>
    </row>
    <row r="78" spans="1:9" x14ac:dyDescent="0.25">
      <c r="A78" s="87" t="s">
        <v>687</v>
      </c>
      <c r="B78">
        <v>7981435208</v>
      </c>
      <c r="C78" t="s">
        <v>688</v>
      </c>
      <c r="D78" t="s">
        <v>689</v>
      </c>
      <c r="E78" t="s">
        <v>690</v>
      </c>
      <c r="F78" t="s">
        <v>691</v>
      </c>
      <c r="G78" t="s">
        <v>134</v>
      </c>
      <c r="H78" s="92" t="s">
        <v>692</v>
      </c>
      <c r="I78" s="85" t="s">
        <v>593</v>
      </c>
    </row>
    <row r="79" spans="1:9" x14ac:dyDescent="0.25">
      <c r="A79" s="87" t="s">
        <v>693</v>
      </c>
      <c r="B79">
        <v>7582141729</v>
      </c>
      <c r="C79" t="s">
        <v>694</v>
      </c>
      <c r="D79" t="s">
        <v>695</v>
      </c>
      <c r="E79" t="s">
        <v>696</v>
      </c>
      <c r="F79" t="s">
        <v>697</v>
      </c>
      <c r="G79" t="s">
        <v>145</v>
      </c>
      <c r="H79" s="92" t="s">
        <v>698</v>
      </c>
      <c r="I79" s="85">
        <v>46013</v>
      </c>
    </row>
    <row r="80" spans="1:9" x14ac:dyDescent="0.25">
      <c r="A80" s="87" t="s">
        <v>699</v>
      </c>
      <c r="B80" s="11">
        <v>9710659463</v>
      </c>
      <c r="C80" s="11" t="s">
        <v>231</v>
      </c>
      <c r="D80" s="12" t="s">
        <v>230</v>
      </c>
      <c r="E80" s="11" t="s">
        <v>229</v>
      </c>
      <c r="F80" s="11" t="s">
        <v>700</v>
      </c>
      <c r="G80" s="11" t="s">
        <v>126</v>
      </c>
      <c r="H80" s="92" t="s">
        <v>701</v>
      </c>
      <c r="I80" s="85" t="s">
        <v>593</v>
      </c>
    </row>
    <row r="81" spans="1:9" x14ac:dyDescent="0.25">
      <c r="A81" s="87" t="s">
        <v>702</v>
      </c>
      <c r="B81" s="11">
        <v>7742945231</v>
      </c>
      <c r="C81" s="11" t="s">
        <v>211</v>
      </c>
      <c r="D81" s="12" t="s">
        <v>210</v>
      </c>
      <c r="E81" s="11" t="s">
        <v>209</v>
      </c>
      <c r="F81" s="11" t="s">
        <v>703</v>
      </c>
      <c r="G81" s="11" t="s">
        <v>141</v>
      </c>
      <c r="H81" s="92" t="s">
        <v>704</v>
      </c>
      <c r="I81" s="85">
        <v>46013</v>
      </c>
    </row>
    <row r="82" spans="1:9" x14ac:dyDescent="0.25">
      <c r="A82" s="87" t="s">
        <v>705</v>
      </c>
      <c r="B82" s="11">
        <v>1231233414</v>
      </c>
      <c r="C82" s="11" t="s">
        <v>190</v>
      </c>
      <c r="D82" s="12" t="s">
        <v>189</v>
      </c>
      <c r="E82" s="11" t="s">
        <v>188</v>
      </c>
      <c r="F82" s="11" t="s">
        <v>706</v>
      </c>
      <c r="G82" s="11" t="s">
        <v>106</v>
      </c>
      <c r="H82" s="92" t="s">
        <v>707</v>
      </c>
      <c r="I82" s="85" t="s">
        <v>593</v>
      </c>
    </row>
    <row r="83" spans="1:9" x14ac:dyDescent="0.25">
      <c r="A83" s="87" t="s">
        <v>708</v>
      </c>
      <c r="B83" s="11">
        <v>5320000234</v>
      </c>
      <c r="C83" s="11" t="s">
        <v>173</v>
      </c>
      <c r="D83" s="12" t="s">
        <v>172</v>
      </c>
      <c r="E83" s="11" t="s">
        <v>171</v>
      </c>
      <c r="F83" s="11" t="s">
        <v>709</v>
      </c>
      <c r="G83" s="11" t="s">
        <v>36</v>
      </c>
      <c r="H83" s="92" t="s">
        <v>710</v>
      </c>
      <c r="I83" s="85" t="s">
        <v>593</v>
      </c>
    </row>
    <row r="84" spans="1:9" x14ac:dyDescent="0.25">
      <c r="A84" s="88" t="s">
        <v>711</v>
      </c>
      <c r="B84">
        <v>7743211407</v>
      </c>
      <c r="C84" t="s">
        <v>167</v>
      </c>
      <c r="D84" t="s">
        <v>166</v>
      </c>
      <c r="E84" t="s">
        <v>165</v>
      </c>
      <c r="F84" t="s">
        <v>575</v>
      </c>
      <c r="G84" t="s">
        <v>141</v>
      </c>
      <c r="H84" s="92" t="s">
        <v>576</v>
      </c>
      <c r="I84" s="85" t="s">
        <v>593</v>
      </c>
    </row>
    <row r="85" spans="1:9" x14ac:dyDescent="0.25">
      <c r="A85" s="87" t="s">
        <v>712</v>
      </c>
      <c r="B85" s="11">
        <v>5671783457</v>
      </c>
      <c r="C85" s="11" t="s">
        <v>713</v>
      </c>
      <c r="D85" s="12" t="s">
        <v>714</v>
      </c>
      <c r="E85" s="11" t="s">
        <v>715</v>
      </c>
      <c r="F85" s="11" t="s">
        <v>716</v>
      </c>
      <c r="G85" s="11" t="s">
        <v>91</v>
      </c>
      <c r="H85" s="92" t="s">
        <v>717</v>
      </c>
      <c r="I85" s="85" t="s">
        <v>593</v>
      </c>
    </row>
    <row r="86" spans="1:9" x14ac:dyDescent="0.25">
      <c r="A86" s="87" t="s">
        <v>718</v>
      </c>
      <c r="B86" s="11">
        <v>8111764762</v>
      </c>
      <c r="C86" s="11" t="s">
        <v>719</v>
      </c>
      <c r="D86" s="12" t="s">
        <v>720</v>
      </c>
      <c r="E86" s="11" t="s">
        <v>721</v>
      </c>
      <c r="F86" s="11" t="s">
        <v>722</v>
      </c>
      <c r="G86" s="11" t="s">
        <v>63</v>
      </c>
      <c r="H86" s="92" t="s">
        <v>723</v>
      </c>
      <c r="I86" s="85" t="s">
        <v>593</v>
      </c>
    </row>
    <row r="87" spans="1:9" x14ac:dyDescent="0.25">
      <c r="A87" s="87" t="s">
        <v>724</v>
      </c>
      <c r="B87" s="11">
        <v>8381888184</v>
      </c>
      <c r="C87" s="11" t="s">
        <v>725</v>
      </c>
      <c r="D87" s="12" t="s">
        <v>455</v>
      </c>
      <c r="E87" s="11" t="s">
        <v>454</v>
      </c>
      <c r="F87" s="11" t="s">
        <v>726</v>
      </c>
      <c r="G87" s="11" t="s">
        <v>45</v>
      </c>
      <c r="H87" s="92" t="s">
        <v>727</v>
      </c>
      <c r="I87" s="85" t="s">
        <v>593</v>
      </c>
    </row>
    <row r="88" spans="1:9" x14ac:dyDescent="0.25">
      <c r="A88" s="87" t="s">
        <v>728</v>
      </c>
      <c r="B88" s="11">
        <v>5291836443</v>
      </c>
      <c r="C88" s="11" t="s">
        <v>43</v>
      </c>
      <c r="D88" s="12" t="s">
        <v>42</v>
      </c>
      <c r="E88" s="11" t="s">
        <v>41</v>
      </c>
      <c r="F88" s="11" t="s">
        <v>729</v>
      </c>
      <c r="G88" s="11" t="s">
        <v>40</v>
      </c>
      <c r="H88" s="92" t="s">
        <v>730</v>
      </c>
      <c r="I88" s="85" t="s">
        <v>593</v>
      </c>
    </row>
    <row r="89" spans="1:9" x14ac:dyDescent="0.25">
      <c r="A89" s="87" t="s">
        <v>731</v>
      </c>
      <c r="B89" s="11">
        <v>5291836443</v>
      </c>
      <c r="C89" s="11" t="s">
        <v>43</v>
      </c>
      <c r="D89" s="12" t="s">
        <v>42</v>
      </c>
      <c r="E89" s="89" t="s">
        <v>41</v>
      </c>
      <c r="F89" s="11" t="s">
        <v>729</v>
      </c>
      <c r="G89" s="11" t="s">
        <v>40</v>
      </c>
      <c r="H89" s="92" t="s">
        <v>730</v>
      </c>
      <c r="I89" s="85">
        <v>46072</v>
      </c>
    </row>
    <row r="90" spans="1:9" x14ac:dyDescent="0.25">
      <c r="A90" s="87" t="s">
        <v>732</v>
      </c>
      <c r="B90" s="11">
        <v>5291836443</v>
      </c>
      <c r="C90" s="11" t="s">
        <v>43</v>
      </c>
      <c r="D90" s="12" t="s">
        <v>42</v>
      </c>
      <c r="E90" s="11" t="s">
        <v>41</v>
      </c>
      <c r="F90" s="11" t="s">
        <v>729</v>
      </c>
      <c r="G90" s="11" t="s">
        <v>40</v>
      </c>
      <c r="H90" s="92" t="s">
        <v>730</v>
      </c>
      <c r="I90" s="85">
        <v>46072</v>
      </c>
    </row>
    <row r="91" spans="1:9" x14ac:dyDescent="0.25">
      <c r="A91" s="90" t="s">
        <v>733</v>
      </c>
      <c r="B91" s="11">
        <v>7971903240</v>
      </c>
      <c r="C91" s="11" t="s">
        <v>410</v>
      </c>
      <c r="D91" s="12" t="s">
        <v>409</v>
      </c>
      <c r="E91" s="11" t="s">
        <v>408</v>
      </c>
      <c r="F91" s="11" t="s">
        <v>734</v>
      </c>
      <c r="G91" s="11" t="s">
        <v>58</v>
      </c>
      <c r="H91" s="92" t="s">
        <v>735</v>
      </c>
      <c r="I91" s="85">
        <v>46013</v>
      </c>
    </row>
    <row r="92" spans="1:9" x14ac:dyDescent="0.25">
      <c r="A92" s="90" t="s">
        <v>736</v>
      </c>
      <c r="B92" s="11">
        <v>7743188737</v>
      </c>
      <c r="C92" s="11" t="s">
        <v>416</v>
      </c>
      <c r="D92" s="12" t="s">
        <v>415</v>
      </c>
      <c r="E92" s="11" t="s">
        <v>414</v>
      </c>
      <c r="F92" s="11" t="s">
        <v>497</v>
      </c>
      <c r="G92" s="11" t="s">
        <v>141</v>
      </c>
      <c r="H92" s="92" t="s">
        <v>498</v>
      </c>
      <c r="I92" s="85" t="s">
        <v>593</v>
      </c>
    </row>
    <row r="93" spans="1:9" x14ac:dyDescent="0.25">
      <c r="A93" s="90" t="s">
        <v>737</v>
      </c>
      <c r="B93">
        <v>5090066518</v>
      </c>
      <c r="C93" t="s">
        <v>401</v>
      </c>
      <c r="D93" t="s">
        <v>400</v>
      </c>
      <c r="E93" t="s">
        <v>399</v>
      </c>
      <c r="F93" t="s">
        <v>738</v>
      </c>
      <c r="G93" t="s">
        <v>46</v>
      </c>
      <c r="H93" s="92" t="s">
        <v>739</v>
      </c>
      <c r="I93" s="85" t="s">
        <v>593</v>
      </c>
    </row>
    <row r="94" spans="1:9" x14ac:dyDescent="0.25">
      <c r="A94" s="90" t="s">
        <v>740</v>
      </c>
      <c r="B94" s="11">
        <v>5661892908</v>
      </c>
      <c r="C94" s="11" t="s">
        <v>741</v>
      </c>
      <c r="D94" s="12" t="s">
        <v>742</v>
      </c>
      <c r="E94" s="11" t="s">
        <v>743</v>
      </c>
      <c r="F94" s="11" t="s">
        <v>744</v>
      </c>
      <c r="G94" s="11" t="s">
        <v>130</v>
      </c>
      <c r="H94" s="92" t="s">
        <v>745</v>
      </c>
      <c r="I94" s="85" t="s">
        <v>593</v>
      </c>
    </row>
    <row r="95" spans="1:9" x14ac:dyDescent="0.25">
      <c r="A95" s="90" t="s">
        <v>746</v>
      </c>
      <c r="B95" s="11">
        <v>7971904280</v>
      </c>
      <c r="C95" s="11" t="s">
        <v>381</v>
      </c>
      <c r="D95" s="12" t="s">
        <v>380</v>
      </c>
      <c r="E95" s="11" t="s">
        <v>488</v>
      </c>
      <c r="F95" s="11" t="s">
        <v>747</v>
      </c>
      <c r="G95" s="11" t="s">
        <v>58</v>
      </c>
      <c r="H95" s="92" t="s">
        <v>748</v>
      </c>
      <c r="I95" s="85" t="s">
        <v>593</v>
      </c>
    </row>
    <row r="96" spans="1:9" x14ac:dyDescent="0.25">
      <c r="A96" s="90" t="s">
        <v>749</v>
      </c>
      <c r="B96" s="11">
        <v>7761615061</v>
      </c>
      <c r="C96" s="11" t="s">
        <v>379</v>
      </c>
      <c r="D96" s="12" t="s">
        <v>378</v>
      </c>
      <c r="E96" s="11" t="s">
        <v>377</v>
      </c>
      <c r="F96" s="11" t="s">
        <v>750</v>
      </c>
      <c r="G96" s="11" t="s">
        <v>87</v>
      </c>
      <c r="H96" s="92" t="s">
        <v>751</v>
      </c>
      <c r="I96" s="85" t="s">
        <v>593</v>
      </c>
    </row>
    <row r="97" spans="1:9" x14ac:dyDescent="0.25">
      <c r="A97" s="90" t="s">
        <v>752</v>
      </c>
      <c r="B97" s="11">
        <v>7962929257</v>
      </c>
      <c r="C97" s="11" t="s">
        <v>373</v>
      </c>
      <c r="D97" s="12" t="s">
        <v>372</v>
      </c>
      <c r="E97" s="11" t="s">
        <v>371</v>
      </c>
      <c r="F97" s="11" t="s">
        <v>753</v>
      </c>
      <c r="G97" s="11" t="s">
        <v>55</v>
      </c>
      <c r="H97" s="92" t="s">
        <v>754</v>
      </c>
      <c r="I97" s="85" t="s">
        <v>593</v>
      </c>
    </row>
    <row r="98" spans="1:9" x14ac:dyDescent="0.25">
      <c r="A98" s="90" t="s">
        <v>755</v>
      </c>
      <c r="B98" s="11">
        <v>7962963277</v>
      </c>
      <c r="C98" s="11" t="s">
        <v>361</v>
      </c>
      <c r="D98" s="12" t="s">
        <v>360</v>
      </c>
      <c r="E98" s="11" t="s">
        <v>56</v>
      </c>
      <c r="F98" s="11" t="s">
        <v>756</v>
      </c>
      <c r="G98" s="11" t="s">
        <v>55</v>
      </c>
      <c r="H98" s="92" t="s">
        <v>757</v>
      </c>
      <c r="I98" s="85" t="s">
        <v>593</v>
      </c>
    </row>
    <row r="99" spans="1:9" x14ac:dyDescent="0.25">
      <c r="A99" s="90" t="s">
        <v>758</v>
      </c>
      <c r="B99" s="11">
        <v>7971945741</v>
      </c>
      <c r="C99" s="11" t="s">
        <v>359</v>
      </c>
      <c r="D99" s="12" t="s">
        <v>358</v>
      </c>
      <c r="E99" s="11" t="s">
        <v>357</v>
      </c>
      <c r="F99" s="11" t="s">
        <v>759</v>
      </c>
      <c r="G99" s="11" t="s">
        <v>58</v>
      </c>
      <c r="H99" s="92" t="s">
        <v>760</v>
      </c>
      <c r="I99" s="85">
        <v>46013</v>
      </c>
    </row>
    <row r="100" spans="1:9" x14ac:dyDescent="0.25">
      <c r="A100" s="90" t="s">
        <v>761</v>
      </c>
      <c r="B100" s="11">
        <v>7962942660</v>
      </c>
      <c r="C100" s="11" t="s">
        <v>356</v>
      </c>
      <c r="D100" s="12" t="s">
        <v>355</v>
      </c>
      <c r="E100" s="11" t="s">
        <v>354</v>
      </c>
      <c r="F100" s="11" t="s">
        <v>762</v>
      </c>
      <c r="G100" s="11" t="s">
        <v>55</v>
      </c>
      <c r="H100" s="92" t="s">
        <v>763</v>
      </c>
      <c r="I100" s="85" t="s">
        <v>593</v>
      </c>
    </row>
    <row r="101" spans="1:9" x14ac:dyDescent="0.25">
      <c r="A101" s="90" t="s">
        <v>764</v>
      </c>
      <c r="B101" s="11">
        <v>7962908568</v>
      </c>
      <c r="C101" s="11" t="s">
        <v>353</v>
      </c>
      <c r="D101" s="12" t="s">
        <v>352</v>
      </c>
      <c r="E101" s="11" t="s">
        <v>351</v>
      </c>
      <c r="F101" s="11" t="s">
        <v>765</v>
      </c>
      <c r="G101" s="11" t="s">
        <v>55</v>
      </c>
      <c r="H101" s="92" t="s">
        <v>766</v>
      </c>
      <c r="I101" s="85" t="s">
        <v>593</v>
      </c>
    </row>
    <row r="102" spans="1:9" x14ac:dyDescent="0.25">
      <c r="A102" s="90" t="s">
        <v>767</v>
      </c>
      <c r="B102" s="11">
        <v>7571449122</v>
      </c>
      <c r="C102" s="11" t="s">
        <v>350</v>
      </c>
      <c r="D102" s="12" t="s">
        <v>349</v>
      </c>
      <c r="E102" s="11" t="s">
        <v>348</v>
      </c>
      <c r="F102" s="11" t="s">
        <v>768</v>
      </c>
      <c r="G102" s="11" t="s">
        <v>49</v>
      </c>
      <c r="H102" s="92" t="s">
        <v>769</v>
      </c>
      <c r="I102" s="85" t="s">
        <v>593</v>
      </c>
    </row>
    <row r="103" spans="1:9" x14ac:dyDescent="0.25">
      <c r="A103" s="90" t="s">
        <v>770</v>
      </c>
      <c r="B103" s="11">
        <v>8121828216</v>
      </c>
      <c r="C103" s="11" t="s">
        <v>335</v>
      </c>
      <c r="D103" s="12" t="s">
        <v>334</v>
      </c>
      <c r="E103" s="11" t="s">
        <v>51</v>
      </c>
      <c r="F103" s="11" t="s">
        <v>771</v>
      </c>
      <c r="G103" s="11" t="s">
        <v>50</v>
      </c>
      <c r="H103" s="92" t="s">
        <v>772</v>
      </c>
      <c r="I103" s="85" t="s">
        <v>593</v>
      </c>
    </row>
    <row r="104" spans="1:9" x14ac:dyDescent="0.25">
      <c r="A104" s="90" t="s">
        <v>773</v>
      </c>
      <c r="B104" s="11">
        <v>8222148747</v>
      </c>
      <c r="C104" s="11" t="s">
        <v>330</v>
      </c>
      <c r="D104" s="12" t="s">
        <v>329</v>
      </c>
      <c r="E104" s="11" t="s">
        <v>328</v>
      </c>
      <c r="F104" s="11" t="s">
        <v>774</v>
      </c>
      <c r="G104" s="11" t="s">
        <v>33</v>
      </c>
      <c r="H104" s="92" t="s">
        <v>775</v>
      </c>
      <c r="I104" s="85" t="s">
        <v>593</v>
      </c>
    </row>
    <row r="105" spans="1:9" x14ac:dyDescent="0.25">
      <c r="A105" s="90" t="s">
        <v>776</v>
      </c>
      <c r="B105" s="11">
        <v>5090066174</v>
      </c>
      <c r="C105" s="11" t="s">
        <v>324</v>
      </c>
      <c r="D105" s="12" t="s">
        <v>323</v>
      </c>
      <c r="E105" s="11" t="s">
        <v>47</v>
      </c>
      <c r="F105" s="11" t="s">
        <v>777</v>
      </c>
      <c r="G105" s="11" t="s">
        <v>46</v>
      </c>
      <c r="H105" s="92" t="s">
        <v>778</v>
      </c>
      <c r="I105" s="85" t="s">
        <v>593</v>
      </c>
    </row>
    <row r="106" spans="1:9" x14ac:dyDescent="0.25">
      <c r="A106" s="90" t="s">
        <v>779</v>
      </c>
      <c r="B106">
        <v>5342254841</v>
      </c>
      <c r="C106" t="s">
        <v>303</v>
      </c>
      <c r="D106" t="s">
        <v>302</v>
      </c>
      <c r="E106" t="s">
        <v>301</v>
      </c>
      <c r="F106" t="s">
        <v>780</v>
      </c>
      <c r="G106" t="s">
        <v>44</v>
      </c>
      <c r="H106" s="92" t="s">
        <v>781</v>
      </c>
      <c r="I106" s="85">
        <v>46013</v>
      </c>
    </row>
    <row r="107" spans="1:9" x14ac:dyDescent="0.25">
      <c r="A107" s="90" t="s">
        <v>782</v>
      </c>
      <c r="B107" s="11">
        <v>5671786697</v>
      </c>
      <c r="C107" s="11" t="s">
        <v>297</v>
      </c>
      <c r="D107" s="12" t="s">
        <v>296</v>
      </c>
      <c r="E107" s="11" t="s">
        <v>295</v>
      </c>
      <c r="F107" s="11" t="s">
        <v>783</v>
      </c>
      <c r="G107" s="11" t="s">
        <v>91</v>
      </c>
      <c r="H107" s="92" t="s">
        <v>784</v>
      </c>
      <c r="I107" s="85" t="s">
        <v>593</v>
      </c>
    </row>
    <row r="108" spans="1:9" x14ac:dyDescent="0.25">
      <c r="A108" s="90" t="s">
        <v>785</v>
      </c>
      <c r="B108">
        <v>7971881633</v>
      </c>
      <c r="C108" t="s">
        <v>294</v>
      </c>
      <c r="D108" t="s">
        <v>786</v>
      </c>
      <c r="E108" t="s">
        <v>293</v>
      </c>
      <c r="F108" t="s">
        <v>787</v>
      </c>
      <c r="G108" t="s">
        <v>58</v>
      </c>
      <c r="H108" s="92" t="s">
        <v>788</v>
      </c>
      <c r="I108" s="85">
        <v>46013</v>
      </c>
    </row>
    <row r="109" spans="1:9" x14ac:dyDescent="0.25">
      <c r="A109" s="90" t="s">
        <v>789</v>
      </c>
      <c r="B109" s="11">
        <v>7972056581</v>
      </c>
      <c r="C109" s="11" t="s">
        <v>268</v>
      </c>
      <c r="D109" s="12" t="s">
        <v>267</v>
      </c>
      <c r="E109" s="11" t="s">
        <v>266</v>
      </c>
      <c r="F109" s="11" t="s">
        <v>790</v>
      </c>
      <c r="G109" s="11" t="s">
        <v>58</v>
      </c>
      <c r="H109" s="92" t="s">
        <v>791</v>
      </c>
      <c r="I109" s="85" t="s">
        <v>593</v>
      </c>
    </row>
    <row r="110" spans="1:9" x14ac:dyDescent="0.25">
      <c r="A110" s="90" t="s">
        <v>792</v>
      </c>
      <c r="B110" s="11">
        <v>5311688219</v>
      </c>
      <c r="C110" s="11" t="s">
        <v>265</v>
      </c>
      <c r="D110" s="12" t="s">
        <v>264</v>
      </c>
      <c r="E110" s="11" t="s">
        <v>263</v>
      </c>
      <c r="F110" s="11" t="s">
        <v>793</v>
      </c>
      <c r="G110" s="11" t="s">
        <v>114</v>
      </c>
      <c r="H110" s="92" t="s">
        <v>794</v>
      </c>
      <c r="I110" s="85" t="s">
        <v>593</v>
      </c>
    </row>
    <row r="111" spans="1:9" x14ac:dyDescent="0.25">
      <c r="A111" s="90" t="s">
        <v>795</v>
      </c>
      <c r="B111" s="11">
        <v>1231050091</v>
      </c>
      <c r="C111" s="11" t="s">
        <v>259</v>
      </c>
      <c r="D111" s="12" t="s">
        <v>258</v>
      </c>
      <c r="E111" s="11" t="s">
        <v>257</v>
      </c>
      <c r="F111" s="11" t="s">
        <v>796</v>
      </c>
      <c r="G111" s="11" t="s">
        <v>106</v>
      </c>
      <c r="H111" s="92" t="s">
        <v>797</v>
      </c>
      <c r="I111" s="85" t="s">
        <v>593</v>
      </c>
    </row>
    <row r="112" spans="1:9" x14ac:dyDescent="0.25">
      <c r="A112" s="90" t="s">
        <v>798</v>
      </c>
      <c r="B112" s="11">
        <v>8111757928</v>
      </c>
      <c r="C112" s="11" t="s">
        <v>249</v>
      </c>
      <c r="D112" s="12" t="s">
        <v>248</v>
      </c>
      <c r="E112" s="11" t="s">
        <v>247</v>
      </c>
      <c r="F112" s="11" t="s">
        <v>799</v>
      </c>
      <c r="G112" s="11" t="s">
        <v>63</v>
      </c>
      <c r="H112" s="92" t="s">
        <v>800</v>
      </c>
      <c r="I112" s="85">
        <v>46013</v>
      </c>
    </row>
    <row r="113" spans="1:9" x14ac:dyDescent="0.25">
      <c r="A113" s="90" t="s">
        <v>801</v>
      </c>
      <c r="B113" s="11">
        <v>1251333745</v>
      </c>
      <c r="C113" s="11" t="s">
        <v>243</v>
      </c>
      <c r="D113" s="12" t="s">
        <v>242</v>
      </c>
      <c r="E113" s="11" t="s">
        <v>241</v>
      </c>
      <c r="F113" s="11" t="s">
        <v>802</v>
      </c>
      <c r="G113" s="11" t="s">
        <v>74</v>
      </c>
      <c r="H113" s="92" t="s">
        <v>803</v>
      </c>
      <c r="I113" s="85">
        <v>46013</v>
      </c>
    </row>
    <row r="114" spans="1:9" x14ac:dyDescent="0.25">
      <c r="A114" s="90" t="s">
        <v>804</v>
      </c>
      <c r="B114" s="11">
        <v>5342488243</v>
      </c>
      <c r="C114" s="11" t="s">
        <v>240</v>
      </c>
      <c r="D114" s="12" t="s">
        <v>239</v>
      </c>
      <c r="E114" s="11" t="s">
        <v>238</v>
      </c>
      <c r="F114" s="11" t="s">
        <v>805</v>
      </c>
      <c r="G114" s="11" t="s">
        <v>44</v>
      </c>
      <c r="H114" s="92" t="s">
        <v>806</v>
      </c>
      <c r="I114" s="85" t="s">
        <v>593</v>
      </c>
    </row>
    <row r="115" spans="1:9" x14ac:dyDescent="0.25">
      <c r="A115" s="90" t="s">
        <v>807</v>
      </c>
      <c r="B115" s="11">
        <v>5361739574</v>
      </c>
      <c r="C115" s="11" t="s">
        <v>225</v>
      </c>
      <c r="D115" s="12" t="s">
        <v>224</v>
      </c>
      <c r="E115" s="11" t="s">
        <v>223</v>
      </c>
      <c r="F115" s="11" t="s">
        <v>808</v>
      </c>
      <c r="G115" s="11" t="s">
        <v>52</v>
      </c>
      <c r="H115" s="92" t="s">
        <v>809</v>
      </c>
      <c r="I115" s="85" t="s">
        <v>593</v>
      </c>
    </row>
    <row r="116" spans="1:9" x14ac:dyDescent="0.25">
      <c r="A116" s="90" t="s">
        <v>810</v>
      </c>
      <c r="B116" s="11">
        <v>8222147162</v>
      </c>
      <c r="C116" s="11" t="s">
        <v>222</v>
      </c>
      <c r="D116" s="12" t="s">
        <v>221</v>
      </c>
      <c r="E116" s="11" t="s">
        <v>220</v>
      </c>
      <c r="F116" s="11" t="s">
        <v>811</v>
      </c>
      <c r="G116" s="11" t="s">
        <v>33</v>
      </c>
      <c r="H116" s="92" t="s">
        <v>812</v>
      </c>
      <c r="I116" s="85" t="s">
        <v>593</v>
      </c>
    </row>
    <row r="117" spans="1:9" x14ac:dyDescent="0.25">
      <c r="A117" s="90" t="s">
        <v>813</v>
      </c>
      <c r="B117">
        <v>7962867409</v>
      </c>
      <c r="C117" t="s">
        <v>219</v>
      </c>
      <c r="D117" t="s">
        <v>218</v>
      </c>
      <c r="E117" t="s">
        <v>217</v>
      </c>
      <c r="F117" t="s">
        <v>814</v>
      </c>
      <c r="G117" t="s">
        <v>55</v>
      </c>
      <c r="H117" s="92" t="s">
        <v>815</v>
      </c>
      <c r="I117" s="85" t="s">
        <v>593</v>
      </c>
    </row>
    <row r="118" spans="1:9" x14ac:dyDescent="0.25">
      <c r="A118" s="90" t="s">
        <v>816</v>
      </c>
      <c r="B118" s="11">
        <v>8212393379</v>
      </c>
      <c r="C118" s="11" t="s">
        <v>817</v>
      </c>
      <c r="D118" s="12" t="s">
        <v>818</v>
      </c>
      <c r="E118" s="11" t="s">
        <v>819</v>
      </c>
      <c r="F118" s="11" t="s">
        <v>820</v>
      </c>
      <c r="G118" s="11" t="s">
        <v>149</v>
      </c>
      <c r="H118" s="92" t="s">
        <v>821</v>
      </c>
      <c r="I118" s="85" t="s">
        <v>593</v>
      </c>
    </row>
    <row r="119" spans="1:9" x14ac:dyDescent="0.25">
      <c r="A119" s="90" t="s">
        <v>822</v>
      </c>
      <c r="B119">
        <v>7743210626</v>
      </c>
      <c r="C119" t="s">
        <v>196</v>
      </c>
      <c r="D119" t="s">
        <v>195</v>
      </c>
      <c r="E119" t="s">
        <v>194</v>
      </c>
      <c r="F119" t="s">
        <v>823</v>
      </c>
      <c r="G119" t="s">
        <v>141</v>
      </c>
      <c r="H119" s="92" t="s">
        <v>824</v>
      </c>
      <c r="I119" s="85" t="s">
        <v>593</v>
      </c>
    </row>
    <row r="120" spans="1:9" x14ac:dyDescent="0.25">
      <c r="A120" s="91" t="s">
        <v>825</v>
      </c>
      <c r="B120" s="11">
        <v>5090066613</v>
      </c>
      <c r="C120" s="11" t="s">
        <v>213</v>
      </c>
      <c r="D120" s="12" t="s">
        <v>826</v>
      </c>
      <c r="E120" s="11" t="s">
        <v>212</v>
      </c>
      <c r="F120" s="11" t="s">
        <v>827</v>
      </c>
      <c r="G120" s="11" t="s">
        <v>46</v>
      </c>
      <c r="H120" s="92" t="s">
        <v>828</v>
      </c>
      <c r="I120" s="85" t="s">
        <v>593</v>
      </c>
    </row>
    <row r="121" spans="1:9" x14ac:dyDescent="0.25">
      <c r="A121" s="90" t="s">
        <v>829</v>
      </c>
      <c r="B121" s="11">
        <v>8111714505</v>
      </c>
      <c r="C121" s="11" t="s">
        <v>187</v>
      </c>
      <c r="D121" s="12" t="s">
        <v>186</v>
      </c>
      <c r="E121" s="11" t="s">
        <v>185</v>
      </c>
      <c r="F121" s="11" t="s">
        <v>830</v>
      </c>
      <c r="G121" s="11" t="s">
        <v>63</v>
      </c>
      <c r="H121" s="92" t="s">
        <v>831</v>
      </c>
      <c r="I121" s="85" t="s">
        <v>593</v>
      </c>
    </row>
    <row r="122" spans="1:9" x14ac:dyDescent="0.25">
      <c r="A122" s="90" t="s">
        <v>832</v>
      </c>
      <c r="B122" s="11">
        <v>7582165888</v>
      </c>
      <c r="C122" s="11" t="s">
        <v>181</v>
      </c>
      <c r="D122" s="12" t="s">
        <v>180</v>
      </c>
      <c r="E122" s="11" t="s">
        <v>179</v>
      </c>
      <c r="F122" s="11" t="s">
        <v>833</v>
      </c>
      <c r="G122" s="11" t="s">
        <v>145</v>
      </c>
      <c r="H122" s="92" t="s">
        <v>834</v>
      </c>
      <c r="I122" s="85">
        <v>46013</v>
      </c>
    </row>
    <row r="123" spans="1:9" x14ac:dyDescent="0.25">
      <c r="A123" s="90" t="s">
        <v>835</v>
      </c>
      <c r="B123" s="11">
        <v>7972016015</v>
      </c>
      <c r="C123" s="11" t="s">
        <v>178</v>
      </c>
      <c r="D123" s="12" t="s">
        <v>177</v>
      </c>
      <c r="E123" s="11" t="s">
        <v>836</v>
      </c>
      <c r="F123" s="11" t="s">
        <v>837</v>
      </c>
      <c r="G123" s="11" t="s">
        <v>58</v>
      </c>
      <c r="H123" s="92" t="s">
        <v>838</v>
      </c>
      <c r="I123" s="85" t="s">
        <v>593</v>
      </c>
    </row>
    <row r="124" spans="1:9" x14ac:dyDescent="0.25">
      <c r="A124" s="90" t="s">
        <v>839</v>
      </c>
      <c r="B124">
        <v>7972016015</v>
      </c>
      <c r="C124" t="s">
        <v>178</v>
      </c>
      <c r="D124" t="s">
        <v>177</v>
      </c>
      <c r="E124" t="s">
        <v>836</v>
      </c>
      <c r="F124" t="s">
        <v>837</v>
      </c>
      <c r="G124" t="s">
        <v>58</v>
      </c>
      <c r="H124" s="92" t="s">
        <v>838</v>
      </c>
      <c r="I124" s="85" t="s">
        <v>593</v>
      </c>
    </row>
    <row r="125" spans="1:9" x14ac:dyDescent="0.25">
      <c r="A125" s="90" t="s">
        <v>840</v>
      </c>
      <c r="B125" s="11">
        <v>7591630959</v>
      </c>
      <c r="C125" s="11" t="s">
        <v>161</v>
      </c>
      <c r="D125" s="12" t="s">
        <v>160</v>
      </c>
      <c r="E125" s="11" t="s">
        <v>159</v>
      </c>
      <c r="F125" s="11" t="s">
        <v>841</v>
      </c>
      <c r="G125" s="11" t="s">
        <v>113</v>
      </c>
      <c r="H125" s="92" t="s">
        <v>842</v>
      </c>
      <c r="I125" s="85" t="s">
        <v>593</v>
      </c>
    </row>
    <row r="126" spans="1:9" x14ac:dyDescent="0.25">
      <c r="A126" s="90" t="s">
        <v>843</v>
      </c>
      <c r="B126" s="11">
        <v>5361758264</v>
      </c>
      <c r="C126" s="11" t="s">
        <v>844</v>
      </c>
      <c r="D126" s="12" t="s">
        <v>845</v>
      </c>
      <c r="E126" s="11" t="s">
        <v>846</v>
      </c>
      <c r="F126" s="11" t="s">
        <v>847</v>
      </c>
      <c r="G126" s="11" t="s">
        <v>52</v>
      </c>
      <c r="H126" s="92" t="s">
        <v>848</v>
      </c>
      <c r="I126" s="85" t="s">
        <v>593</v>
      </c>
    </row>
    <row r="127" spans="1:9" x14ac:dyDescent="0.25">
      <c r="A127" s="90" t="s">
        <v>849</v>
      </c>
      <c r="B127">
        <v>9482391296</v>
      </c>
      <c r="C127" t="s">
        <v>170</v>
      </c>
      <c r="D127" t="s">
        <v>169</v>
      </c>
      <c r="E127" t="s">
        <v>168</v>
      </c>
      <c r="F127" t="s">
        <v>850</v>
      </c>
      <c r="G127" t="s">
        <v>55</v>
      </c>
      <c r="H127" s="92" t="s">
        <v>851</v>
      </c>
      <c r="I127" s="85" t="s">
        <v>593</v>
      </c>
    </row>
    <row r="128" spans="1:9" x14ac:dyDescent="0.25">
      <c r="A128" s="90" t="s">
        <v>852</v>
      </c>
      <c r="B128" s="11">
        <v>7981457693</v>
      </c>
      <c r="C128" s="11" t="s">
        <v>164</v>
      </c>
      <c r="D128" s="12" t="s">
        <v>163</v>
      </c>
      <c r="E128" s="11" t="s">
        <v>162</v>
      </c>
      <c r="F128" s="11" t="s">
        <v>853</v>
      </c>
      <c r="G128" s="11" t="s">
        <v>134</v>
      </c>
      <c r="H128" s="92" t="s">
        <v>854</v>
      </c>
      <c r="I128" s="85" t="s">
        <v>593</v>
      </c>
    </row>
    <row r="129" spans="1:9" x14ac:dyDescent="0.25">
      <c r="A129" s="90" t="s">
        <v>855</v>
      </c>
      <c r="B129">
        <v>5311664696</v>
      </c>
      <c r="C129" t="s">
        <v>158</v>
      </c>
      <c r="D129" t="s">
        <v>157</v>
      </c>
      <c r="E129" t="s">
        <v>156</v>
      </c>
      <c r="F129" t="s">
        <v>856</v>
      </c>
      <c r="G129" t="s">
        <v>114</v>
      </c>
      <c r="H129" s="92" t="s">
        <v>857</v>
      </c>
      <c r="I129" s="85">
        <v>46013</v>
      </c>
    </row>
    <row r="130" spans="1:9" x14ac:dyDescent="0.25">
      <c r="A130" s="90" t="s">
        <v>858</v>
      </c>
      <c r="B130" s="11">
        <v>7981458304</v>
      </c>
      <c r="C130" s="11" t="s">
        <v>426</v>
      </c>
      <c r="D130" s="12" t="s">
        <v>859</v>
      </c>
      <c r="E130" s="11" t="s">
        <v>135</v>
      </c>
      <c r="F130" s="11" t="s">
        <v>860</v>
      </c>
      <c r="G130" s="11" t="s">
        <v>134</v>
      </c>
      <c r="H130" s="92" t="s">
        <v>861</v>
      </c>
      <c r="I130" s="85" t="s">
        <v>593</v>
      </c>
    </row>
    <row r="131" spans="1:9" x14ac:dyDescent="0.25">
      <c r="A131" s="90" t="s">
        <v>862</v>
      </c>
      <c r="B131" s="11">
        <v>7981464078</v>
      </c>
      <c r="C131" s="11" t="s">
        <v>137</v>
      </c>
      <c r="D131" s="12" t="s">
        <v>136</v>
      </c>
      <c r="E131" s="11" t="s">
        <v>135</v>
      </c>
      <c r="F131" s="11" t="s">
        <v>863</v>
      </c>
      <c r="G131" s="11" t="s">
        <v>134</v>
      </c>
      <c r="H131" s="92" t="s">
        <v>864</v>
      </c>
      <c r="I131" s="85">
        <v>46072</v>
      </c>
    </row>
    <row r="132" spans="1:9" x14ac:dyDescent="0.25">
      <c r="A132" s="90" t="s">
        <v>865</v>
      </c>
      <c r="B132">
        <v>7981464078</v>
      </c>
      <c r="C132" t="s">
        <v>137</v>
      </c>
      <c r="D132" t="s">
        <v>136</v>
      </c>
      <c r="E132" t="s">
        <v>135</v>
      </c>
      <c r="F132" t="s">
        <v>863</v>
      </c>
      <c r="G132" t="s">
        <v>134</v>
      </c>
      <c r="H132" s="92" t="s">
        <v>864</v>
      </c>
      <c r="I132" s="85">
        <v>46072</v>
      </c>
    </row>
    <row r="133" spans="1:9" x14ac:dyDescent="0.25">
      <c r="A133" s="90" t="s">
        <v>866</v>
      </c>
      <c r="B133" s="11">
        <v>7981464078</v>
      </c>
      <c r="C133" s="11" t="s">
        <v>137</v>
      </c>
      <c r="D133" s="12" t="s">
        <v>136</v>
      </c>
      <c r="E133" s="11" t="s">
        <v>135</v>
      </c>
      <c r="F133" s="11" t="s">
        <v>863</v>
      </c>
      <c r="G133" s="11" t="s">
        <v>134</v>
      </c>
      <c r="H133" s="92" t="s">
        <v>864</v>
      </c>
      <c r="I133" s="85">
        <v>46072</v>
      </c>
    </row>
    <row r="134" spans="1:9" x14ac:dyDescent="0.25">
      <c r="A134" s="90" t="s">
        <v>867</v>
      </c>
      <c r="B134" s="11">
        <v>7981464078</v>
      </c>
      <c r="C134" s="11" t="s">
        <v>137</v>
      </c>
      <c r="D134" s="12" t="s">
        <v>136</v>
      </c>
      <c r="E134" s="11" t="s">
        <v>135</v>
      </c>
      <c r="F134" s="11" t="s">
        <v>863</v>
      </c>
      <c r="G134" s="11" t="s">
        <v>134</v>
      </c>
      <c r="H134" s="92" t="s">
        <v>864</v>
      </c>
      <c r="I134" s="85">
        <v>46072</v>
      </c>
    </row>
    <row r="135" spans="1:9" x14ac:dyDescent="0.25">
      <c r="A135" s="90" t="s">
        <v>868</v>
      </c>
      <c r="B135">
        <v>5661889579</v>
      </c>
      <c r="C135" t="s">
        <v>133</v>
      </c>
      <c r="D135" t="s">
        <v>132</v>
      </c>
      <c r="E135" t="s">
        <v>131</v>
      </c>
      <c r="F135" t="s">
        <v>869</v>
      </c>
      <c r="G135" t="s">
        <v>130</v>
      </c>
      <c r="H135" s="92" t="s">
        <v>870</v>
      </c>
      <c r="I135" s="85">
        <v>46072</v>
      </c>
    </row>
    <row r="136" spans="1:9" x14ac:dyDescent="0.25">
      <c r="A136" s="90" t="s">
        <v>871</v>
      </c>
      <c r="B136" s="11">
        <v>9710658050</v>
      </c>
      <c r="C136" s="11" t="s">
        <v>129</v>
      </c>
      <c r="D136" s="12" t="s">
        <v>128</v>
      </c>
      <c r="E136" s="11" t="s">
        <v>127</v>
      </c>
      <c r="F136" s="11" t="s">
        <v>872</v>
      </c>
      <c r="G136" s="11" t="s">
        <v>126</v>
      </c>
      <c r="H136" s="92" t="s">
        <v>873</v>
      </c>
      <c r="I136" s="85">
        <v>46072</v>
      </c>
    </row>
    <row r="137" spans="1:9" x14ac:dyDescent="0.25">
      <c r="A137" s="90" t="s">
        <v>874</v>
      </c>
      <c r="B137">
        <v>7972052212</v>
      </c>
      <c r="C137" t="s">
        <v>125</v>
      </c>
      <c r="D137" t="s">
        <v>124</v>
      </c>
      <c r="E137" t="s">
        <v>123</v>
      </c>
      <c r="F137" t="s">
        <v>875</v>
      </c>
      <c r="G137" t="s">
        <v>58</v>
      </c>
      <c r="H137" s="92" t="s">
        <v>876</v>
      </c>
      <c r="I137" s="85">
        <v>46072</v>
      </c>
    </row>
    <row r="138" spans="1:9" x14ac:dyDescent="0.25">
      <c r="A138" s="90" t="s">
        <v>877</v>
      </c>
      <c r="B138" s="11">
        <v>7972052212</v>
      </c>
      <c r="C138" s="11" t="s">
        <v>125</v>
      </c>
      <c r="D138" s="12" t="s">
        <v>124</v>
      </c>
      <c r="E138" s="11" t="s">
        <v>123</v>
      </c>
      <c r="F138" s="11" t="s">
        <v>875</v>
      </c>
      <c r="G138" s="11" t="s">
        <v>58</v>
      </c>
      <c r="H138" s="92" t="s">
        <v>876</v>
      </c>
      <c r="I138" s="85">
        <v>46072</v>
      </c>
    </row>
    <row r="139" spans="1:9" x14ac:dyDescent="0.25">
      <c r="A139" s="90" t="s">
        <v>878</v>
      </c>
      <c r="B139" s="11">
        <v>7972052212</v>
      </c>
      <c r="C139" s="11" t="s">
        <v>125</v>
      </c>
      <c r="D139" s="12" t="s">
        <v>124</v>
      </c>
      <c r="E139" s="11" t="s">
        <v>123</v>
      </c>
      <c r="F139" s="11" t="s">
        <v>875</v>
      </c>
      <c r="G139" s="11" t="s">
        <v>58</v>
      </c>
      <c r="H139" s="92" t="s">
        <v>876</v>
      </c>
      <c r="I139" s="85">
        <v>46072</v>
      </c>
    </row>
    <row r="140" spans="1:9" x14ac:dyDescent="0.25">
      <c r="A140" s="90" t="s">
        <v>879</v>
      </c>
      <c r="B140" s="11">
        <v>7972052212</v>
      </c>
      <c r="C140" s="11" t="s">
        <v>125</v>
      </c>
      <c r="D140" s="12" t="s">
        <v>124</v>
      </c>
      <c r="E140" s="11" t="s">
        <v>123</v>
      </c>
      <c r="F140" s="11" t="s">
        <v>875</v>
      </c>
      <c r="G140" s="11" t="s">
        <v>58</v>
      </c>
      <c r="H140" s="92" t="s">
        <v>876</v>
      </c>
      <c r="I140" s="85">
        <v>46072</v>
      </c>
    </row>
    <row r="141" spans="1:9" x14ac:dyDescent="0.25">
      <c r="A141" s="90" t="s">
        <v>880</v>
      </c>
      <c r="B141" s="11">
        <v>7972052212</v>
      </c>
      <c r="C141" s="11" t="s">
        <v>125</v>
      </c>
      <c r="D141" s="12" t="s">
        <v>124</v>
      </c>
      <c r="E141" s="11" t="s">
        <v>123</v>
      </c>
      <c r="F141" s="11" t="s">
        <v>875</v>
      </c>
      <c r="G141" s="11" t="s">
        <v>58</v>
      </c>
      <c r="H141" s="92" t="s">
        <v>876</v>
      </c>
      <c r="I141" s="85">
        <v>46072</v>
      </c>
    </row>
    <row r="142" spans="1:9" x14ac:dyDescent="0.25">
      <c r="A142" s="90" t="s">
        <v>881</v>
      </c>
      <c r="B142" s="11">
        <v>7972052212</v>
      </c>
      <c r="C142" s="11" t="s">
        <v>125</v>
      </c>
      <c r="D142" s="12" t="s">
        <v>124</v>
      </c>
      <c r="E142" s="11" t="s">
        <v>123</v>
      </c>
      <c r="F142" s="11" t="s">
        <v>875</v>
      </c>
      <c r="G142" s="11" t="s">
        <v>58</v>
      </c>
      <c r="H142" s="92" t="s">
        <v>876</v>
      </c>
      <c r="I142" s="85">
        <v>46072</v>
      </c>
    </row>
    <row r="143" spans="1:9" x14ac:dyDescent="0.25">
      <c r="A143" s="90" t="s">
        <v>882</v>
      </c>
      <c r="B143" s="11">
        <v>5361597016</v>
      </c>
      <c r="C143" s="11" t="s">
        <v>122</v>
      </c>
      <c r="D143" s="12" t="s">
        <v>121</v>
      </c>
      <c r="E143" s="11" t="s">
        <v>53</v>
      </c>
      <c r="F143" s="11" t="s">
        <v>883</v>
      </c>
      <c r="G143" s="11" t="s">
        <v>52</v>
      </c>
      <c r="H143" s="92" t="s">
        <v>884</v>
      </c>
      <c r="I143" s="85">
        <v>46072</v>
      </c>
    </row>
    <row r="144" spans="1:9" x14ac:dyDescent="0.25">
      <c r="A144" s="90" t="s">
        <v>885</v>
      </c>
      <c r="B144" s="11">
        <v>5090054952</v>
      </c>
      <c r="C144" s="11" t="s">
        <v>120</v>
      </c>
      <c r="D144" s="12" t="s">
        <v>119</v>
      </c>
      <c r="E144" s="11" t="s">
        <v>118</v>
      </c>
      <c r="F144" s="11" t="s">
        <v>886</v>
      </c>
      <c r="G144" s="11" t="s">
        <v>46</v>
      </c>
      <c r="H144" s="92" t="s">
        <v>887</v>
      </c>
      <c r="I144" s="85">
        <v>46072</v>
      </c>
    </row>
    <row r="145" spans="1:9" x14ac:dyDescent="0.25">
      <c r="A145" s="90" t="s">
        <v>888</v>
      </c>
      <c r="B145" s="11">
        <v>5090054952</v>
      </c>
      <c r="C145" s="11" t="s">
        <v>120</v>
      </c>
      <c r="D145" s="12" t="s">
        <v>119</v>
      </c>
      <c r="E145" s="11" t="s">
        <v>118</v>
      </c>
      <c r="F145" s="11" t="s">
        <v>886</v>
      </c>
      <c r="G145" s="11" t="s">
        <v>46</v>
      </c>
      <c r="H145" s="92" t="s">
        <v>887</v>
      </c>
      <c r="I145" s="85">
        <v>46072</v>
      </c>
    </row>
    <row r="146" spans="1:9" x14ac:dyDescent="0.25">
      <c r="A146" s="90" t="s">
        <v>889</v>
      </c>
      <c r="B146" s="11">
        <v>4960249456</v>
      </c>
      <c r="C146" s="11" t="s">
        <v>62</v>
      </c>
      <c r="D146" s="12" t="s">
        <v>61</v>
      </c>
      <c r="E146" s="11" t="s">
        <v>60</v>
      </c>
      <c r="F146" s="11" t="s">
        <v>890</v>
      </c>
      <c r="G146" s="11" t="s">
        <v>48</v>
      </c>
      <c r="H146" s="92" t="s">
        <v>891</v>
      </c>
      <c r="I146" s="85">
        <v>46072</v>
      </c>
    </row>
    <row r="147" spans="1:9" x14ac:dyDescent="0.25">
      <c r="A147" s="90" t="s">
        <v>892</v>
      </c>
      <c r="B147" s="11">
        <v>7571452124</v>
      </c>
      <c r="C147" s="11" t="s">
        <v>117</v>
      </c>
      <c r="D147" s="12" t="s">
        <v>116</v>
      </c>
      <c r="E147" s="11" t="s">
        <v>115</v>
      </c>
      <c r="F147" s="11" t="s">
        <v>893</v>
      </c>
      <c r="G147" s="11" t="s">
        <v>49</v>
      </c>
      <c r="H147" s="92" t="s">
        <v>894</v>
      </c>
      <c r="I147" s="85">
        <v>46072</v>
      </c>
    </row>
    <row r="148" spans="1:9" x14ac:dyDescent="0.25">
      <c r="A148" s="90" t="s">
        <v>895</v>
      </c>
      <c r="B148" s="11">
        <v>7571452124</v>
      </c>
      <c r="C148" s="11" t="s">
        <v>117</v>
      </c>
      <c r="D148" s="12" t="s">
        <v>116</v>
      </c>
      <c r="E148" s="11" t="s">
        <v>115</v>
      </c>
      <c r="F148" s="11" t="s">
        <v>893</v>
      </c>
      <c r="G148" s="11" t="s">
        <v>49</v>
      </c>
      <c r="H148" s="92" t="s">
        <v>894</v>
      </c>
      <c r="I148" s="85">
        <v>46072</v>
      </c>
    </row>
    <row r="149" spans="1:9" x14ac:dyDescent="0.25">
      <c r="A149" s="90" t="s">
        <v>896</v>
      </c>
      <c r="B149" s="11">
        <v>5311688975</v>
      </c>
      <c r="C149" s="11" t="s">
        <v>897</v>
      </c>
      <c r="D149" s="12" t="s">
        <v>898</v>
      </c>
      <c r="E149" s="11" t="s">
        <v>899</v>
      </c>
      <c r="F149" s="11" t="s">
        <v>900</v>
      </c>
      <c r="G149" s="11" t="s">
        <v>114</v>
      </c>
      <c r="H149" s="92" t="s">
        <v>901</v>
      </c>
      <c r="I149" s="85">
        <v>46072</v>
      </c>
    </row>
    <row r="150" spans="1:9" x14ac:dyDescent="0.25">
      <c r="A150" s="90" t="s">
        <v>902</v>
      </c>
      <c r="B150" s="11">
        <v>7582359776</v>
      </c>
      <c r="C150" s="11" t="s">
        <v>112</v>
      </c>
      <c r="D150" s="12" t="s">
        <v>111</v>
      </c>
      <c r="E150" s="11" t="s">
        <v>903</v>
      </c>
      <c r="F150" s="11" t="s">
        <v>904</v>
      </c>
      <c r="G150" s="11" t="s">
        <v>110</v>
      </c>
      <c r="H150" s="92" t="s">
        <v>905</v>
      </c>
      <c r="I150" s="85">
        <v>46072</v>
      </c>
    </row>
    <row r="151" spans="1:9" x14ac:dyDescent="0.25">
      <c r="A151" s="90" t="s">
        <v>906</v>
      </c>
      <c r="B151" s="11">
        <v>7582359776</v>
      </c>
      <c r="C151" s="11" t="s">
        <v>112</v>
      </c>
      <c r="D151" s="12" t="s">
        <v>111</v>
      </c>
      <c r="E151" s="11" t="s">
        <v>903</v>
      </c>
      <c r="F151" s="11" t="s">
        <v>904</v>
      </c>
      <c r="G151" s="11" t="s">
        <v>110</v>
      </c>
      <c r="H151" s="92" t="s">
        <v>905</v>
      </c>
      <c r="I151" s="85">
        <v>46072</v>
      </c>
    </row>
    <row r="152" spans="1:9" x14ac:dyDescent="0.25">
      <c r="A152" s="90" t="s">
        <v>907</v>
      </c>
      <c r="B152" s="11">
        <v>1231268996</v>
      </c>
      <c r="C152" s="11" t="s">
        <v>109</v>
      </c>
      <c r="D152" s="12" t="s">
        <v>108</v>
      </c>
      <c r="E152" s="11" t="s">
        <v>107</v>
      </c>
      <c r="F152" s="11" t="s">
        <v>908</v>
      </c>
      <c r="G152" s="11" t="s">
        <v>106</v>
      </c>
      <c r="H152" s="92" t="s">
        <v>909</v>
      </c>
      <c r="I152" s="85">
        <v>46072</v>
      </c>
    </row>
    <row r="153" spans="1:9" x14ac:dyDescent="0.25">
      <c r="A153" s="90" t="s">
        <v>910</v>
      </c>
      <c r="B153" s="11">
        <v>7743227414</v>
      </c>
      <c r="C153" s="11" t="s">
        <v>94</v>
      </c>
      <c r="D153" s="12" t="s">
        <v>93</v>
      </c>
      <c r="E153" s="11" t="s">
        <v>92</v>
      </c>
      <c r="F153" s="11" t="s">
        <v>911</v>
      </c>
      <c r="G153" s="11" t="s">
        <v>54</v>
      </c>
      <c r="H153" s="92" t="s">
        <v>912</v>
      </c>
      <c r="I153" s="85">
        <v>46072</v>
      </c>
    </row>
    <row r="154" spans="1:9" x14ac:dyDescent="0.25">
      <c r="A154" s="90" t="s">
        <v>913</v>
      </c>
      <c r="B154" s="11">
        <v>7611527332</v>
      </c>
      <c r="C154" s="11" t="s">
        <v>105</v>
      </c>
      <c r="D154" s="12" t="s">
        <v>104</v>
      </c>
      <c r="E154" s="11" t="s">
        <v>103</v>
      </c>
      <c r="F154" s="11" t="s">
        <v>914</v>
      </c>
      <c r="G154" s="11" t="s">
        <v>102</v>
      </c>
      <c r="H154" s="92" t="s">
        <v>915</v>
      </c>
      <c r="I154" s="85">
        <v>46072</v>
      </c>
    </row>
    <row r="155" spans="1:9" x14ac:dyDescent="0.25">
      <c r="A155" s="90" t="s">
        <v>916</v>
      </c>
      <c r="B155" s="11">
        <v>6010078283</v>
      </c>
      <c r="C155" s="11" t="s">
        <v>101</v>
      </c>
      <c r="D155" s="12" t="s">
        <v>100</v>
      </c>
      <c r="E155" s="11" t="s">
        <v>99</v>
      </c>
      <c r="F155" s="11" t="s">
        <v>917</v>
      </c>
      <c r="G155" s="11" t="s">
        <v>98</v>
      </c>
      <c r="H155" s="92" t="s">
        <v>918</v>
      </c>
      <c r="I155" s="85">
        <v>46072</v>
      </c>
    </row>
    <row r="156" spans="1:9" x14ac:dyDescent="0.25">
      <c r="A156" s="90" t="s">
        <v>919</v>
      </c>
      <c r="B156" s="11">
        <v>5681618062</v>
      </c>
      <c r="C156" s="11" t="s">
        <v>97</v>
      </c>
      <c r="D156" s="12" t="s">
        <v>96</v>
      </c>
      <c r="E156" s="11" t="s">
        <v>95</v>
      </c>
      <c r="F156" s="11" t="s">
        <v>920</v>
      </c>
      <c r="G156" s="11" t="s">
        <v>59</v>
      </c>
      <c r="H156" s="92" t="s">
        <v>921</v>
      </c>
      <c r="I156" s="85">
        <v>46072</v>
      </c>
    </row>
    <row r="157" spans="1:9" x14ac:dyDescent="0.25">
      <c r="A157" s="90" t="s">
        <v>922</v>
      </c>
      <c r="B157" s="11">
        <v>5681618062</v>
      </c>
      <c r="C157" s="11" t="s">
        <v>97</v>
      </c>
      <c r="D157" s="12" t="s">
        <v>96</v>
      </c>
      <c r="E157" s="11" t="s">
        <v>95</v>
      </c>
      <c r="F157" s="11" t="s">
        <v>920</v>
      </c>
      <c r="G157" s="11" t="s">
        <v>59</v>
      </c>
      <c r="H157" s="92" t="s">
        <v>921</v>
      </c>
      <c r="I157" s="85">
        <v>46072</v>
      </c>
    </row>
    <row r="158" spans="1:9" x14ac:dyDescent="0.25">
      <c r="A158" s="91" t="s">
        <v>923</v>
      </c>
      <c r="B158" s="11">
        <v>7761676252</v>
      </c>
      <c r="C158" s="11" t="s">
        <v>90</v>
      </c>
      <c r="D158" s="12" t="s">
        <v>89</v>
      </c>
      <c r="E158" s="11" t="s">
        <v>88</v>
      </c>
      <c r="F158" s="11" t="s">
        <v>924</v>
      </c>
      <c r="G158" s="11" t="s">
        <v>87</v>
      </c>
      <c r="H158" s="92" t="s">
        <v>925</v>
      </c>
      <c r="I158" s="85">
        <v>46072</v>
      </c>
    </row>
    <row r="159" spans="1:9" x14ac:dyDescent="0.25">
      <c r="A159" s="90" t="s">
        <v>926</v>
      </c>
      <c r="B159" s="11">
        <v>8231627536</v>
      </c>
      <c r="C159" s="11" t="s">
        <v>85</v>
      </c>
      <c r="D159" s="12" t="s">
        <v>84</v>
      </c>
      <c r="E159" s="11" t="s">
        <v>83</v>
      </c>
      <c r="F159" s="11" t="s">
        <v>927</v>
      </c>
      <c r="G159" s="11" t="s">
        <v>82</v>
      </c>
      <c r="H159" s="92" t="s">
        <v>928</v>
      </c>
      <c r="I159" s="85">
        <v>46072</v>
      </c>
    </row>
    <row r="160" spans="1:9" x14ac:dyDescent="0.25">
      <c r="A160" s="90" t="s">
        <v>929</v>
      </c>
      <c r="B160" s="11">
        <v>7991963340</v>
      </c>
      <c r="C160" s="11" t="s">
        <v>81</v>
      </c>
      <c r="D160" s="12" t="s">
        <v>80</v>
      </c>
      <c r="E160" s="11" t="s">
        <v>79</v>
      </c>
      <c r="F160" s="11" t="s">
        <v>930</v>
      </c>
      <c r="G160" s="11" t="s">
        <v>78</v>
      </c>
      <c r="H160" s="92" t="s">
        <v>931</v>
      </c>
      <c r="I160" s="85">
        <v>46072</v>
      </c>
    </row>
    <row r="161" spans="1:9" x14ac:dyDescent="0.25">
      <c r="A161" s="90" t="s">
        <v>932</v>
      </c>
      <c r="B161" s="11">
        <v>8241765263</v>
      </c>
      <c r="C161" s="11" t="s">
        <v>70</v>
      </c>
      <c r="D161" s="12" t="s">
        <v>69</v>
      </c>
      <c r="E161" s="11" t="s">
        <v>68</v>
      </c>
      <c r="F161" s="11" t="s">
        <v>933</v>
      </c>
      <c r="G161" s="11" t="s">
        <v>67</v>
      </c>
      <c r="H161" s="92">
        <v>137</v>
      </c>
      <c r="I161" s="85">
        <v>46072</v>
      </c>
    </row>
    <row r="162" spans="1:9" x14ac:dyDescent="0.25">
      <c r="A162" s="90" t="s">
        <v>935</v>
      </c>
      <c r="B162" s="11">
        <v>1250940609</v>
      </c>
      <c r="C162" s="11" t="s">
        <v>77</v>
      </c>
      <c r="D162" s="12" t="s">
        <v>76</v>
      </c>
      <c r="E162" s="11" t="s">
        <v>75</v>
      </c>
      <c r="F162" s="11" t="s">
        <v>936</v>
      </c>
      <c r="G162" s="11" t="s">
        <v>74</v>
      </c>
      <c r="H162" s="92" t="s">
        <v>934</v>
      </c>
      <c r="I162" s="85">
        <v>46072</v>
      </c>
    </row>
    <row r="163" spans="1:9" x14ac:dyDescent="0.25">
      <c r="A163" s="91" t="s">
        <v>937</v>
      </c>
      <c r="B163" s="11">
        <v>7621886920</v>
      </c>
      <c r="C163" s="11" t="s">
        <v>73</v>
      </c>
      <c r="D163" s="12" t="s">
        <v>72</v>
      </c>
      <c r="E163" s="11" t="s">
        <v>938</v>
      </c>
      <c r="F163" s="11" t="s">
        <v>939</v>
      </c>
      <c r="G163" s="11" t="s">
        <v>71</v>
      </c>
      <c r="H163" s="92" t="s">
        <v>940</v>
      </c>
      <c r="I163" s="85">
        <v>46072</v>
      </c>
    </row>
    <row r="164" spans="1:9" x14ac:dyDescent="0.25">
      <c r="A164" s="91" t="s">
        <v>941</v>
      </c>
      <c r="B164" s="11">
        <v>8111766100</v>
      </c>
      <c r="C164" s="11" t="s">
        <v>66</v>
      </c>
      <c r="D164" s="12" t="s">
        <v>65</v>
      </c>
      <c r="E164" s="11" t="s">
        <v>64</v>
      </c>
      <c r="F164" s="11" t="s">
        <v>942</v>
      </c>
      <c r="G164" s="11" t="s">
        <v>63</v>
      </c>
      <c r="H164" s="92" t="s">
        <v>943</v>
      </c>
      <c r="I164" s="85">
        <v>46072</v>
      </c>
    </row>
    <row r="165" spans="1:9" x14ac:dyDescent="0.25">
      <c r="A165" s="91" t="s">
        <v>944</v>
      </c>
      <c r="B165" s="11">
        <v>8222393748</v>
      </c>
      <c r="C165" s="11" t="s">
        <v>945</v>
      </c>
      <c r="D165" s="12" t="s">
        <v>35</v>
      </c>
      <c r="E165" s="11" t="s">
        <v>34</v>
      </c>
      <c r="F165" s="11" t="s">
        <v>946</v>
      </c>
      <c r="G165" s="11" t="s">
        <v>33</v>
      </c>
      <c r="H165" s="92" t="s">
        <v>947</v>
      </c>
      <c r="I165" s="85">
        <v>46072</v>
      </c>
    </row>
    <row r="166" spans="1:9" x14ac:dyDescent="0.25">
      <c r="A166" s="91" t="s">
        <v>948</v>
      </c>
      <c r="B166" s="11">
        <v>8222393748</v>
      </c>
      <c r="C166" s="11" t="s">
        <v>945</v>
      </c>
      <c r="D166" s="12" t="s">
        <v>35</v>
      </c>
      <c r="E166" s="11" t="s">
        <v>34</v>
      </c>
      <c r="F166" s="11" t="s">
        <v>946</v>
      </c>
      <c r="G166" s="11" t="s">
        <v>33</v>
      </c>
      <c r="H166" s="92" t="s">
        <v>947</v>
      </c>
      <c r="I166" s="85">
        <v>46072</v>
      </c>
    </row>
    <row r="167" spans="1:9" x14ac:dyDescent="0.25">
      <c r="A167" s="90" t="s">
        <v>949</v>
      </c>
      <c r="B167" s="11">
        <v>8262221226</v>
      </c>
      <c r="C167" s="11" t="s">
        <v>583</v>
      </c>
      <c r="D167" s="12" t="s">
        <v>32</v>
      </c>
      <c r="E167" s="11" t="s">
        <v>584</v>
      </c>
      <c r="F167" s="11" t="s">
        <v>585</v>
      </c>
      <c r="G167" s="11" t="s">
        <v>31</v>
      </c>
      <c r="H167" s="92" t="s">
        <v>586</v>
      </c>
      <c r="I167" s="85">
        <v>46072</v>
      </c>
    </row>
    <row r="168" spans="1:9" x14ac:dyDescent="0.25">
      <c r="A168" s="90" t="s">
        <v>950</v>
      </c>
      <c r="B168" s="11">
        <v>5291836443</v>
      </c>
      <c r="C168" s="11" t="s">
        <v>43</v>
      </c>
      <c r="D168" s="12" t="s">
        <v>42</v>
      </c>
      <c r="E168" s="11" t="s">
        <v>41</v>
      </c>
      <c r="F168" s="11" t="s">
        <v>729</v>
      </c>
      <c r="G168" s="11" t="s">
        <v>40</v>
      </c>
      <c r="H168" s="92" t="s">
        <v>730</v>
      </c>
      <c r="I168" s="85">
        <v>46072</v>
      </c>
    </row>
    <row r="169" spans="1:9" x14ac:dyDescent="0.25">
      <c r="A169" s="90" t="s">
        <v>951</v>
      </c>
      <c r="B169" s="11">
        <v>5291836443</v>
      </c>
      <c r="C169" s="11" t="s">
        <v>43</v>
      </c>
      <c r="D169" s="12" t="s">
        <v>42</v>
      </c>
      <c r="E169" s="11" t="s">
        <v>41</v>
      </c>
      <c r="F169" s="11" t="s">
        <v>729</v>
      </c>
      <c r="G169" s="11" t="s">
        <v>40</v>
      </c>
      <c r="H169" s="92" t="s">
        <v>730</v>
      </c>
      <c r="I169" s="85">
        <v>46072</v>
      </c>
    </row>
    <row r="170" spans="1:9" x14ac:dyDescent="0.25">
      <c r="A170" s="91" t="s">
        <v>952</v>
      </c>
      <c r="B170" s="11">
        <v>5291836443</v>
      </c>
      <c r="C170" s="11" t="s">
        <v>43</v>
      </c>
      <c r="D170" s="12" t="s">
        <v>42</v>
      </c>
      <c r="E170" s="11" t="s">
        <v>41</v>
      </c>
      <c r="F170" s="11" t="s">
        <v>729</v>
      </c>
      <c r="G170" s="11" t="s">
        <v>40</v>
      </c>
      <c r="H170" s="92" t="s">
        <v>730</v>
      </c>
      <c r="I170" s="85">
        <v>46072</v>
      </c>
    </row>
    <row r="171" spans="1:9" x14ac:dyDescent="0.25">
      <c r="A171" s="90" t="s">
        <v>953</v>
      </c>
      <c r="B171" s="11">
        <v>5291836443</v>
      </c>
      <c r="C171" s="11" t="s">
        <v>43</v>
      </c>
      <c r="D171" s="12" t="s">
        <v>42</v>
      </c>
      <c r="E171" s="11" t="s">
        <v>41</v>
      </c>
      <c r="F171" s="11" t="s">
        <v>729</v>
      </c>
      <c r="G171" s="11" t="s">
        <v>40</v>
      </c>
      <c r="H171" s="92" t="s">
        <v>730</v>
      </c>
      <c r="I171" s="85">
        <v>46072</v>
      </c>
    </row>
    <row r="172" spans="1:9" x14ac:dyDescent="0.25">
      <c r="A172" s="90" t="s">
        <v>954</v>
      </c>
      <c r="B172" s="11">
        <v>5322102832</v>
      </c>
      <c r="C172" s="11" t="s">
        <v>39</v>
      </c>
      <c r="D172" s="12" t="s">
        <v>38</v>
      </c>
      <c r="E172" s="11" t="s">
        <v>37</v>
      </c>
      <c r="F172" s="11" t="s">
        <v>955</v>
      </c>
      <c r="G172" s="11" t="s">
        <v>36</v>
      </c>
      <c r="H172" s="92" t="s">
        <v>956</v>
      </c>
      <c r="I172" s="85">
        <v>46072</v>
      </c>
    </row>
  </sheetData>
  <conditionalFormatting sqref="D135">
    <cfRule type="duplicateValues" dxfId="8" priority="3"/>
  </conditionalFormatting>
  <conditionalFormatting sqref="D152">
    <cfRule type="duplicateValues" dxfId="7" priority="2"/>
  </conditionalFormatting>
  <conditionalFormatting sqref="D153">
    <cfRule type="duplicateValues" dxfId="6" priority="1"/>
  </conditionalFormatting>
  <conditionalFormatting sqref="E156 D2:D172 B2:B172">
    <cfRule type="duplicateValues" dxfId="5" priority="4"/>
  </conditionalFormatting>
  <conditionalFormatting sqref="B2:B116">
    <cfRule type="duplicateValues" dxfId="4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RACHUNEK BANKOWY</vt:lpstr>
      <vt:lpstr>KONTO</vt:lpstr>
      <vt:lpstr>Dane JST</vt:lpstr>
      <vt:lpstr>'RACHUNEK BANKOWY'!Obszar_wydruku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2026-02-23T09:16:38Z</dcterms:modified>
</cp:coreProperties>
</file>