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9825" windowHeight="10050" activeTab="0"/>
  </bookViews>
  <sheets>
    <sheet name="instytucje państwowe" sheetId="1" r:id="rId1"/>
  </sheets>
  <definedNames/>
  <calcPr fullCalcOnLoad="1"/>
</workbook>
</file>

<file path=xl/sharedStrings.xml><?xml version="1.0" encoding="utf-8"?>
<sst xmlns="http://schemas.openxmlformats.org/spreadsheetml/2006/main" count="108" uniqueCount="95">
  <si>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</si>
  <si>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</si>
  <si>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</si>
  <si>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</si>
  <si>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</si>
  <si>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</si>
  <si>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</si>
  <si>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</si>
  <si>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</si>
  <si>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z tego:</t>
  </si>
  <si>
    <t>Filharmonie, orkiestry, chóry i kapele</t>
  </si>
  <si>
    <t>Galerie i biura wystaw artystycznych</t>
  </si>
  <si>
    <t>Centra kultury i sztuki</t>
  </si>
  <si>
    <t>Pozostałe instytucje kultury</t>
  </si>
  <si>
    <t xml:space="preserve"> Biblioteki </t>
  </si>
  <si>
    <t xml:space="preserve"> Muzea</t>
  </si>
  <si>
    <t>Ośrodki ochrony i dokumentacji zabytków</t>
  </si>
  <si>
    <t>Cz. 24 - KULTURA  I  OCHRONA  DZIEDZICTWA  NARODOWEGO</t>
  </si>
  <si>
    <t>Biblioteka Narodowa w Warszawa</t>
  </si>
  <si>
    <t>(w złotych)</t>
  </si>
  <si>
    <t>Zachęta - Narodowa Galeria Sztuki w Warszawie</t>
  </si>
  <si>
    <t>Państwowe Instytucje Kultury podległe MKiDN</t>
  </si>
  <si>
    <t xml:space="preserve"> Instytut Książki w Krakowie</t>
  </si>
  <si>
    <t xml:space="preserve"> Muzeum Narodowe w Krakowie</t>
  </si>
  <si>
    <t xml:space="preserve"> Państwowe Muzeum na Majdanku</t>
  </si>
  <si>
    <t xml:space="preserve"> Muzeum Łazienki Królewskie w Warszawie</t>
  </si>
  <si>
    <t xml:space="preserve"> Muzeum Żup Krakowskich w Wieliczce</t>
  </si>
  <si>
    <t xml:space="preserve"> Muzeum Narodowe w Poznaniu</t>
  </si>
  <si>
    <t xml:space="preserve"> Narodowe Centrum Kultury w Warszawie</t>
  </si>
  <si>
    <t xml:space="preserve"> Muzeum Zamkowe w Malborku</t>
  </si>
  <si>
    <t xml:space="preserve"> Teatr Narodowy w Warszawie</t>
  </si>
  <si>
    <t xml:space="preserve"> Teatr Wielki - Opera Narodowa w Warszawie</t>
  </si>
  <si>
    <t>Narodowa Orkiestra Symfoniczna Polskiego Radia w Katowicach</t>
  </si>
  <si>
    <t>Filharmonia Narodowa w Warszawie</t>
  </si>
  <si>
    <t xml:space="preserve"> Centrum Rzeźby Polskiej w Orońsku</t>
  </si>
  <si>
    <t xml:space="preserve"> Narodowy Instytut Fryderyka Chopina w Warszawie</t>
  </si>
  <si>
    <t xml:space="preserve"> Muzeum Narodowe w Warszawie</t>
  </si>
  <si>
    <t xml:space="preserve"> Państwowe Muzeum w Oświęcimiu</t>
  </si>
  <si>
    <t xml:space="preserve"> Zamek Królewski w Warszawie</t>
  </si>
  <si>
    <t xml:space="preserve"> Muzeum Stutthof  w Sztutowie</t>
  </si>
  <si>
    <t xml:space="preserve"> Muzeum Sztuki i Techniki Japońskiej Manggha w Krakowie</t>
  </si>
  <si>
    <t xml:space="preserve"> Muzeum II Wojny Światowej w Gdańsku</t>
  </si>
  <si>
    <t xml:space="preserve"> Muzeum Historii Polski w Warszawie</t>
  </si>
  <si>
    <t xml:space="preserve"> Centrum Sztuki Współczesnej - Zamek Ujazdowski w Warszawie</t>
  </si>
  <si>
    <t xml:space="preserve"> Międzynarodowe Centrum Kultury w Krakowie</t>
  </si>
  <si>
    <t>Instytucje kinematografii</t>
  </si>
  <si>
    <t xml:space="preserve"> Narodowe Muzeum Morskie w Gdańsku</t>
  </si>
  <si>
    <t xml:space="preserve"> Muzeum Józefa Piłsudskiego w Sulejówku</t>
  </si>
  <si>
    <t xml:space="preserve"> Muzeum Pałacu Króla Jana III w Wilanowie</t>
  </si>
  <si>
    <t>Dom Pracy Twórczej w Radziejowicach</t>
  </si>
  <si>
    <t>Wytwórnia Filmów Dokumentalnych i Fabularnych w Warszawie</t>
  </si>
  <si>
    <t xml:space="preserve"> Narodowe Muzeum Techniki w Warszawie</t>
  </si>
  <si>
    <t xml:space="preserve"> Muzeum Getta Warszawskiego</t>
  </si>
  <si>
    <t>Centrum Technologii Audiowizualnych we Wrocławiu</t>
  </si>
  <si>
    <t>Instytut Literatury w Krakowie</t>
  </si>
  <si>
    <t>Instytut Śląski w Opolu</t>
  </si>
  <si>
    <t>Żydowski Instytut Historyczny im. Emanuela Ringelbluma 
w Warszawie</t>
  </si>
  <si>
    <t>Filmoteka Narodowa - Instytut Audiowizualny w Warszawie</t>
  </si>
  <si>
    <t>Instytut Europejskiej Sieci Pamięć i Solidarność w Warszawie</t>
  </si>
  <si>
    <t>Polskie Wydawnictwo Muzyczne w Krakowie</t>
  </si>
  <si>
    <t>Państwowy Instytut Wydawniczy w Warszawie</t>
  </si>
  <si>
    <t>Narodowy Instytut Architektury i Urbanistyki w Warszawie</t>
  </si>
  <si>
    <t xml:space="preserve"> Instytut Adama Mickiewicza w Warszawie</t>
  </si>
  <si>
    <t xml:space="preserve"> Polska Opera Królewska w Warszawie</t>
  </si>
  <si>
    <t xml:space="preserve"> Zamek Królewski na Wawelu - Państwowe Zbiory Sztuki</t>
  </si>
  <si>
    <t>Narodowy Instytut Dziedzictwa w Warszawie</t>
  </si>
  <si>
    <t>Narodowy Instytut Polskiego Dziedzictwa Kulturowego za Granicą POLINIKA w Warszawie</t>
  </si>
  <si>
    <t xml:space="preserve"> Narodowy Stary Teatr im. Heleny Modrzejewskiej w Krakowie  </t>
  </si>
  <si>
    <t xml:space="preserve">Polska Orkiestra Sinfonia Iuventus im. Jerzego Semkowa 
w Warszawie </t>
  </si>
  <si>
    <t>Instytut Teatralny im. Zbigniewa Raszewskiego w Warszawie</t>
  </si>
  <si>
    <t>Instytut Północny im. Wojciecha Kętrzyńskiego w Olsztynie</t>
  </si>
  <si>
    <t>Centrum Archiwistyki Społecznej w Warszawie</t>
  </si>
  <si>
    <t>Europejskie Centrum Filmowe CAMERIMAGE w Toruniu</t>
  </si>
  <si>
    <t>Instytut Dziedzictwa Myśli Narodowej im. Romana Dmowskiego i Ignacego J. Paderewskiego w Warszawie</t>
  </si>
  <si>
    <t>Instytut Dziedzictwa Solidarności w Gdańsku</t>
  </si>
  <si>
    <t xml:space="preserve"> Muzeum Narodowe w Lublinie</t>
  </si>
  <si>
    <t>Studio Filmów Rysunkowych w Bielsku-Białej</t>
  </si>
  <si>
    <t xml:space="preserve"> Muzeum Narodowe we Wrocławiu</t>
  </si>
  <si>
    <t xml:space="preserve"> Muzeum Żołnierzy Wyklętych w Ostrołęce</t>
  </si>
  <si>
    <t xml:space="preserve"> Muzeum Dzieci Polskich - ofiar totalitaryzmu w Łodzi</t>
  </si>
  <si>
    <t>Narodowy Instytut Muzyki i Tańca w Warszawie</t>
  </si>
  <si>
    <t>Załączniki do obwieszczenia Ministra Kultury i Dziedzictwa Narodowego z dnia           2023 r. (poz.      )</t>
  </si>
  <si>
    <t xml:space="preserve"> na 2023 rok</t>
  </si>
  <si>
    <r>
      <rPr>
        <b/>
        <sz val="12"/>
        <rFont val="Times New Roman CE"/>
        <family val="0"/>
      </rPr>
      <t>Załącznik Nr 1</t>
    </r>
    <r>
      <rPr>
        <sz val="12"/>
        <rFont val="Times New Roman CE"/>
        <family val="1"/>
      </rPr>
      <t xml:space="preserve"> - Państwowe instytucje kultury podległe MKiDN - dotacja podmiotowa na 2023 r.</t>
    </r>
  </si>
  <si>
    <t>Teatry</t>
  </si>
  <si>
    <t>Biuro "Niepodległa" w Warszawie</t>
  </si>
  <si>
    <t>Centrum Rozwoju Przemysłów Kreatywnych w Warszawie</t>
  </si>
  <si>
    <t>Europejskie Centrum Muzyki Krzysztofa Pendereckiego w Lusławicach</t>
  </si>
  <si>
    <t xml:space="preserve"> Muzeum Jana Pawła II i Prymasa Wyszyńskiego w Warszawie</t>
  </si>
  <si>
    <t xml:space="preserve"> Muzeum Narodowe w Gdańsku</t>
  </si>
  <si>
    <t>Narodowy Instytut Konserwacji Zabytków</t>
  </si>
  <si>
    <t>Kwota dotacji wynikająca</t>
  </si>
  <si>
    <t>z nowelizacji ustawy budżetowej</t>
  </si>
  <si>
    <t>wg znowelizowanej ustawy budżetowej</t>
  </si>
  <si>
    <t>Narodowy Instytut Muzeów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</si>
</sst>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9">
    <font>
      <sz val="10"/>
      <name val="Arial CE"/>
      <family val="0"/>
    </font>
    <font>
      <sz val="13"/>
      <name val="Times New Roman CE"/>
      <family val="0"/>
    </font>
    <font>
      <b/>
      <sz val="11"/>
      <name val="Times New Roman CE"/>
      <family val="1"/>
    </font>
    <font>
      <b/>
      <sz val="12"/>
      <name val="Arial CE"/>
      <family val="0"/>
    </font>
    <font>
      <sz val="10"/>
      <name val="Times New Roman CE"/>
      <family val="1"/>
    </font>
    <font>
      <sz val="12"/>
      <name val="Times New Roman CE"/>
      <family val="0"/>
    </font>
    <font>
      <b/>
      <sz val="12"/>
      <name val="Times New Roman CE"/>
      <family val="0"/>
    </font>
    <font>
      <sz val="12"/>
      <name val="Arial CE"/>
      <family val="0"/>
    </font>
    <font>
      <b/>
      <sz val="10"/>
      <name val="Times New Roman CE"/>
      <family val="1"/>
    </font>
    <font>
      <b/>
      <i/>
      <u val="single"/>
      <sz val="10"/>
      <name val="Times New Roman CE"/>
      <family val="1"/>
    </font>
    <font>
      <i/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i/>
      <sz val="12"/>
      <name val="Times New Roman CE"/>
      <family val="1"/>
    </font>
    <font>
      <b/>
      <sz val="13"/>
      <name val="Times New Roman CE"/>
      <family val="1"/>
    </font>
    <font>
      <i/>
      <sz val="13"/>
      <name val="Times New Roman CE"/>
      <family val="1"/>
    </font>
    <font>
      <i/>
      <sz val="7"/>
      <name val="Times New Roman CE"/>
      <family val="1"/>
    </font>
    <font>
      <b/>
      <sz val="18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dotted">
        <color indexed="8"/>
      </top>
      <bottom style="dotted"/>
    </border>
    <border>
      <left style="medium"/>
      <right>
        <color indexed="63"/>
      </right>
      <top style="dotted"/>
      <bottom style="dotted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>
        <color indexed="8"/>
      </bottom>
    </border>
    <border>
      <left style="medium"/>
      <right style="medium"/>
      <top style="dotted">
        <color indexed="8"/>
      </top>
      <bottom style="dotted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>
        <color indexed="8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4" fillId="0" borderId="1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5" xfId="0" applyFont="1" applyFill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3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18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6" fillId="0" borderId="22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wrapText="1"/>
    </xf>
    <xf numFmtId="3" fontId="18" fillId="0" borderId="0" xfId="0" applyNumberFormat="1" applyFont="1" applyBorder="1" applyAlignment="1">
      <alignment horizontal="right"/>
    </xf>
    <xf numFmtId="0" fontId="15" fillId="0" borderId="27" xfId="0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2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wrapText="1"/>
    </xf>
    <xf numFmtId="3" fontId="1" fillId="0" borderId="31" xfId="0" applyNumberFormat="1" applyFont="1" applyBorder="1" applyAlignment="1">
      <alignment/>
    </xf>
    <xf numFmtId="0" fontId="19" fillId="0" borderId="27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22" xfId="0" applyFont="1" applyBorder="1" applyAlignment="1">
      <alignment wrapText="1"/>
    </xf>
    <xf numFmtId="0" fontId="18" fillId="0" borderId="27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29" xfId="0" applyFont="1" applyBorder="1" applyAlignment="1">
      <alignment wrapText="1"/>
    </xf>
    <xf numFmtId="3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22" fillId="0" borderId="27" xfId="0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5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2" fillId="0" borderId="25" xfId="0" applyFont="1" applyBorder="1" applyAlignment="1">
      <alignment horizontal="center"/>
    </xf>
    <xf numFmtId="0" fontId="23" fillId="0" borderId="0" xfId="0" applyFont="1" applyAlignment="1">
      <alignment horizontal="left"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5" fillId="0" borderId="35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33" borderId="39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24" fillId="0" borderId="17" xfId="0" applyNumberFormat="1" applyFont="1" applyBorder="1" applyAlignment="1">
      <alignment/>
    </xf>
    <xf numFmtId="3" fontId="18" fillId="0" borderId="41" xfId="0" applyNumberFormat="1" applyFont="1" applyBorder="1" applyAlignment="1">
      <alignment/>
    </xf>
    <xf numFmtId="0" fontId="4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20"/>
  <sheetViews>
    <sheetView tabSelected="1" zoomScalePageLayoutView="0" workbookViewId="0" topLeftCell="A97">
      <selection activeCell="B117" sqref="B117"/>
    </sheetView>
  </sheetViews>
  <sheetFormatPr defaultColWidth="9.00390625" defaultRowHeight="12.75"/>
  <cols>
    <col min="1" max="1" width="10.125" style="3" customWidth="1"/>
    <col min="2" max="2" width="72.125" style="3" customWidth="1"/>
    <col min="3" max="5" width="23.625" style="5" customWidth="1"/>
    <col min="6" max="6" width="16.375" style="3" customWidth="1"/>
    <col min="7" max="7" width="15.625" style="3" customWidth="1"/>
    <col min="8" max="8" width="15.875" style="3" customWidth="1"/>
    <col min="9" max="9" width="11.625" style="3" bestFit="1" customWidth="1"/>
    <col min="10" max="11" width="9.125" style="3" customWidth="1"/>
    <col min="12" max="12" width="9.375" style="3" bestFit="1" customWidth="1"/>
    <col min="13" max="14" width="9.125" style="3" customWidth="1"/>
    <col min="15" max="15" width="9.375" style="3" bestFit="1" customWidth="1"/>
    <col min="16" max="16" width="11.625" style="3" bestFit="1" customWidth="1"/>
    <col min="17" max="17" width="12.875" style="3" bestFit="1" customWidth="1"/>
    <col min="18" max="21" width="9.375" style="3" bestFit="1" customWidth="1"/>
    <col min="22" max="23" width="9.625" style="3" bestFit="1" customWidth="1"/>
    <col min="24" max="24" width="12.875" style="3" bestFit="1" customWidth="1"/>
    <col min="25" max="16384" width="9.125" style="3" customWidth="1"/>
  </cols>
  <sheetData>
    <row r="1" spans="1:6" ht="15.75">
      <c r="A1" s="1" t="s">
        <v>81</v>
      </c>
      <c r="B1" s="2"/>
      <c r="C1" s="2"/>
      <c r="D1" s="2"/>
      <c r="E1" s="2"/>
      <c r="F1" s="2"/>
    </row>
    <row r="3" spans="1:5" ht="15.75">
      <c r="A3" s="101" t="s">
        <v>83</v>
      </c>
      <c r="B3" s="102"/>
      <c r="C3" s="102"/>
      <c r="D3" s="3"/>
      <c r="E3" s="3"/>
    </row>
    <row r="6" ht="12.75">
      <c r="A6" s="4" t="s">
        <v>17</v>
      </c>
    </row>
    <row r="7" ht="12.75">
      <c r="A7" s="4" t="s">
        <v>0</v>
      </c>
    </row>
    <row r="8" spans="1:8" ht="13.5">
      <c r="A8" s="6"/>
      <c r="F8" s="8"/>
      <c r="G8" s="8"/>
      <c r="H8" s="7"/>
    </row>
    <row r="9" spans="1:8" ht="15.75">
      <c r="A9" s="6"/>
      <c r="B9" s="9" t="s">
        <v>21</v>
      </c>
      <c r="F9" s="8"/>
      <c r="G9" s="8"/>
      <c r="H9" s="7"/>
    </row>
    <row r="10" spans="6:8" ht="13.5" thickBot="1">
      <c r="F10" s="8"/>
      <c r="G10" s="8"/>
      <c r="H10" s="8"/>
    </row>
    <row r="11" spans="1:8" ht="15.75">
      <c r="A11" s="10"/>
      <c r="B11" s="11"/>
      <c r="C11" s="12" t="s">
        <v>1</v>
      </c>
      <c r="D11" s="12" t="s">
        <v>91</v>
      </c>
      <c r="E11" s="12" t="s">
        <v>1</v>
      </c>
      <c r="F11" s="13"/>
      <c r="G11" s="13"/>
      <c r="H11" s="13"/>
    </row>
    <row r="12" spans="1:8" ht="26.25">
      <c r="A12" s="14" t="s">
        <v>2</v>
      </c>
      <c r="B12" s="15" t="s">
        <v>3</v>
      </c>
      <c r="C12" s="100" t="s">
        <v>4</v>
      </c>
      <c r="D12" s="100" t="s">
        <v>92</v>
      </c>
      <c r="E12" s="99" t="s">
        <v>93</v>
      </c>
      <c r="F12" s="16"/>
      <c r="G12" s="16"/>
      <c r="H12" s="16"/>
    </row>
    <row r="13" spans="1:8" ht="15.75">
      <c r="A13" s="14"/>
      <c r="B13" s="15"/>
      <c r="C13" s="99" t="s">
        <v>82</v>
      </c>
      <c r="D13" s="99" t="s">
        <v>82</v>
      </c>
      <c r="E13" s="99" t="s">
        <v>82</v>
      </c>
      <c r="F13" s="16"/>
      <c r="G13" s="16"/>
      <c r="H13" s="16"/>
    </row>
    <row r="14" spans="1:8" ht="17.25" customHeight="1" thickBot="1">
      <c r="A14" s="17"/>
      <c r="B14" s="18"/>
      <c r="C14" s="99" t="s">
        <v>19</v>
      </c>
      <c r="D14" s="99" t="s">
        <v>19</v>
      </c>
      <c r="E14" s="99" t="s">
        <v>19</v>
      </c>
      <c r="F14" s="16"/>
      <c r="G14" s="16"/>
      <c r="H14" s="16"/>
    </row>
    <row r="15" spans="1:8" s="23" customFormat="1" ht="13.5" thickBot="1">
      <c r="A15" s="19" t="s">
        <v>5</v>
      </c>
      <c r="B15" s="20" t="s">
        <v>6</v>
      </c>
      <c r="C15" s="21">
        <v>3</v>
      </c>
      <c r="D15" s="21">
        <v>3</v>
      </c>
      <c r="E15" s="21">
        <v>3</v>
      </c>
      <c r="F15" s="22"/>
      <c r="G15" s="22"/>
      <c r="H15" s="22"/>
    </row>
    <row r="16" spans="1:8" s="23" customFormat="1" ht="24.75" customHeight="1" thickBot="1">
      <c r="A16" s="24" t="s">
        <v>7</v>
      </c>
      <c r="B16" s="25" t="s">
        <v>8</v>
      </c>
      <c r="C16" s="97">
        <f>C23+C31+C38+C43+C54+C77+C82+C111+C17</f>
        <v>1233540000</v>
      </c>
      <c r="D16" s="97">
        <f>D23+D31+D38+D43+D54+D77+D82+D111+D17</f>
        <v>12465000</v>
      </c>
      <c r="E16" s="97">
        <f>E23+E31+E38+E43+E54+E77+E82+E111+E17</f>
        <v>1246005000</v>
      </c>
      <c r="F16" s="26"/>
      <c r="G16" s="26"/>
      <c r="H16" s="27"/>
    </row>
    <row r="17" spans="1:25" s="32" customFormat="1" ht="18.75">
      <c r="A17" s="28">
        <v>92101</v>
      </c>
      <c r="B17" s="29" t="s">
        <v>45</v>
      </c>
      <c r="C17" s="84">
        <f>SUM(C19:C21)</f>
        <v>11420000</v>
      </c>
      <c r="D17" s="84">
        <f>SUM(D19:D21)</f>
        <v>130000</v>
      </c>
      <c r="E17" s="84">
        <f>SUM(E19:E21)</f>
        <v>11550000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</row>
    <row r="18" spans="1:25" s="37" customFormat="1" ht="10.5" customHeight="1">
      <c r="A18" s="33"/>
      <c r="B18" s="34" t="s">
        <v>9</v>
      </c>
      <c r="C18" s="85"/>
      <c r="D18" s="85"/>
      <c r="E18" s="8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</row>
    <row r="19" spans="1:25" s="37" customFormat="1" ht="17.25" customHeight="1">
      <c r="A19" s="33"/>
      <c r="B19" s="38" t="s">
        <v>53</v>
      </c>
      <c r="C19" s="82">
        <v>5451000</v>
      </c>
      <c r="D19" s="82">
        <v>50000</v>
      </c>
      <c r="E19" s="82">
        <f>C19+D19</f>
        <v>5501000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</row>
    <row r="20" spans="1:25" s="37" customFormat="1" ht="17.25" customHeight="1">
      <c r="A20" s="33"/>
      <c r="B20" s="38" t="s">
        <v>76</v>
      </c>
      <c r="C20" s="82">
        <v>2072000</v>
      </c>
      <c r="D20" s="82">
        <v>28000</v>
      </c>
      <c r="E20" s="82">
        <f>C20+D20</f>
        <v>2100000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</row>
    <row r="21" spans="1:25" s="37" customFormat="1" ht="17.25" customHeight="1">
      <c r="A21" s="33"/>
      <c r="B21" s="39" t="s">
        <v>50</v>
      </c>
      <c r="C21" s="83">
        <v>3897000</v>
      </c>
      <c r="D21" s="83">
        <v>52000</v>
      </c>
      <c r="E21" s="82">
        <f>C21+D21</f>
        <v>3949000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</row>
    <row r="22" spans="1:24" s="43" customFormat="1" ht="6" customHeight="1" thickBot="1">
      <c r="A22" s="40"/>
      <c r="B22" s="41"/>
      <c r="C22" s="98"/>
      <c r="D22" s="98"/>
      <c r="E22" s="98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3" spans="1:25" s="32" customFormat="1" ht="18.75">
      <c r="A23" s="28">
        <v>92106</v>
      </c>
      <c r="B23" s="29" t="s">
        <v>84</v>
      </c>
      <c r="C23" s="84">
        <f>SUM(C25:C28)</f>
        <v>200735000</v>
      </c>
      <c r="D23" s="84">
        <f>SUM(D25:D28)</f>
        <v>2323000</v>
      </c>
      <c r="E23" s="84">
        <f>SUM(E25:E28)</f>
        <v>203058000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1"/>
    </row>
    <row r="24" spans="1:25" s="37" customFormat="1" ht="10.5" customHeight="1">
      <c r="A24" s="33"/>
      <c r="B24" s="34" t="s">
        <v>9</v>
      </c>
      <c r="C24" s="85"/>
      <c r="D24" s="85"/>
      <c r="E24" s="8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</row>
    <row r="25" spans="1:25" s="48" customFormat="1" ht="16.5">
      <c r="A25" s="44"/>
      <c r="B25" s="45" t="s">
        <v>30</v>
      </c>
      <c r="C25" s="86">
        <v>37783000</v>
      </c>
      <c r="D25" s="86">
        <v>394000</v>
      </c>
      <c r="E25" s="82">
        <f>C25+D25</f>
        <v>38177000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46"/>
      <c r="R25" s="46"/>
      <c r="S25" s="46"/>
      <c r="T25" s="46"/>
      <c r="U25" s="46"/>
      <c r="V25" s="46"/>
      <c r="W25" s="46"/>
      <c r="X25" s="46"/>
      <c r="Y25" s="45"/>
    </row>
    <row r="26" spans="1:25" s="48" customFormat="1" ht="16.5">
      <c r="A26" s="44"/>
      <c r="B26" s="39" t="s">
        <v>67</v>
      </c>
      <c r="C26" s="83">
        <v>24759000</v>
      </c>
      <c r="D26" s="83">
        <v>263000</v>
      </c>
      <c r="E26" s="82">
        <f>C26+D26</f>
        <v>25022000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7"/>
      <c r="Q26" s="46"/>
      <c r="R26" s="46"/>
      <c r="S26" s="46"/>
      <c r="T26" s="46"/>
      <c r="U26" s="46"/>
      <c r="V26" s="46"/>
      <c r="W26" s="46"/>
      <c r="X26" s="46"/>
      <c r="Y26" s="45"/>
    </row>
    <row r="27" spans="1:25" s="48" customFormat="1" ht="16.5">
      <c r="A27" s="49"/>
      <c r="B27" s="50" t="s">
        <v>31</v>
      </c>
      <c r="C27" s="87">
        <v>112220000</v>
      </c>
      <c r="D27" s="87">
        <v>1441000</v>
      </c>
      <c r="E27" s="82">
        <f>C27+D27</f>
        <v>113661000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  <c r="Q27" s="46"/>
      <c r="R27" s="46"/>
      <c r="S27" s="46"/>
      <c r="T27" s="46"/>
      <c r="U27" s="46"/>
      <c r="V27" s="46"/>
      <c r="W27" s="46"/>
      <c r="X27" s="46"/>
      <c r="Y27" s="45"/>
    </row>
    <row r="28" spans="1:25" s="48" customFormat="1" ht="16.5">
      <c r="A28" s="49"/>
      <c r="B28" s="51" t="s">
        <v>63</v>
      </c>
      <c r="C28" s="88">
        <v>25973000</v>
      </c>
      <c r="D28" s="88">
        <v>225000</v>
      </c>
      <c r="E28" s="82">
        <f>C28+D28</f>
        <v>26198000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  <c r="Q28" s="46"/>
      <c r="R28" s="46"/>
      <c r="S28" s="46"/>
      <c r="T28" s="46"/>
      <c r="U28" s="46"/>
      <c r="V28" s="46"/>
      <c r="W28" s="46"/>
      <c r="X28" s="46"/>
      <c r="Y28" s="45"/>
    </row>
    <row r="29" spans="1:42" s="48" customFormat="1" ht="6.75" customHeight="1" thickBot="1">
      <c r="A29" s="52"/>
      <c r="B29" s="53"/>
      <c r="C29" s="91"/>
      <c r="D29" s="91"/>
      <c r="E29" s="91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  <c r="Q29" s="46"/>
      <c r="R29" s="46"/>
      <c r="S29" s="46"/>
      <c r="T29" s="46"/>
      <c r="U29" s="46"/>
      <c r="V29" s="46"/>
      <c r="W29" s="46"/>
      <c r="X29" s="46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</row>
    <row r="30" spans="1:25" s="37" customFormat="1" ht="4.5" customHeight="1">
      <c r="A30" s="33"/>
      <c r="B30" s="36"/>
      <c r="C30" s="85"/>
      <c r="D30" s="85"/>
      <c r="E30" s="8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54"/>
      <c r="Q30" s="35"/>
      <c r="R30" s="35"/>
      <c r="S30" s="35"/>
      <c r="T30" s="35"/>
      <c r="U30" s="35"/>
      <c r="V30" s="35"/>
      <c r="W30" s="35"/>
      <c r="X30" s="35"/>
      <c r="Y30" s="36"/>
    </row>
    <row r="31" spans="1:68" s="56" customFormat="1" ht="18.75">
      <c r="A31" s="55">
        <v>92108</v>
      </c>
      <c r="B31" s="29" t="s">
        <v>10</v>
      </c>
      <c r="C31" s="84">
        <f>SUM(C33:C35)</f>
        <v>84288000</v>
      </c>
      <c r="D31" s="84">
        <f>SUM(D33:D35)</f>
        <v>989000</v>
      </c>
      <c r="E31" s="84">
        <f>SUM(E33:E35)</f>
        <v>85277000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1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</row>
    <row r="32" spans="1:42" ht="12" customHeight="1">
      <c r="A32" s="57"/>
      <c r="B32" s="34" t="s">
        <v>9</v>
      </c>
      <c r="C32" s="85"/>
      <c r="D32" s="85"/>
      <c r="E32" s="8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54"/>
      <c r="Q32" s="35"/>
      <c r="R32" s="35"/>
      <c r="S32" s="35"/>
      <c r="T32" s="35"/>
      <c r="U32" s="35"/>
      <c r="V32" s="35"/>
      <c r="W32" s="35"/>
      <c r="X32" s="35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</row>
    <row r="33" spans="1:42" ht="21" customHeight="1">
      <c r="A33" s="57"/>
      <c r="B33" s="59" t="s">
        <v>32</v>
      </c>
      <c r="C33" s="86">
        <v>26391000</v>
      </c>
      <c r="D33" s="86">
        <v>343000</v>
      </c>
      <c r="E33" s="82">
        <f>C33+D33</f>
        <v>26734000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54"/>
      <c r="Q33" s="35"/>
      <c r="R33" s="35"/>
      <c r="S33" s="35"/>
      <c r="T33" s="35"/>
      <c r="U33" s="35"/>
      <c r="V33" s="35"/>
      <c r="W33" s="35"/>
      <c r="X33" s="35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</row>
    <row r="34" spans="1:42" ht="33">
      <c r="A34" s="57"/>
      <c r="B34" s="60" t="s">
        <v>68</v>
      </c>
      <c r="C34" s="88">
        <v>10565000</v>
      </c>
      <c r="D34" s="88">
        <v>117000</v>
      </c>
      <c r="E34" s="82">
        <f>C34+D34</f>
        <v>10682000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54"/>
      <c r="Q34" s="35"/>
      <c r="R34" s="35"/>
      <c r="S34" s="35"/>
      <c r="T34" s="35"/>
      <c r="U34" s="35"/>
      <c r="V34" s="35"/>
      <c r="W34" s="35"/>
      <c r="X34" s="35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</row>
    <row r="35" spans="1:42" ht="18" customHeight="1">
      <c r="A35" s="57"/>
      <c r="B35" s="61" t="s">
        <v>33</v>
      </c>
      <c r="C35" s="89">
        <v>47332000</v>
      </c>
      <c r="D35" s="89">
        <v>529000</v>
      </c>
      <c r="E35" s="82">
        <f>C35+D35</f>
        <v>47861000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54"/>
      <c r="Q35" s="35"/>
      <c r="R35" s="35"/>
      <c r="S35" s="35"/>
      <c r="T35" s="35"/>
      <c r="U35" s="35"/>
      <c r="V35" s="35"/>
      <c r="W35" s="35"/>
      <c r="X35" s="35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</row>
    <row r="36" spans="1:25" s="48" customFormat="1" ht="6.75" customHeight="1" thickBot="1">
      <c r="A36" s="52"/>
      <c r="B36" s="62"/>
      <c r="C36" s="63"/>
      <c r="D36" s="63"/>
      <c r="E36" s="63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5"/>
    </row>
    <row r="37" spans="1:24" s="43" customFormat="1" ht="5.25" customHeight="1">
      <c r="A37" s="64"/>
      <c r="C37" s="85"/>
      <c r="D37" s="85"/>
      <c r="E37" s="85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28" s="56" customFormat="1" ht="18.75">
      <c r="A38" s="55">
        <v>92110</v>
      </c>
      <c r="B38" s="29" t="s">
        <v>11</v>
      </c>
      <c r="C38" s="84">
        <f>SUM(C40:C40)</f>
        <v>18434000</v>
      </c>
      <c r="D38" s="84">
        <f>SUM(D40:D40)</f>
        <v>99000</v>
      </c>
      <c r="E38" s="84">
        <f>SUM(E40:E40)</f>
        <v>18533000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1"/>
      <c r="Z38" s="32"/>
      <c r="AA38" s="32"/>
      <c r="AB38" s="32"/>
    </row>
    <row r="39" spans="1:24" s="43" customFormat="1" ht="12" customHeight="1">
      <c r="A39" s="64"/>
      <c r="B39" s="34" t="s">
        <v>9</v>
      </c>
      <c r="C39" s="85"/>
      <c r="D39" s="85"/>
      <c r="E39" s="85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1:24" s="43" customFormat="1" ht="19.5" customHeight="1">
      <c r="A40" s="64"/>
      <c r="B40" s="65" t="s">
        <v>20</v>
      </c>
      <c r="C40" s="90">
        <v>18434000</v>
      </c>
      <c r="D40" s="90">
        <v>99000</v>
      </c>
      <c r="E40" s="82">
        <f>C40+D40</f>
        <v>18533000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1:25" s="48" customFormat="1" ht="6" customHeight="1" thickBot="1">
      <c r="A41" s="52"/>
      <c r="B41" s="66"/>
      <c r="C41" s="91"/>
      <c r="D41" s="91"/>
      <c r="E41" s="91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5"/>
    </row>
    <row r="42" spans="1:25" s="37" customFormat="1" ht="5.25" customHeight="1">
      <c r="A42" s="67"/>
      <c r="B42" s="36"/>
      <c r="C42" s="85"/>
      <c r="D42" s="85"/>
      <c r="E42" s="8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</row>
    <row r="43" spans="1:25" s="56" customFormat="1" ht="18.75">
      <c r="A43" s="55">
        <v>92113</v>
      </c>
      <c r="B43" s="29" t="s">
        <v>12</v>
      </c>
      <c r="C43" s="84">
        <f>SUM(C45:C51)</f>
        <v>141308000</v>
      </c>
      <c r="D43" s="84">
        <f>SUM(D45:D51)</f>
        <v>1076000</v>
      </c>
      <c r="E43" s="84">
        <f>SUM(E45:E51)</f>
        <v>142384000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29"/>
    </row>
    <row r="44" spans="1:25" ht="11.25" customHeight="1">
      <c r="A44" s="57"/>
      <c r="B44" s="34" t="s">
        <v>9</v>
      </c>
      <c r="C44" s="92"/>
      <c r="D44" s="92"/>
      <c r="E44" s="92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58"/>
    </row>
    <row r="45" spans="1:25" s="48" customFormat="1" ht="16.5">
      <c r="A45" s="69"/>
      <c r="B45" s="59" t="s">
        <v>43</v>
      </c>
      <c r="C45" s="86">
        <v>14720000</v>
      </c>
      <c r="D45" s="86">
        <v>127000</v>
      </c>
      <c r="E45" s="82">
        <f aca="true" t="shared" si="0" ref="E45:E51">C45+D45</f>
        <v>14847000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7"/>
      <c r="Q45" s="46"/>
      <c r="R45" s="46"/>
      <c r="S45" s="46"/>
      <c r="T45" s="46"/>
      <c r="U45" s="46"/>
      <c r="V45" s="46"/>
      <c r="W45" s="46"/>
      <c r="X45" s="46"/>
      <c r="Y45" s="45"/>
    </row>
    <row r="46" spans="1:25" s="48" customFormat="1" ht="16.5">
      <c r="A46" s="70"/>
      <c r="B46" s="51" t="s">
        <v>34</v>
      </c>
      <c r="C46" s="88">
        <v>6289000</v>
      </c>
      <c r="D46" s="88">
        <v>74000</v>
      </c>
      <c r="E46" s="82">
        <f t="shared" si="0"/>
        <v>6363000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  <c r="Q46" s="46"/>
      <c r="R46" s="46"/>
      <c r="S46" s="46"/>
      <c r="T46" s="46"/>
      <c r="U46" s="46"/>
      <c r="V46" s="46"/>
      <c r="W46" s="46"/>
      <c r="X46" s="46"/>
      <c r="Y46" s="45"/>
    </row>
    <row r="47" spans="1:25" s="48" customFormat="1" ht="16.5">
      <c r="A47" s="69"/>
      <c r="B47" s="51" t="s">
        <v>44</v>
      </c>
      <c r="C47" s="88">
        <v>10161000</v>
      </c>
      <c r="D47" s="88">
        <v>93000</v>
      </c>
      <c r="E47" s="82">
        <f t="shared" si="0"/>
        <v>10254000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46"/>
      <c r="R47" s="46"/>
      <c r="S47" s="46"/>
      <c r="T47" s="46"/>
      <c r="U47" s="46"/>
      <c r="V47" s="46"/>
      <c r="W47" s="46"/>
      <c r="X47" s="46"/>
      <c r="Y47" s="45"/>
    </row>
    <row r="48" spans="1:25" s="48" customFormat="1" ht="16.5">
      <c r="A48" s="69"/>
      <c r="B48" s="51" t="s">
        <v>62</v>
      </c>
      <c r="C48" s="88">
        <v>37375000</v>
      </c>
      <c r="D48" s="88">
        <v>197000</v>
      </c>
      <c r="E48" s="82">
        <f t="shared" si="0"/>
        <v>37572000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Q48" s="46"/>
      <c r="R48" s="46"/>
      <c r="S48" s="46"/>
      <c r="T48" s="46"/>
      <c r="U48" s="46"/>
      <c r="V48" s="46"/>
      <c r="W48" s="46"/>
      <c r="X48" s="46"/>
      <c r="Y48" s="45"/>
    </row>
    <row r="49" spans="1:25" s="48" customFormat="1" ht="16.5">
      <c r="A49" s="69"/>
      <c r="B49" s="51" t="s">
        <v>35</v>
      </c>
      <c r="C49" s="88">
        <v>18895000</v>
      </c>
      <c r="D49" s="88">
        <v>164000</v>
      </c>
      <c r="E49" s="82">
        <f t="shared" si="0"/>
        <v>19059000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7"/>
      <c r="Q49" s="46"/>
      <c r="R49" s="46"/>
      <c r="S49" s="46"/>
      <c r="T49" s="46"/>
      <c r="U49" s="46"/>
      <c r="V49" s="46"/>
      <c r="W49" s="46"/>
      <c r="X49" s="46"/>
      <c r="Y49" s="45"/>
    </row>
    <row r="50" spans="1:25" s="48" customFormat="1" ht="16.5">
      <c r="A50" s="69"/>
      <c r="B50" s="51" t="s">
        <v>22</v>
      </c>
      <c r="C50" s="88">
        <v>23150000</v>
      </c>
      <c r="D50" s="88">
        <v>167000</v>
      </c>
      <c r="E50" s="82">
        <f t="shared" si="0"/>
        <v>23317000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7"/>
      <c r="Q50" s="46"/>
      <c r="R50" s="46"/>
      <c r="S50" s="46"/>
      <c r="T50" s="46"/>
      <c r="U50" s="46"/>
      <c r="V50" s="46"/>
      <c r="W50" s="46"/>
      <c r="X50" s="46"/>
      <c r="Y50" s="45"/>
    </row>
    <row r="51" spans="1:25" s="48" customFormat="1" ht="16.5">
      <c r="A51" s="69"/>
      <c r="B51" s="61" t="s">
        <v>28</v>
      </c>
      <c r="C51" s="89">
        <v>30718000</v>
      </c>
      <c r="D51" s="89">
        <v>254000</v>
      </c>
      <c r="E51" s="82">
        <f t="shared" si="0"/>
        <v>30972000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7"/>
      <c r="Q51" s="46"/>
      <c r="R51" s="46"/>
      <c r="S51" s="46"/>
      <c r="T51" s="46"/>
      <c r="U51" s="46"/>
      <c r="V51" s="46"/>
      <c r="W51" s="46"/>
      <c r="X51" s="46"/>
      <c r="Y51" s="45"/>
    </row>
    <row r="52" spans="1:25" s="48" customFormat="1" ht="9" customHeight="1" thickBot="1">
      <c r="A52" s="52"/>
      <c r="B52" s="62"/>
      <c r="C52" s="63"/>
      <c r="D52" s="63"/>
      <c r="E52" s="63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46"/>
      <c r="R52" s="46"/>
      <c r="S52" s="46"/>
      <c r="T52" s="46"/>
      <c r="U52" s="46"/>
      <c r="V52" s="46"/>
      <c r="W52" s="46"/>
      <c r="X52" s="46"/>
      <c r="Y52" s="45"/>
    </row>
    <row r="53" spans="1:25" s="37" customFormat="1" ht="6.75" customHeight="1">
      <c r="A53" s="67"/>
      <c r="B53" s="36"/>
      <c r="C53" s="85"/>
      <c r="D53" s="85"/>
      <c r="E53" s="8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6"/>
    </row>
    <row r="54" spans="1:25" s="56" customFormat="1" ht="18.75">
      <c r="A54" s="55">
        <v>92114</v>
      </c>
      <c r="B54" s="29" t="s">
        <v>13</v>
      </c>
      <c r="C54" s="84">
        <f>SUM(C56:C74)</f>
        <v>139654000</v>
      </c>
      <c r="D54" s="84">
        <f>SUM(D56:D74)</f>
        <v>1265000</v>
      </c>
      <c r="E54" s="84">
        <f>SUM(E56:E74)</f>
        <v>140919000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29"/>
    </row>
    <row r="55" spans="1:25" ht="12" customHeight="1">
      <c r="A55" s="57"/>
      <c r="B55" s="34" t="s">
        <v>9</v>
      </c>
      <c r="C55" s="92"/>
      <c r="D55" s="92"/>
      <c r="E55" s="92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58"/>
    </row>
    <row r="56" spans="1:25" s="48" customFormat="1" ht="16.5">
      <c r="A56" s="69"/>
      <c r="B56" s="71" t="s">
        <v>49</v>
      </c>
      <c r="C56" s="94">
        <v>4330000</v>
      </c>
      <c r="D56" s="94">
        <v>54000</v>
      </c>
      <c r="E56" s="82">
        <f aca="true" t="shared" si="1" ref="E56:E74">C56+D56</f>
        <v>4384000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7"/>
      <c r="Q56" s="46"/>
      <c r="R56" s="46"/>
      <c r="S56" s="46"/>
      <c r="T56" s="46"/>
      <c r="U56" s="46"/>
      <c r="V56" s="46"/>
      <c r="W56" s="46"/>
      <c r="X56" s="46"/>
      <c r="Y56" s="45"/>
    </row>
    <row r="57" spans="1:25" s="48" customFormat="1" ht="16.5">
      <c r="A57" s="69"/>
      <c r="B57" s="51" t="s">
        <v>57</v>
      </c>
      <c r="C57" s="95">
        <v>33111000</v>
      </c>
      <c r="D57" s="95">
        <v>311000</v>
      </c>
      <c r="E57" s="82">
        <f t="shared" si="1"/>
        <v>33422000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7"/>
      <c r="Q57" s="46"/>
      <c r="R57" s="46"/>
      <c r="S57" s="46"/>
      <c r="T57" s="46"/>
      <c r="U57" s="46"/>
      <c r="V57" s="46"/>
      <c r="W57" s="46"/>
      <c r="X57" s="46"/>
      <c r="Y57" s="45"/>
    </row>
    <row r="58" spans="1:25" s="48" customFormat="1" ht="16.5">
      <c r="A58" s="69"/>
      <c r="B58" s="51" t="s">
        <v>69</v>
      </c>
      <c r="C58" s="95">
        <v>11537000</v>
      </c>
      <c r="D58" s="95">
        <v>74000</v>
      </c>
      <c r="E58" s="82">
        <f t="shared" si="1"/>
        <v>11611000</v>
      </c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7"/>
      <c r="Q58" s="46"/>
      <c r="R58" s="46"/>
      <c r="S58" s="46"/>
      <c r="T58" s="46"/>
      <c r="U58" s="46"/>
      <c r="V58" s="46"/>
      <c r="W58" s="46"/>
      <c r="X58" s="46"/>
      <c r="Y58" s="45"/>
    </row>
    <row r="59" spans="1:25" s="48" customFormat="1" ht="16.5">
      <c r="A59" s="69"/>
      <c r="B59" s="51" t="s">
        <v>87</v>
      </c>
      <c r="C59" s="95">
        <v>2654000</v>
      </c>
      <c r="D59" s="95">
        <v>40000</v>
      </c>
      <c r="E59" s="82">
        <f t="shared" si="1"/>
        <v>2694000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7"/>
      <c r="Q59" s="46"/>
      <c r="R59" s="46"/>
      <c r="S59" s="46"/>
      <c r="T59" s="46"/>
      <c r="U59" s="46"/>
      <c r="V59" s="46"/>
      <c r="W59" s="46"/>
      <c r="X59" s="46"/>
      <c r="Y59" s="45"/>
    </row>
    <row r="60" spans="1:25" s="48" customFormat="1" ht="16.5">
      <c r="A60" s="69"/>
      <c r="B60" s="51" t="s">
        <v>80</v>
      </c>
      <c r="C60" s="95">
        <v>10190000</v>
      </c>
      <c r="D60" s="95">
        <v>75000</v>
      </c>
      <c r="E60" s="82">
        <f t="shared" si="1"/>
        <v>10265000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7"/>
      <c r="Q60" s="46"/>
      <c r="R60" s="46"/>
      <c r="S60" s="46"/>
      <c r="T60" s="46"/>
      <c r="U60" s="46"/>
      <c r="V60" s="46"/>
      <c r="W60" s="46"/>
      <c r="X60" s="46"/>
      <c r="Y60" s="45"/>
    </row>
    <row r="61" spans="1:25" s="48" customFormat="1" ht="33">
      <c r="A61" s="69"/>
      <c r="B61" s="60" t="s">
        <v>56</v>
      </c>
      <c r="C61" s="95">
        <v>8537000</v>
      </c>
      <c r="D61" s="95">
        <v>89000</v>
      </c>
      <c r="E61" s="82">
        <f t="shared" si="1"/>
        <v>8626000</v>
      </c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7"/>
      <c r="Q61" s="46"/>
      <c r="R61" s="46"/>
      <c r="S61" s="46"/>
      <c r="T61" s="46"/>
      <c r="U61" s="46"/>
      <c r="V61" s="46"/>
      <c r="W61" s="46"/>
      <c r="X61" s="46"/>
      <c r="Y61" s="45"/>
    </row>
    <row r="62" spans="1:25" s="48" customFormat="1" ht="16.5">
      <c r="A62" s="69"/>
      <c r="B62" s="61" t="s">
        <v>58</v>
      </c>
      <c r="C62" s="93">
        <v>4141000</v>
      </c>
      <c r="D62" s="93">
        <v>38000</v>
      </c>
      <c r="E62" s="82">
        <f t="shared" si="1"/>
        <v>4179000</v>
      </c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7"/>
      <c r="Q62" s="46"/>
      <c r="R62" s="46"/>
      <c r="S62" s="46"/>
      <c r="T62" s="46"/>
      <c r="U62" s="46"/>
      <c r="V62" s="46"/>
      <c r="W62" s="46"/>
      <c r="X62" s="46"/>
      <c r="Y62" s="45"/>
    </row>
    <row r="63" spans="1:25" s="48" customFormat="1" ht="16.5">
      <c r="A63" s="69"/>
      <c r="B63" s="61" t="s">
        <v>59</v>
      </c>
      <c r="C63" s="93">
        <v>10422000</v>
      </c>
      <c r="D63" s="93">
        <v>138000</v>
      </c>
      <c r="E63" s="82">
        <f t="shared" si="1"/>
        <v>10560000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7"/>
      <c r="Q63" s="46"/>
      <c r="R63" s="46"/>
      <c r="S63" s="46"/>
      <c r="T63" s="46"/>
      <c r="U63" s="46"/>
      <c r="V63" s="46"/>
      <c r="W63" s="46"/>
      <c r="X63" s="46"/>
      <c r="Y63" s="45"/>
    </row>
    <row r="64" spans="1:25" s="48" customFormat="1" ht="16.5">
      <c r="A64" s="69"/>
      <c r="B64" s="61" t="s">
        <v>60</v>
      </c>
      <c r="C64" s="93">
        <v>5428000</v>
      </c>
      <c r="D64" s="93">
        <v>49000</v>
      </c>
      <c r="E64" s="82">
        <f t="shared" si="1"/>
        <v>5477000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7"/>
      <c r="Q64" s="46"/>
      <c r="R64" s="46"/>
      <c r="S64" s="46"/>
      <c r="T64" s="46"/>
      <c r="U64" s="46"/>
      <c r="V64" s="46"/>
      <c r="W64" s="46"/>
      <c r="X64" s="46"/>
      <c r="Y64" s="45"/>
    </row>
    <row r="65" spans="1:25" s="48" customFormat="1" ht="16.5">
      <c r="A65" s="69"/>
      <c r="B65" s="61" t="s">
        <v>85</v>
      </c>
      <c r="C65" s="93">
        <v>7408000</v>
      </c>
      <c r="D65" s="93">
        <v>62000</v>
      </c>
      <c r="E65" s="82">
        <f t="shared" si="1"/>
        <v>7470000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7"/>
      <c r="Q65" s="46"/>
      <c r="R65" s="46"/>
      <c r="S65" s="46"/>
      <c r="T65" s="46"/>
      <c r="U65" s="46"/>
      <c r="V65" s="46"/>
      <c r="W65" s="46"/>
      <c r="X65" s="46"/>
      <c r="Y65" s="45"/>
    </row>
    <row r="66" spans="1:25" s="48" customFormat="1" ht="16.5">
      <c r="A66" s="69"/>
      <c r="B66" s="61" t="s">
        <v>61</v>
      </c>
      <c r="C66" s="93">
        <v>6400000</v>
      </c>
      <c r="D66" s="93">
        <v>49000</v>
      </c>
      <c r="E66" s="82">
        <f t="shared" si="1"/>
        <v>6449000</v>
      </c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7"/>
      <c r="Q66" s="46"/>
      <c r="R66" s="46"/>
      <c r="S66" s="46"/>
      <c r="T66" s="46"/>
      <c r="U66" s="46"/>
      <c r="V66" s="46"/>
      <c r="W66" s="46"/>
      <c r="X66" s="46"/>
      <c r="Y66" s="45"/>
    </row>
    <row r="67" spans="1:25" s="48" customFormat="1" ht="16.5">
      <c r="A67" s="69"/>
      <c r="B67" s="61" t="s">
        <v>70</v>
      </c>
      <c r="C67" s="93">
        <v>2038000</v>
      </c>
      <c r="D67" s="93">
        <v>20000</v>
      </c>
      <c r="E67" s="82">
        <f t="shared" si="1"/>
        <v>2058000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7"/>
      <c r="Q67" s="46"/>
      <c r="R67" s="46"/>
      <c r="S67" s="46"/>
      <c r="T67" s="46"/>
      <c r="U67" s="46"/>
      <c r="V67" s="46"/>
      <c r="W67" s="46"/>
      <c r="X67" s="46"/>
      <c r="Y67" s="45"/>
    </row>
    <row r="68" spans="1:25" s="48" customFormat="1" ht="16.5">
      <c r="A68" s="69"/>
      <c r="B68" s="61" t="s">
        <v>55</v>
      </c>
      <c r="C68" s="93">
        <v>2014000</v>
      </c>
      <c r="D68" s="93">
        <v>26000</v>
      </c>
      <c r="E68" s="82">
        <f t="shared" si="1"/>
        <v>2040000</v>
      </c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7"/>
      <c r="Q68" s="46"/>
      <c r="R68" s="46"/>
      <c r="S68" s="46"/>
      <c r="T68" s="46"/>
      <c r="U68" s="46"/>
      <c r="V68" s="46"/>
      <c r="W68" s="46"/>
      <c r="X68" s="46"/>
      <c r="Y68" s="45"/>
    </row>
    <row r="69" spans="1:25" s="48" customFormat="1" ht="16.5">
      <c r="A69" s="69"/>
      <c r="B69" s="61" t="s">
        <v>54</v>
      </c>
      <c r="C69" s="93">
        <v>7014000</v>
      </c>
      <c r="D69" s="93">
        <v>43000</v>
      </c>
      <c r="E69" s="82">
        <f t="shared" si="1"/>
        <v>7057000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7"/>
      <c r="Q69" s="46"/>
      <c r="R69" s="46"/>
      <c r="S69" s="46"/>
      <c r="T69" s="46"/>
      <c r="U69" s="46"/>
      <c r="V69" s="46"/>
      <c r="W69" s="46"/>
      <c r="X69" s="46"/>
      <c r="Y69" s="45"/>
    </row>
    <row r="70" spans="1:25" s="48" customFormat="1" ht="16.5">
      <c r="A70" s="69"/>
      <c r="B70" s="61" t="s">
        <v>71</v>
      </c>
      <c r="C70" s="93">
        <v>4463000</v>
      </c>
      <c r="D70" s="93">
        <v>37000</v>
      </c>
      <c r="E70" s="82">
        <f t="shared" si="1"/>
        <v>4500000</v>
      </c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7"/>
      <c r="Q70" s="46"/>
      <c r="R70" s="46"/>
      <c r="S70" s="46"/>
      <c r="T70" s="46"/>
      <c r="U70" s="46"/>
      <c r="V70" s="46"/>
      <c r="W70" s="46"/>
      <c r="X70" s="46"/>
      <c r="Y70" s="45"/>
    </row>
    <row r="71" spans="1:25" s="48" customFormat="1" ht="16.5">
      <c r="A71" s="69"/>
      <c r="B71" s="61" t="s">
        <v>72</v>
      </c>
      <c r="C71" s="93">
        <v>1122000</v>
      </c>
      <c r="D71" s="93">
        <v>15000</v>
      </c>
      <c r="E71" s="82">
        <f t="shared" si="1"/>
        <v>1137000</v>
      </c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7"/>
      <c r="Q71" s="46"/>
      <c r="R71" s="46"/>
      <c r="S71" s="46"/>
      <c r="T71" s="46"/>
      <c r="U71" s="46"/>
      <c r="V71" s="46"/>
      <c r="W71" s="46"/>
      <c r="X71" s="46"/>
      <c r="Y71" s="45"/>
    </row>
    <row r="72" spans="1:25" s="48" customFormat="1" ht="33">
      <c r="A72" s="69"/>
      <c r="B72" s="72" t="s">
        <v>73</v>
      </c>
      <c r="C72" s="93">
        <v>8237000</v>
      </c>
      <c r="D72" s="93">
        <v>52000</v>
      </c>
      <c r="E72" s="82">
        <f t="shared" si="1"/>
        <v>8289000</v>
      </c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7"/>
      <c r="Q72" s="46"/>
      <c r="R72" s="46"/>
      <c r="S72" s="46"/>
      <c r="T72" s="46"/>
      <c r="U72" s="46"/>
      <c r="V72" s="46"/>
      <c r="W72" s="46"/>
      <c r="X72" s="46"/>
      <c r="Y72" s="45"/>
    </row>
    <row r="73" spans="1:25" s="48" customFormat="1" ht="16.5">
      <c r="A73" s="69"/>
      <c r="B73" s="72" t="s">
        <v>74</v>
      </c>
      <c r="C73" s="93">
        <v>4408000</v>
      </c>
      <c r="D73" s="93">
        <v>29000</v>
      </c>
      <c r="E73" s="82">
        <f t="shared" si="1"/>
        <v>4437000</v>
      </c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7"/>
      <c r="Q73" s="46"/>
      <c r="R73" s="46"/>
      <c r="S73" s="46"/>
      <c r="T73" s="46"/>
      <c r="U73" s="46"/>
      <c r="V73" s="46"/>
      <c r="W73" s="46"/>
      <c r="X73" s="46"/>
      <c r="Y73" s="45"/>
    </row>
    <row r="74" spans="1:25" s="48" customFormat="1" ht="16.5">
      <c r="A74" s="69"/>
      <c r="B74" s="72" t="s">
        <v>86</v>
      </c>
      <c r="C74" s="93">
        <v>6200000</v>
      </c>
      <c r="D74" s="93">
        <v>64000</v>
      </c>
      <c r="E74" s="82">
        <f t="shared" si="1"/>
        <v>6264000</v>
      </c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7"/>
      <c r="Q74" s="46"/>
      <c r="R74" s="46"/>
      <c r="S74" s="46"/>
      <c r="T74" s="46"/>
      <c r="U74" s="46"/>
      <c r="V74" s="46"/>
      <c r="W74" s="46"/>
      <c r="X74" s="46"/>
      <c r="Y74" s="45"/>
    </row>
    <row r="75" spans="1:25" s="48" customFormat="1" ht="6.75" customHeight="1" thickBot="1">
      <c r="A75" s="52"/>
      <c r="B75" s="62"/>
      <c r="C75" s="96"/>
      <c r="D75" s="96"/>
      <c r="E75" s="9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7"/>
      <c r="Q75" s="46"/>
      <c r="R75" s="46"/>
      <c r="S75" s="46"/>
      <c r="T75" s="46"/>
      <c r="U75" s="46"/>
      <c r="V75" s="46"/>
      <c r="W75" s="46"/>
      <c r="X75" s="46"/>
      <c r="Y75" s="45"/>
    </row>
    <row r="76" spans="1:24" s="43" customFormat="1" ht="6" customHeight="1">
      <c r="A76" s="64"/>
      <c r="C76" s="85"/>
      <c r="D76" s="85"/>
      <c r="E76" s="85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</row>
    <row r="77" spans="1:68" s="56" customFormat="1" ht="18.75">
      <c r="A77" s="55">
        <v>92116</v>
      </c>
      <c r="B77" s="29" t="s">
        <v>14</v>
      </c>
      <c r="C77" s="84">
        <f>SUM(C79:C79)</f>
        <v>70392000</v>
      </c>
      <c r="D77" s="84">
        <f>SUM(D79:D79)</f>
        <v>674000</v>
      </c>
      <c r="E77" s="84">
        <f>SUM(E79:E79)</f>
        <v>71066000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</row>
    <row r="78" spans="1:24" s="43" customFormat="1" ht="11.25" customHeight="1">
      <c r="A78" s="64"/>
      <c r="B78" s="34" t="s">
        <v>9</v>
      </c>
      <c r="C78" s="85"/>
      <c r="D78" s="85"/>
      <c r="E78" s="85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</row>
    <row r="79" spans="1:24" s="43" customFormat="1" ht="16.5" customHeight="1">
      <c r="A79" s="64"/>
      <c r="B79" s="65" t="s">
        <v>18</v>
      </c>
      <c r="C79" s="90">
        <v>70392000</v>
      </c>
      <c r="D79" s="90">
        <v>674000</v>
      </c>
      <c r="E79" s="82">
        <f>C79+D79</f>
        <v>71066000</v>
      </c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25" s="48" customFormat="1" ht="9" customHeight="1" thickBot="1">
      <c r="A80" s="52"/>
      <c r="B80" s="66"/>
      <c r="C80" s="91"/>
      <c r="D80" s="91"/>
      <c r="E80" s="91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5"/>
    </row>
    <row r="81" spans="1:8" s="43" customFormat="1" ht="6" customHeight="1">
      <c r="A81" s="64"/>
      <c r="C81" s="85"/>
      <c r="D81" s="85"/>
      <c r="E81" s="85"/>
      <c r="F81" s="73"/>
      <c r="G81" s="73"/>
      <c r="H81" s="73"/>
    </row>
    <row r="82" spans="1:25" s="56" customFormat="1" ht="18.75">
      <c r="A82" s="55">
        <v>92118</v>
      </c>
      <c r="B82" s="29" t="s">
        <v>15</v>
      </c>
      <c r="C82" s="84">
        <f>SUM(C84:C108)</f>
        <v>498057000</v>
      </c>
      <c r="D82" s="84">
        <f>SUM(D84:D108)</f>
        <v>5436000</v>
      </c>
      <c r="E82" s="84">
        <f>SUM(E84:E108)</f>
        <v>503493000</v>
      </c>
      <c r="F82" s="74"/>
      <c r="G82" s="74"/>
      <c r="H82" s="74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:24" s="43" customFormat="1" ht="12" customHeight="1">
      <c r="A83" s="64"/>
      <c r="B83" s="34" t="s">
        <v>9</v>
      </c>
      <c r="C83" s="85"/>
      <c r="D83" s="85"/>
      <c r="E83" s="85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</row>
    <row r="84" spans="1:25" s="48" customFormat="1" ht="16.5">
      <c r="A84" s="75"/>
      <c r="B84" s="59" t="s">
        <v>23</v>
      </c>
      <c r="C84" s="86">
        <v>51551000</v>
      </c>
      <c r="D84" s="86">
        <v>655000</v>
      </c>
      <c r="E84" s="82">
        <f aca="true" t="shared" si="2" ref="E84:E108">C84+D84</f>
        <v>52206000</v>
      </c>
      <c r="F84" s="76"/>
      <c r="G84" s="76"/>
      <c r="H84" s="76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</row>
    <row r="85" spans="1:25" s="48" customFormat="1" ht="16.5">
      <c r="A85" s="75"/>
      <c r="B85" s="51" t="s">
        <v>27</v>
      </c>
      <c r="C85" s="88">
        <v>40677000</v>
      </c>
      <c r="D85" s="88">
        <v>461000</v>
      </c>
      <c r="E85" s="82">
        <f t="shared" si="2"/>
        <v>41138000</v>
      </c>
      <c r="F85" s="76"/>
      <c r="G85" s="76"/>
      <c r="H85" s="76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</row>
    <row r="86" spans="1:25" s="48" customFormat="1" ht="16.5">
      <c r="A86" s="75"/>
      <c r="B86" s="51" t="s">
        <v>36</v>
      </c>
      <c r="C86" s="88">
        <v>48947000</v>
      </c>
      <c r="D86" s="88">
        <v>604000</v>
      </c>
      <c r="E86" s="82">
        <f t="shared" si="2"/>
        <v>49551000</v>
      </c>
      <c r="F86" s="76"/>
      <c r="G86" s="76"/>
      <c r="H86" s="76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</row>
    <row r="87" spans="1:25" s="48" customFormat="1" ht="16.5">
      <c r="A87" s="75"/>
      <c r="B87" s="51" t="s">
        <v>75</v>
      </c>
      <c r="C87" s="88">
        <v>19875000</v>
      </c>
      <c r="D87" s="88">
        <v>175000</v>
      </c>
      <c r="E87" s="82">
        <f t="shared" si="2"/>
        <v>20050000</v>
      </c>
      <c r="F87" s="76"/>
      <c r="G87" s="76"/>
      <c r="H87" s="76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</row>
    <row r="88" spans="1:25" s="48" customFormat="1" ht="16.5">
      <c r="A88" s="75"/>
      <c r="B88" s="51" t="s">
        <v>77</v>
      </c>
      <c r="C88" s="88">
        <v>21111000</v>
      </c>
      <c r="D88" s="88">
        <v>269000</v>
      </c>
      <c r="E88" s="82">
        <f t="shared" si="2"/>
        <v>21380000</v>
      </c>
      <c r="F88" s="76"/>
      <c r="G88" s="76"/>
      <c r="H88" s="76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</row>
    <row r="89" spans="1:25" s="48" customFormat="1" ht="16.5">
      <c r="A89" s="75"/>
      <c r="B89" s="51" t="s">
        <v>89</v>
      </c>
      <c r="C89" s="88">
        <v>11000000</v>
      </c>
      <c r="D89" s="88">
        <v>144000</v>
      </c>
      <c r="E89" s="82">
        <f t="shared" si="2"/>
        <v>11144000</v>
      </c>
      <c r="F89" s="76"/>
      <c r="G89" s="76"/>
      <c r="H89" s="76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</row>
    <row r="90" spans="1:25" s="48" customFormat="1" ht="16.5">
      <c r="A90" s="75"/>
      <c r="B90" s="51" t="s">
        <v>64</v>
      </c>
      <c r="C90" s="88">
        <v>30242000</v>
      </c>
      <c r="D90" s="88">
        <v>395000</v>
      </c>
      <c r="E90" s="82">
        <f t="shared" si="2"/>
        <v>30637000</v>
      </c>
      <c r="F90" s="76"/>
      <c r="G90" s="76"/>
      <c r="H90" s="76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</row>
    <row r="91" spans="1:25" s="48" customFormat="1" ht="16.5">
      <c r="A91" s="69"/>
      <c r="B91" s="51" t="s">
        <v>37</v>
      </c>
      <c r="C91" s="88">
        <v>22822000</v>
      </c>
      <c r="D91" s="88">
        <v>298000</v>
      </c>
      <c r="E91" s="82">
        <f t="shared" si="2"/>
        <v>23120000</v>
      </c>
      <c r="F91" s="76"/>
      <c r="G91" s="76"/>
      <c r="H91" s="76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</row>
    <row r="92" spans="1:25" s="48" customFormat="1" ht="16.5">
      <c r="A92" s="69"/>
      <c r="B92" s="51" t="s">
        <v>24</v>
      </c>
      <c r="C92" s="88">
        <v>12093000</v>
      </c>
      <c r="D92" s="88">
        <v>120000</v>
      </c>
      <c r="E92" s="82">
        <f t="shared" si="2"/>
        <v>12213000</v>
      </c>
      <c r="F92" s="76"/>
      <c r="G92" s="76"/>
      <c r="H92" s="76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</row>
    <row r="93" spans="1:25" s="48" customFormat="1" ht="16.5">
      <c r="A93" s="69"/>
      <c r="B93" s="51" t="s">
        <v>39</v>
      </c>
      <c r="C93" s="88">
        <v>8836000</v>
      </c>
      <c r="D93" s="88">
        <v>89000</v>
      </c>
      <c r="E93" s="82">
        <f t="shared" si="2"/>
        <v>8925000</v>
      </c>
      <c r="F93" s="76"/>
      <c r="G93" s="76"/>
      <c r="H93" s="76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</row>
    <row r="94" spans="1:25" s="48" customFormat="1" ht="16.5">
      <c r="A94" s="69"/>
      <c r="B94" s="51" t="s">
        <v>46</v>
      </c>
      <c r="C94" s="88">
        <v>24411000</v>
      </c>
      <c r="D94" s="88">
        <v>302000</v>
      </c>
      <c r="E94" s="82">
        <f t="shared" si="2"/>
        <v>24713000</v>
      </c>
      <c r="F94" s="76"/>
      <c r="G94" s="76"/>
      <c r="H94" s="76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</row>
    <row r="95" spans="1:25" s="48" customFormat="1" ht="16.5">
      <c r="A95" s="69"/>
      <c r="B95" s="51" t="s">
        <v>38</v>
      </c>
      <c r="C95" s="88">
        <v>35215000</v>
      </c>
      <c r="D95" s="88">
        <v>391000</v>
      </c>
      <c r="E95" s="82">
        <f t="shared" si="2"/>
        <v>35606000</v>
      </c>
      <c r="F95" s="76"/>
      <c r="G95" s="76"/>
      <c r="H95" s="76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</row>
    <row r="96" spans="1:25" s="48" customFormat="1" ht="16.5">
      <c r="A96" s="69"/>
      <c r="B96" s="51" t="s">
        <v>29</v>
      </c>
      <c r="C96" s="88">
        <v>10998000</v>
      </c>
      <c r="D96" s="88">
        <v>144000</v>
      </c>
      <c r="E96" s="82">
        <f t="shared" si="2"/>
        <v>11142000</v>
      </c>
      <c r="F96" s="76"/>
      <c r="G96" s="76"/>
      <c r="H96" s="76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</row>
    <row r="97" spans="1:25" s="48" customFormat="1" ht="16.5">
      <c r="A97" s="69"/>
      <c r="B97" s="51" t="s">
        <v>26</v>
      </c>
      <c r="C97" s="88">
        <v>12392000</v>
      </c>
      <c r="D97" s="88">
        <v>147000</v>
      </c>
      <c r="E97" s="82">
        <f t="shared" si="2"/>
        <v>12539000</v>
      </c>
      <c r="F97" s="76"/>
      <c r="G97" s="76"/>
      <c r="H97" s="76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</row>
    <row r="98" spans="1:8" s="45" customFormat="1" ht="16.5">
      <c r="A98" s="69"/>
      <c r="B98" s="51" t="s">
        <v>25</v>
      </c>
      <c r="C98" s="88">
        <v>30825000</v>
      </c>
      <c r="D98" s="88">
        <v>330000</v>
      </c>
      <c r="E98" s="82">
        <f t="shared" si="2"/>
        <v>31155000</v>
      </c>
      <c r="F98" s="76"/>
      <c r="G98" s="76"/>
      <c r="H98" s="76"/>
    </row>
    <row r="99" spans="1:25" s="48" customFormat="1" ht="16.5">
      <c r="A99" s="77"/>
      <c r="B99" s="51" t="s">
        <v>48</v>
      </c>
      <c r="C99" s="88">
        <v>24708000</v>
      </c>
      <c r="D99" s="88">
        <v>212000</v>
      </c>
      <c r="E99" s="82">
        <f t="shared" si="2"/>
        <v>24920000</v>
      </c>
      <c r="F99" s="76"/>
      <c r="G99" s="76"/>
      <c r="H99" s="76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</row>
    <row r="100" spans="1:25" s="48" customFormat="1" ht="16.5">
      <c r="A100" s="77"/>
      <c r="B100" s="51" t="s">
        <v>40</v>
      </c>
      <c r="C100" s="88">
        <v>6882000</v>
      </c>
      <c r="D100" s="88">
        <v>47000</v>
      </c>
      <c r="E100" s="82">
        <f t="shared" si="2"/>
        <v>6929000</v>
      </c>
      <c r="F100" s="76"/>
      <c r="G100" s="76"/>
      <c r="H100" s="76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</row>
    <row r="101" spans="1:25" s="48" customFormat="1" ht="16.5">
      <c r="A101" s="77"/>
      <c r="B101" s="51" t="s">
        <v>42</v>
      </c>
      <c r="C101" s="88">
        <v>16647000</v>
      </c>
      <c r="D101" s="88">
        <v>117000</v>
      </c>
      <c r="E101" s="82">
        <f t="shared" si="2"/>
        <v>16764000</v>
      </c>
      <c r="F101" s="76"/>
      <c r="G101" s="76"/>
      <c r="H101" s="76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</row>
    <row r="102" spans="1:25" s="48" customFormat="1" ht="16.5">
      <c r="A102" s="77"/>
      <c r="B102" s="51" t="s">
        <v>47</v>
      </c>
      <c r="C102" s="88">
        <v>17730000</v>
      </c>
      <c r="D102" s="88">
        <v>138000</v>
      </c>
      <c r="E102" s="82">
        <f t="shared" si="2"/>
        <v>17868000</v>
      </c>
      <c r="F102" s="76"/>
      <c r="G102" s="76"/>
      <c r="H102" s="76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spans="1:25" s="48" customFormat="1" ht="16.5">
      <c r="A103" s="77"/>
      <c r="B103" s="51" t="s">
        <v>41</v>
      </c>
      <c r="C103" s="88">
        <v>24504000</v>
      </c>
      <c r="D103" s="88">
        <v>171000</v>
      </c>
      <c r="E103" s="82">
        <f t="shared" si="2"/>
        <v>24675000</v>
      </c>
      <c r="F103" s="76"/>
      <c r="G103" s="76"/>
      <c r="H103" s="76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</row>
    <row r="104" spans="1:25" s="48" customFormat="1" ht="16.5">
      <c r="A104" s="77"/>
      <c r="B104" s="61" t="s">
        <v>88</v>
      </c>
      <c r="C104" s="89">
        <v>5163000</v>
      </c>
      <c r="D104" s="89">
        <v>49000</v>
      </c>
      <c r="E104" s="82">
        <f t="shared" si="2"/>
        <v>5212000</v>
      </c>
      <c r="F104" s="76"/>
      <c r="G104" s="76"/>
      <c r="H104" s="76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</row>
    <row r="105" spans="1:25" s="48" customFormat="1" ht="16.5">
      <c r="A105" s="77"/>
      <c r="B105" s="61" t="s">
        <v>51</v>
      </c>
      <c r="C105" s="89">
        <v>3337000</v>
      </c>
      <c r="D105" s="89">
        <v>36000</v>
      </c>
      <c r="E105" s="82">
        <f t="shared" si="2"/>
        <v>3373000</v>
      </c>
      <c r="F105" s="76"/>
      <c r="G105" s="76"/>
      <c r="H105" s="76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</row>
    <row r="106" spans="1:25" s="48" customFormat="1" ht="16.5">
      <c r="A106" s="77"/>
      <c r="B106" s="61" t="s">
        <v>52</v>
      </c>
      <c r="C106" s="89">
        <v>9546000</v>
      </c>
      <c r="D106" s="89">
        <v>68000</v>
      </c>
      <c r="E106" s="82">
        <f t="shared" si="2"/>
        <v>9614000</v>
      </c>
      <c r="F106" s="76"/>
      <c r="G106" s="76"/>
      <c r="H106" s="76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</row>
    <row r="107" spans="1:25" s="48" customFormat="1" ht="16.5">
      <c r="A107" s="77"/>
      <c r="B107" s="61" t="s">
        <v>78</v>
      </c>
      <c r="C107" s="89">
        <v>5423000</v>
      </c>
      <c r="D107" s="89">
        <v>52000</v>
      </c>
      <c r="E107" s="82">
        <f t="shared" si="2"/>
        <v>5475000</v>
      </c>
      <c r="F107" s="76"/>
      <c r="G107" s="76"/>
      <c r="H107" s="76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</row>
    <row r="108" spans="1:25" s="48" customFormat="1" ht="16.5">
      <c r="A108" s="77"/>
      <c r="B108" s="61" t="s">
        <v>79</v>
      </c>
      <c r="C108" s="89">
        <v>3122000</v>
      </c>
      <c r="D108" s="89">
        <v>22000</v>
      </c>
      <c r="E108" s="82">
        <f t="shared" si="2"/>
        <v>3144000</v>
      </c>
      <c r="F108" s="76"/>
      <c r="G108" s="76"/>
      <c r="H108" s="76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</row>
    <row r="109" spans="1:25" s="48" customFormat="1" ht="6.75" customHeight="1" thickBot="1">
      <c r="A109" s="78"/>
      <c r="B109" s="62"/>
      <c r="C109" s="63"/>
      <c r="D109" s="63"/>
      <c r="E109" s="63"/>
      <c r="F109" s="76"/>
      <c r="G109" s="76"/>
      <c r="H109" s="76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</row>
    <row r="110" spans="1:25" ht="5.25" customHeight="1">
      <c r="A110" s="57"/>
      <c r="B110" s="58"/>
      <c r="C110" s="92"/>
      <c r="D110" s="92"/>
      <c r="E110" s="92"/>
      <c r="F110" s="79"/>
      <c r="G110" s="79"/>
      <c r="H110" s="79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1:25" s="56" customFormat="1" ht="18.75">
      <c r="A111" s="55">
        <v>92119</v>
      </c>
      <c r="B111" s="29" t="s">
        <v>16</v>
      </c>
      <c r="C111" s="84">
        <f>SUM(C113:C116)</f>
        <v>69252000</v>
      </c>
      <c r="D111" s="84">
        <f>SUM(D113:D116)</f>
        <v>473000</v>
      </c>
      <c r="E111" s="84">
        <f>SUM(E113:E116)</f>
        <v>69725000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29"/>
    </row>
    <row r="112" spans="1:24" s="43" customFormat="1" ht="11.25" customHeight="1">
      <c r="A112" s="64"/>
      <c r="B112" s="34" t="s">
        <v>9</v>
      </c>
      <c r="C112" s="85"/>
      <c r="D112" s="85"/>
      <c r="E112" s="85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</row>
    <row r="113" spans="1:25" s="48" customFormat="1" ht="16.5">
      <c r="A113" s="75"/>
      <c r="B113" s="59" t="s">
        <v>65</v>
      </c>
      <c r="C113" s="86">
        <v>36076000</v>
      </c>
      <c r="D113" s="86">
        <v>314000</v>
      </c>
      <c r="E113" s="82">
        <f>C113+D113</f>
        <v>36390000</v>
      </c>
      <c r="F113" s="76"/>
      <c r="G113" s="76"/>
      <c r="H113" s="76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</row>
    <row r="114" spans="1:25" s="48" customFormat="1" ht="16.5">
      <c r="A114" s="75"/>
      <c r="B114" s="51" t="s">
        <v>94</v>
      </c>
      <c r="C114" s="88">
        <v>8125000</v>
      </c>
      <c r="D114" s="88">
        <v>59000</v>
      </c>
      <c r="E114" s="82">
        <f>C114+D114</f>
        <v>8184000</v>
      </c>
      <c r="F114" s="76"/>
      <c r="G114" s="76"/>
      <c r="H114" s="7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</row>
    <row r="115" spans="1:25" s="48" customFormat="1" ht="33">
      <c r="A115" s="75"/>
      <c r="B115" s="72" t="s">
        <v>66</v>
      </c>
      <c r="C115" s="89">
        <v>15651000</v>
      </c>
      <c r="D115" s="89">
        <v>50000</v>
      </c>
      <c r="E115" s="82">
        <f>C115+D115</f>
        <v>15701000</v>
      </c>
      <c r="F115" s="76"/>
      <c r="G115" s="76"/>
      <c r="H115" s="7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</row>
    <row r="116" spans="1:25" s="48" customFormat="1" ht="16.5">
      <c r="A116" s="75"/>
      <c r="B116" s="72" t="s">
        <v>90</v>
      </c>
      <c r="C116" s="89">
        <v>9400000</v>
      </c>
      <c r="D116" s="89">
        <v>50000</v>
      </c>
      <c r="E116" s="82">
        <f>C116+D116</f>
        <v>9450000</v>
      </c>
      <c r="F116" s="76"/>
      <c r="G116" s="76"/>
      <c r="H116" s="7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</row>
    <row r="117" spans="1:25" s="48" customFormat="1" ht="9" customHeight="1" thickBot="1">
      <c r="A117" s="80"/>
      <c r="B117" s="62"/>
      <c r="C117" s="63"/>
      <c r="D117" s="63"/>
      <c r="E117" s="63"/>
      <c r="F117" s="76"/>
      <c r="G117" s="76"/>
      <c r="H117" s="7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</row>
    <row r="118" spans="1:8" ht="12.75">
      <c r="A118" s="81"/>
      <c r="F118" s="8"/>
      <c r="G118" s="8"/>
      <c r="H118" s="8"/>
    </row>
    <row r="119" spans="6:8" ht="12.75">
      <c r="F119" s="8"/>
      <c r="G119" s="8"/>
      <c r="H119" s="8"/>
    </row>
    <row r="120" spans="6:8" ht="12.75">
      <c r="F120" s="8"/>
      <c r="G120" s="8"/>
      <c r="H120" s="8"/>
    </row>
  </sheetData>
  <sheetProtection/>
  <mergeCells count="1">
    <mergeCell ref="A3:C3"/>
  </mergeCells>
  <printOptions horizontalCentered="1" verticalCentered="1"/>
  <pageMargins left="0" right="0" top="0.7874015748031497" bottom="0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Gerwatowska</cp:lastModifiedBy>
  <cp:lastPrinted>2010-03-25T09:03:30Z</cp:lastPrinted>
  <dcterms:created xsi:type="dcterms:W3CDTF">1997-02-26T13:46:56Z</dcterms:created>
  <dcterms:modified xsi:type="dcterms:W3CDTF">2023-12-08T11:16:42Z</dcterms:modified>
  <cp:category/>
  <cp:version/>
  <cp:contentType/>
  <cp:contentStatus/>
</cp:coreProperties>
</file>