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370" windowHeight="6015" tabRatio="960" activeTab="1"/>
  </bookViews>
  <sheets>
    <sheet name="Strona tytułowa" sheetId="1" r:id="rId1"/>
    <sheet name="Tabela 1 efekt ekologiczny" sheetId="2" r:id="rId2"/>
    <sheet name="Arkusz1" sheetId="3" state="hidden" r:id="rId3"/>
    <sheet name="Tabela 2. Koszty eksploatacyjne" sheetId="4" r:id="rId4"/>
    <sheet name="Tabela.3 Obliczenie DGC" sheetId="5" state="hidden" r:id="rId5"/>
    <sheet name="Instrukcja do tab.3" sheetId="6" state="hidden" r:id="rId6"/>
  </sheets>
  <definedNames>
    <definedName name="_xlnm.Print_Area_1">'Strona tytułowa'!$A$1:$I$49</definedName>
    <definedName name="_xlnm.Print_Area_1_1">'Strona tytułowa'!$A$1:$I$49</definedName>
    <definedName name="_xlnm.Print_Area_2">#REF!</definedName>
    <definedName name="_xlnm.Print_Area_2_1">#REF!</definedName>
    <definedName name="_xlnm.Print_Area_3">'Tabela 2. Koszty eksploatacyjne'!$A$1:$C$44</definedName>
    <definedName name="_xlnm.Print_Area_3_1">'Tabela 2. Koszty eksploatacyjne'!$A$1:$C$44</definedName>
    <definedName name="_xlnm.Print_Area_4">'Tabela.3 Obliczenie DGC'!$A$1:$H$41</definedName>
    <definedName name="_xlnm.Print_Area_4_1">'Tabela.3 Obliczenie DGC'!$A$1:$H$41</definedName>
    <definedName name="_xlnm.Print_Area" localSheetId="5">'Instrukcja do tab.3'!$A$1:$P$28</definedName>
    <definedName name="_xlnm.Print_Area" localSheetId="0">'Strona tytułowa'!$A$1:$I$49</definedName>
    <definedName name="_xlnm.Print_Area" localSheetId="1">'Tabela 1 efekt ekologiczny'!$A$1:$G$36</definedName>
    <definedName name="_xlnm.Print_Area" localSheetId="3">'Tabela 2. Koszty eksploatacyjne'!$A$1:$D$59</definedName>
    <definedName name="_xlnm.Print_Area" localSheetId="4">'Tabela.3 Obliczenie DGC'!$A$1:$L$45</definedName>
  </definedNames>
  <calcPr fullCalcOnLoad="1"/>
</workbook>
</file>

<file path=xl/sharedStrings.xml><?xml version="1.0" encoding="utf-8"?>
<sst xmlns="http://schemas.openxmlformats.org/spreadsheetml/2006/main" count="143" uniqueCount="104">
  <si>
    <t>Program priorytetowy NFOŚiGW p.t.</t>
  </si>
  <si>
    <t>RAZEM</t>
  </si>
  <si>
    <t>Tabela 3. ARKUSZ OBLICZENIOWY DGC (dynamicznego kosztu jednostkowego)</t>
  </si>
  <si>
    <t>Stopa dyskonta:</t>
  </si>
  <si>
    <t>rok</t>
  </si>
  <si>
    <t>Czynnik dyskontujący</t>
  </si>
  <si>
    <t>Koszty inwestycyjne netto (całkowite)</t>
  </si>
  <si>
    <t>DGC</t>
  </si>
  <si>
    <t>KI</t>
  </si>
  <si>
    <t>EE</t>
  </si>
  <si>
    <t>Instrukcje:</t>
  </si>
  <si>
    <t>W roku "0" należy wpisać nakłady inwestycyjne całkowite netto poniesione w okresie kwalifikowalności oraz w roku, w którym składany jest wniosek.</t>
  </si>
  <si>
    <t>W roku "1" i latach następnych wpisać nakłady inwestycyjne całkowite netto planowane do poniesienia. Podział na lata - zgodnie z harmonogramem rzeczowo - finansowym.</t>
  </si>
  <si>
    <t>Okres analizy obejmuje 15 lat po zakończeniu realizacji projektu (efekty i koszty eksploatacyjne należy wykazywać od pierwszego roku po roku, w którym zakończono realizację projektu)</t>
  </si>
  <si>
    <t>Stopa dyskonta przyjęta do obliczeń - 8%</t>
  </si>
  <si>
    <t>Roczne koszty eksploatacyjne ponoszone po realizacji przedsięwzięcia wykazać w cenach stałych. Powinny być przeniesione z tabeli 2.</t>
  </si>
  <si>
    <t>Pola wyróżnione szarym cieniowaniem komórki nie podlegają edycji.</t>
  </si>
  <si>
    <t>Instrukcja do Tabeli 3. ARKUSZ OBLICZENIOWY DGC (dynamicznego kosztu jednostkowego)</t>
  </si>
  <si>
    <t>Wzór na obliczenie wskaźnika DGC</t>
  </si>
  <si>
    <t>–</t>
  </si>
  <si>
    <t>stopa dyskontowa (w postaci ułamka dziesiętnego);</t>
  </si>
  <si>
    <t>rok, przyjmuje wartości od 0 do n, gdzie 0 jest rokiem, w którym ponosimy pierwsze koszty, natomiast n jest ostatnim rokiem działania instalacji;</t>
  </si>
  <si>
    <t>cena za jednostkę fizyczną efektu ekologicznego.</t>
  </si>
  <si>
    <t xml:space="preserve">KIt </t>
  </si>
  <si>
    <t xml:space="preserve">– </t>
  </si>
  <si>
    <t>ΔKEt</t>
  </si>
  <si>
    <t xml:space="preserve">i </t>
  </si>
  <si>
    <t xml:space="preserve">t </t>
  </si>
  <si>
    <t xml:space="preserve">EEt </t>
  </si>
  <si>
    <t>miara efektu ekologicznego w jednostkach fizycznych uzyskiwanego w poszczególnych latach. Efekt ekologiczny, któremu przypisujemy cenę pEE za jednostkę fizyczną (przy założeniu, że cena ta jest stała w całym okresie analizy</t>
  </si>
  <si>
    <t xml:space="preserve">pEE </t>
  </si>
  <si>
    <t>Uwaga:</t>
  </si>
  <si>
    <t xml:space="preserve">Wielkość redukcji zanieczyszeń dla scenariusza bazowego </t>
  </si>
  <si>
    <t>różnica pomiędzy wysokością kosztów eksploatacyjnych wycofywanego taboru poniesionych w roku poprzedzającym realizację projektu  a wysokością planowanych, rocznych kosztów eksploatacyjnych nowego taboru;</t>
  </si>
  <si>
    <t xml:space="preserve">kwalifikowane koszty inwestycyjne poniesione w danym roku – t;          </t>
  </si>
  <si>
    <t>Różnica pomiędzy wysokością kosztów eksploatacyjnych wycofywanego taboru poniesionych w roku poprzedzającym realizację projektu  a wysokością planowanych, rocznych kosztów eksploatacyjnych nowego taboru</t>
  </si>
  <si>
    <t>Koszty eksploatacyne przed realizacją Przedsięwzięcia</t>
  </si>
  <si>
    <t>Koszty eksploatacyne po realizacji Przedsięwzięcia</t>
  </si>
  <si>
    <t>Wyliczenie kosztów eksploatacyjnych dla stanu przed realizacją Przedsięwzięcia:</t>
  </si>
  <si>
    <t>Wyliczenie kosztów eksploatacyjnych dla stanu po realizacji Przedsięwzięcia:</t>
  </si>
  <si>
    <t>cena jednostkowa zakupu paliwa (zł/l)</t>
  </si>
  <si>
    <t>obliczeniowe roczne zużycie paliwa (l/rok)</t>
  </si>
  <si>
    <t>cena jednostkowa energii elektrycznej (zł/MWh - uśredniona zawierajaca wszystkie składniki opłat)</t>
  </si>
  <si>
    <t xml:space="preserve">obliczeniowe roczne zużycie energii elektrycznej (MWh/rok) - pomniejszone, jeśli dotyczy, o ilość energii wytowrzonej z OZE </t>
  </si>
  <si>
    <t>Różnica kosztów ekspoatacyjnych  netto</t>
  </si>
  <si>
    <t>ΔKE</t>
  </si>
  <si>
    <t>Zdyskontowany efekt ekologiczny (EE)</t>
  </si>
  <si>
    <t>Zdyskontowane koszty łączne 
(KI-ΔKE)</t>
  </si>
  <si>
    <t>Róznica kosztów eksploatacyjnych</t>
  </si>
  <si>
    <t>EURO I</t>
  </si>
  <si>
    <t>pył</t>
  </si>
  <si>
    <t xml:space="preserve">benzo-α-piren </t>
  </si>
  <si>
    <t>Rodzaj zanieczyszczeń</t>
  </si>
  <si>
    <t>Wskaźnk emisji
[g/km]</t>
  </si>
  <si>
    <t>NOx</t>
  </si>
  <si>
    <t>Redukcja emisji (uniknięta emisja)
[kg/rok]</t>
  </si>
  <si>
    <t>EURO II</t>
  </si>
  <si>
    <t>EURO III</t>
  </si>
  <si>
    <t>EURO IV</t>
  </si>
  <si>
    <t>Całkowita redukcja (uniknięcie) emisji</t>
  </si>
  <si>
    <t>Tabela 1a. Obliczenia wielkości redukcji zanieczyszczeń</t>
  </si>
  <si>
    <t>Tabela 1b. Obliczenia wielkości redukcji emisji dwutlenku węgla</t>
  </si>
  <si>
    <t>Wartość opałowa oleju napędowego 
[GJ/kg]</t>
  </si>
  <si>
    <t>EE - efekt ekologiczny powinien zostać sprowadzony do redukcji emisji dwutlenku węgla zgodnie z informacjami podanymi pod tabelami z wyliczonym efektem ekologicznym</t>
  </si>
  <si>
    <t>Koszt paliwa - oleju napędowego (zł/rok)</t>
  </si>
  <si>
    <t>Wynagrodzenia kierowców  z narzutami (zł/rok)</t>
  </si>
  <si>
    <t>3.1</t>
  </si>
  <si>
    <t>3.2</t>
  </si>
  <si>
    <t>1.1</t>
  </si>
  <si>
    <t>1.2</t>
  </si>
  <si>
    <t>3.3</t>
  </si>
  <si>
    <t>3.4</t>
  </si>
  <si>
    <t>koszty serwisowania pojazdów</t>
  </si>
  <si>
    <t>Opłaty za korzystanie ze środowiska (zł/rok)</t>
  </si>
  <si>
    <t>koszty ubezpieczenia AC (zł/rok)</t>
  </si>
  <si>
    <t>koszty ubezpieczenia OC (zł/rok)</t>
  </si>
  <si>
    <t>koszty napraw i konserwacji pojazdów (zł/rok)</t>
  </si>
  <si>
    <t>Koszt paliwa - energii elektrycznej (zł/rok)</t>
  </si>
  <si>
    <t>Wynagrodzenia kierowców z narzutami (zł/rok)</t>
  </si>
  <si>
    <t>Koszty utrzymania pojazdów (zł/rok):</t>
  </si>
  <si>
    <t>koszty serwisowania pojazdów (zł/rok)</t>
  </si>
  <si>
    <t>4.1</t>
  </si>
  <si>
    <t>4.2</t>
  </si>
  <si>
    <t>4.3</t>
  </si>
  <si>
    <t>Koszty utrzymania infrastruktury do ładowania pojazdów (zł/rok):</t>
  </si>
  <si>
    <t>koszty serwisowania infrastruktury do ładowania (zł/rok)</t>
  </si>
  <si>
    <t>koszty napraw i konserwacji infrastruktury do ładowania (zł/rok)</t>
  </si>
  <si>
    <t>koszty ubezpieczenia infrastruktury do ładowania (zł/rok)</t>
  </si>
  <si>
    <t>równoważnik CO2 [Mg/rok]</t>
  </si>
  <si>
    <t>[zł]</t>
  </si>
  <si>
    <r>
      <t xml:space="preserve"> [MgCO</t>
    </r>
    <r>
      <rPr>
        <vertAlign val="subscript"/>
        <sz val="10"/>
        <rFont val="Cambria"/>
        <family val="1"/>
      </rPr>
      <t>2</t>
    </r>
    <r>
      <rPr>
        <sz val="10"/>
        <rFont val="Cambria"/>
        <family val="1"/>
      </rPr>
      <t>]</t>
    </r>
  </si>
  <si>
    <t>W przypadku, gdy inwestycja nie dotyczy wymiany istniejących autobusów spalinowych (Euro I, II III lub IV) na elektryczne, koszty eksploatacyjne dla stanu "przed realizacją inwestycji" należy przyjąć jak dla eksploatacji autobusu spalinowego Euro VI.</t>
  </si>
  <si>
    <t>EURO VI - w przypaku zakupu autobusu elektrycznego w zamiast nowego spalinowego spełniajacego normę Euro VI</t>
  </si>
  <si>
    <r>
      <t xml:space="preserve">CO2 </t>
    </r>
    <r>
      <rPr>
        <b/>
        <sz val="7"/>
        <rFont val="Arial"/>
        <family val="2"/>
      </rPr>
      <t>(wg KOBIZE)</t>
    </r>
  </si>
  <si>
    <t>Tabela 2. Koszty eksploatacyjne</t>
  </si>
  <si>
    <t>Inne (podać jakie)</t>
  </si>
  <si>
    <t>FORMULARZ EKOLOGICZNO-TECHNICZNY  - POTWIERDZENIE OSIĄGNIĘCIA EFEKTU EKOLOGICZNEGO</t>
  </si>
  <si>
    <t>Średnioroczny przebieg zakupionego pojazdu/pojazdów zastępującego wycofany/wycofane
[km/rok]</t>
  </si>
  <si>
    <t>Redukcja emisji (uniknięta emisja) CO2
[kg/rok]</t>
  </si>
  <si>
    <t>Wartość opałowa oleju napędowego 
[MWh/kg]</t>
  </si>
  <si>
    <t>Wskaźnk emisji dla ON
[kg/MWh]</t>
  </si>
  <si>
    <t>Roczne zużycie energii elektrycznej przez zakupione w ramach projektu pojazdy 
[MWh]</t>
  </si>
  <si>
    <t>Zielony transport publiczny (Faza I)</t>
  </si>
  <si>
    <t>EURO V</t>
  </si>
</sst>
</file>

<file path=xl/styles.xml><?xml version="1.0" encoding="utf-8"?>
<styleSheet xmlns="http://schemas.openxmlformats.org/spreadsheetml/2006/main">
  <numFmts count="5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_-* #,##0\ _z_ł_-;\-* #,##0\ _z_ł_-;_-* \-??\ _z_ł_-;_-@_-"/>
    <numFmt numFmtId="167" formatCode="0.000"/>
    <numFmt numFmtId="168" formatCode="&quot;Tak&quot;;&quot;Tak&quot;;&quot;Nie&quot;"/>
    <numFmt numFmtId="169" formatCode="&quot;Prawda&quot;;&quot;Prawda&quot;;&quot;Fałsz&quot;"/>
    <numFmt numFmtId="170" formatCode="&quot;Włączone&quot;;&quot;Włączone&quot;;&quot;Wyłączone&quot;"/>
    <numFmt numFmtId="171" formatCode="[$€-2]\ #,##0.00_);[Red]\([$€-2]\ #,##0.00\)"/>
    <numFmt numFmtId="172" formatCode="[$-415]dddd\,\ d\ mmmm\ yyyy"/>
    <numFmt numFmtId="173" formatCode="#,##0.000"/>
    <numFmt numFmtId="174" formatCode="#,##0.0000"/>
    <numFmt numFmtId="175" formatCode="#,##0.00000"/>
    <numFmt numFmtId="176" formatCode="#,##0.000000"/>
    <numFmt numFmtId="177" formatCode="0.000000"/>
    <numFmt numFmtId="178" formatCode="0.00000"/>
    <numFmt numFmtId="179" formatCode="0.0000"/>
    <numFmt numFmtId="180" formatCode="0.0000000"/>
    <numFmt numFmtId="181" formatCode="0.000E+00"/>
    <numFmt numFmtId="182" formatCode="0.0000E+00"/>
    <numFmt numFmtId="183" formatCode="0.00000E+00"/>
    <numFmt numFmtId="184" formatCode="0.000000E+00"/>
    <numFmt numFmtId="185" formatCode="0.0000000E+00"/>
    <numFmt numFmtId="186" formatCode="0.00000000E+00"/>
    <numFmt numFmtId="187" formatCode="0.000000000E+00"/>
    <numFmt numFmtId="188" formatCode="0.0000000000E+00"/>
    <numFmt numFmtId="189" formatCode="0.00000000000E+00"/>
    <numFmt numFmtId="190" formatCode="0.000000000000E+00"/>
    <numFmt numFmtId="191" formatCode="0.0000000000000E+00"/>
    <numFmt numFmtId="192" formatCode="#,##0.0"/>
    <numFmt numFmtId="193" formatCode="0.00000000"/>
    <numFmt numFmtId="194" formatCode="0.000000000"/>
    <numFmt numFmtId="195" formatCode="0.0000000000"/>
    <numFmt numFmtId="196" formatCode="#,##0.0000000"/>
    <numFmt numFmtId="197" formatCode="#,##0.00000000"/>
    <numFmt numFmtId="198" formatCode="#,##0.000000000"/>
    <numFmt numFmtId="199" formatCode="#,##0.0000000000"/>
    <numFmt numFmtId="200" formatCode="#,##0.00000000000"/>
    <numFmt numFmtId="201" formatCode="0.00000000000"/>
    <numFmt numFmtId="202" formatCode="0.000000000000"/>
    <numFmt numFmtId="203" formatCode="0.0000000000000"/>
    <numFmt numFmtId="204" formatCode="0.00000000000000"/>
    <numFmt numFmtId="205" formatCode="0.000000000000000"/>
    <numFmt numFmtId="206" formatCode="0.0000000000000000"/>
  </numFmts>
  <fonts count="61">
    <font>
      <sz val="10"/>
      <name val="Arial"/>
      <family val="2"/>
    </font>
    <font>
      <sz val="11"/>
      <color indexed="8"/>
      <name val="Czcionka tekstu podstawowego"/>
      <family val="2"/>
    </font>
    <font>
      <b/>
      <sz val="10"/>
      <name val="Czcionka tekstu podstawowego"/>
      <family val="2"/>
    </font>
    <font>
      <b/>
      <sz val="12"/>
      <name val="Czcionka tekstu podstawowego"/>
      <family val="2"/>
    </font>
    <font>
      <b/>
      <sz val="16"/>
      <name val="Czcionka tekstu podstawowego"/>
      <family val="2"/>
    </font>
    <font>
      <b/>
      <sz val="14"/>
      <color indexed="8"/>
      <name val="Czcionka tekstu podstawowego"/>
      <family val="2"/>
    </font>
    <font>
      <b/>
      <sz val="14"/>
      <name val="Czcionka tekstu podstawowego"/>
      <family val="2"/>
    </font>
    <font>
      <b/>
      <sz val="11"/>
      <color indexed="17"/>
      <name val="Czcionka tekstu podstawowego"/>
      <family val="2"/>
    </font>
    <font>
      <b/>
      <i/>
      <sz val="10"/>
      <name val="Czcionka tekstu podstawowego"/>
      <family val="2"/>
    </font>
    <font>
      <sz val="10"/>
      <name val="Czcionka tekstu podstawowego"/>
      <family val="2"/>
    </font>
    <font>
      <sz val="10"/>
      <color indexed="8"/>
      <name val="Czcionka tekstu podstawowego"/>
      <family val="2"/>
    </font>
    <font>
      <sz val="10"/>
      <name val="Cambria"/>
      <family val="1"/>
    </font>
    <font>
      <b/>
      <sz val="14"/>
      <name val="Cambria"/>
      <family val="1"/>
    </font>
    <font>
      <b/>
      <sz val="10"/>
      <name val="Cambria"/>
      <family val="1"/>
    </font>
    <font>
      <sz val="10"/>
      <color indexed="10"/>
      <name val="Cambria"/>
      <family val="1"/>
    </font>
    <font>
      <vertAlign val="subscript"/>
      <sz val="10"/>
      <name val="Cambria"/>
      <family val="1"/>
    </font>
    <font>
      <b/>
      <u val="single"/>
      <sz val="10"/>
      <name val="Cambria"/>
      <family val="1"/>
    </font>
    <font>
      <b/>
      <sz val="12"/>
      <name val="Cambria"/>
      <family val="1"/>
    </font>
    <font>
      <b/>
      <sz val="11"/>
      <color indexed="8"/>
      <name val="Czcionka tekstu podstawowego"/>
      <family val="0"/>
    </font>
    <font>
      <b/>
      <sz val="12"/>
      <color indexed="8"/>
      <name val="Czcionka tekstu podstawowego"/>
      <family val="0"/>
    </font>
    <font>
      <sz val="12"/>
      <color indexed="8"/>
      <name val="Czcionka tekstu podstawowego"/>
      <family val="0"/>
    </font>
    <font>
      <b/>
      <sz val="10"/>
      <name val="Arial"/>
      <family val="2"/>
    </font>
    <font>
      <sz val="11"/>
      <name val="Czcionka tekstu podstawowego"/>
      <family val="0"/>
    </font>
    <font>
      <b/>
      <sz val="11"/>
      <name val="Czcionka tekstu podstawowego"/>
      <family val="0"/>
    </font>
    <font>
      <b/>
      <sz val="7"/>
      <name val="Arial"/>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u val="single"/>
      <sz val="10"/>
      <color indexed="12"/>
      <name val="Arial"/>
      <family val="2"/>
    </font>
    <font>
      <sz val="11"/>
      <color indexed="52"/>
      <name val="Czcionka tekstu podstawowego"/>
      <family val="2"/>
    </font>
    <font>
      <b/>
      <sz val="11"/>
      <color indexed="9"/>
      <name val="Czcionka tekstu podstawowego"/>
      <family val="2"/>
    </font>
    <font>
      <b/>
      <sz val="15"/>
      <color indexed="62"/>
      <name val="Czcionka tekstu podstawowego"/>
      <family val="2"/>
    </font>
    <font>
      <b/>
      <sz val="13"/>
      <color indexed="62"/>
      <name val="Czcionka tekstu podstawowego"/>
      <family val="2"/>
    </font>
    <font>
      <b/>
      <sz val="11"/>
      <color indexed="62"/>
      <name val="Czcionka tekstu podstawowego"/>
      <family val="2"/>
    </font>
    <font>
      <sz val="11"/>
      <color indexed="60"/>
      <name val="Czcionka tekstu podstawowego"/>
      <family val="2"/>
    </font>
    <font>
      <b/>
      <sz val="11"/>
      <color indexed="52"/>
      <name val="Czcionka tekstu podstawowego"/>
      <family val="2"/>
    </font>
    <font>
      <u val="single"/>
      <sz val="10"/>
      <color indexed="20"/>
      <name val="Arial"/>
      <family val="2"/>
    </font>
    <font>
      <i/>
      <sz val="11"/>
      <color indexed="23"/>
      <name val="Czcionka tekstu podstawowego"/>
      <family val="2"/>
    </font>
    <font>
      <sz val="11"/>
      <color indexed="10"/>
      <name val="Czcionka tekstu podstawowego"/>
      <family val="2"/>
    </font>
    <font>
      <b/>
      <sz val="18"/>
      <color indexed="62"/>
      <name val="Cambria"/>
      <family val="2"/>
    </font>
    <font>
      <sz val="11"/>
      <color indexed="20"/>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u val="single"/>
      <sz val="10"/>
      <color theme="10"/>
      <name val="Arial"/>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u val="single"/>
      <sz val="10"/>
      <color theme="11"/>
      <name val="Arial"/>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22"/>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rgb="FFCCFFFF"/>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rgb="FFCCFFFF"/>
        <bgColor indexed="64"/>
      </patternFill>
    </fill>
    <fill>
      <patternFill patternType="solid">
        <fgColor indexed="31"/>
        <bgColor indexed="64"/>
      </patternFill>
    </fill>
    <fill>
      <patternFill patternType="solid">
        <fgColor theme="0" tint="-0.24997000396251678"/>
        <bgColor indexed="64"/>
      </patternFill>
    </fill>
    <fill>
      <patternFill patternType="solid">
        <fgColor theme="0" tint="-0.24997000396251678"/>
        <bgColor indexed="64"/>
      </patternFill>
    </fill>
    <fill>
      <patternFill patternType="solid">
        <fgColor theme="3" tint="0.799979984760284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medium">
        <color indexed="8"/>
      </left>
      <right style="medium">
        <color indexed="8"/>
      </right>
      <top style="medium">
        <color indexed="8"/>
      </top>
      <bottom style="medium">
        <color indexed="8"/>
      </bottom>
    </border>
    <border>
      <left style="thin"/>
      <right style="thin"/>
      <top style="thin"/>
      <bottom style="thin"/>
    </border>
    <border>
      <left style="thick">
        <color indexed="8"/>
      </left>
      <right style="medium">
        <color indexed="8"/>
      </right>
      <top style="thick">
        <color indexed="8"/>
      </top>
      <bottom style="thick">
        <color indexed="8"/>
      </bottom>
    </border>
    <border>
      <left style="medium">
        <color indexed="8"/>
      </left>
      <right style="medium">
        <color indexed="8"/>
      </right>
      <top style="thick">
        <color indexed="8"/>
      </top>
      <bottom style="thick">
        <color indexed="8"/>
      </bottom>
    </border>
    <border>
      <left style="medium">
        <color indexed="8"/>
      </left>
      <right style="thick">
        <color indexed="8"/>
      </right>
      <top style="thick">
        <color indexed="8"/>
      </top>
      <bottom style="thick">
        <color indexed="8"/>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ck">
        <color indexed="8"/>
      </left>
      <right>
        <color indexed="63"/>
      </right>
      <top style="thick">
        <color indexed="8"/>
      </top>
      <bottom style="thick">
        <color indexed="8"/>
      </bottom>
    </border>
    <border>
      <left>
        <color indexed="63"/>
      </left>
      <right>
        <color indexed="63"/>
      </right>
      <top style="thick">
        <color indexed="8"/>
      </top>
      <bottom style="thick">
        <color indexed="8"/>
      </bottom>
    </border>
    <border>
      <left>
        <color indexed="63"/>
      </left>
      <right style="medium">
        <color indexed="8"/>
      </right>
      <top style="thick">
        <color indexed="8"/>
      </top>
      <bottom style="thick">
        <color indexed="8"/>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8" borderId="0" applyNumberFormat="0" applyBorder="0" applyAlignment="0" applyProtection="0"/>
    <xf numFmtId="165" fontId="0" fillId="0" borderId="0" applyFill="0" applyBorder="0" applyAlignment="0" applyProtection="0"/>
    <xf numFmtId="164" fontId="0" fillId="0" borderId="0" applyFill="0" applyBorder="0" applyAlignment="0" applyProtection="0"/>
    <xf numFmtId="0" fontId="1" fillId="0" borderId="0">
      <alignment/>
      <protection/>
    </xf>
    <xf numFmtId="0" fontId="9" fillId="0" borderId="0">
      <alignment/>
      <protection/>
    </xf>
    <xf numFmtId="0" fontId="47" fillId="0" borderId="0" applyNumberFormat="0" applyFill="0" applyBorder="0" applyAlignment="0" applyProtection="0"/>
    <xf numFmtId="0" fontId="48" fillId="0" borderId="3" applyNumberFormat="0" applyFill="0" applyAlignment="0" applyProtection="0"/>
    <xf numFmtId="0" fontId="49" fillId="29" borderId="4" applyNumberFormat="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30" borderId="0" applyNumberFormat="0" applyBorder="0" applyAlignment="0" applyProtection="0"/>
    <xf numFmtId="0" fontId="0" fillId="0" borderId="0">
      <alignment/>
      <protection/>
    </xf>
    <xf numFmtId="0" fontId="42" fillId="0" borderId="0">
      <alignment/>
      <protection/>
    </xf>
    <xf numFmtId="0" fontId="54" fillId="27" borderId="1" applyNumberFormat="0" applyAlignment="0" applyProtection="0"/>
    <xf numFmtId="0" fontId="55" fillId="0" borderId="0" applyNumberFormat="0" applyFill="0" applyBorder="0" applyAlignment="0" applyProtection="0"/>
    <xf numFmtId="9" fontId="0" fillId="0" borderId="0" applyFill="0" applyBorder="0" applyAlignment="0" applyProtection="0"/>
    <xf numFmtId="0" fontId="56" fillId="0" borderId="8" applyNumberFormat="0" applyFill="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0" fillId="31" borderId="9" applyNumberFormat="0" applyFont="0" applyAlignment="0" applyProtection="0"/>
    <xf numFmtId="44" fontId="0" fillId="0" borderId="0" applyFill="0" applyBorder="0" applyAlignment="0" applyProtection="0"/>
    <xf numFmtId="42" fontId="0" fillId="0" borderId="0" applyFill="0" applyBorder="0" applyAlignment="0" applyProtection="0"/>
    <xf numFmtId="0" fontId="60" fillId="32" borderId="0" applyNumberFormat="0" applyBorder="0" applyAlignment="0" applyProtection="0"/>
  </cellStyleXfs>
  <cellXfs count="136">
    <xf numFmtId="0" fontId="0" fillId="0" borderId="0" xfId="0" applyAlignment="1">
      <alignment/>
    </xf>
    <xf numFmtId="0" fontId="1" fillId="33" borderId="0" xfId="44" applyFill="1">
      <alignment/>
      <protection/>
    </xf>
    <xf numFmtId="0" fontId="1" fillId="33" borderId="10" xfId="44" applyFill="1" applyBorder="1">
      <alignment/>
      <protection/>
    </xf>
    <xf numFmtId="0" fontId="1" fillId="33" borderId="11" xfId="44" applyFill="1" applyBorder="1">
      <alignment/>
      <protection/>
    </xf>
    <xf numFmtId="0" fontId="1" fillId="33" borderId="12" xfId="44" applyFill="1" applyBorder="1">
      <alignment/>
      <protection/>
    </xf>
    <xf numFmtId="0" fontId="1" fillId="33" borderId="0" xfId="44" applyFill="1" applyBorder="1">
      <alignment/>
      <protection/>
    </xf>
    <xf numFmtId="0" fontId="1" fillId="33" borderId="13" xfId="44" applyFill="1" applyBorder="1">
      <alignment/>
      <protection/>
    </xf>
    <xf numFmtId="0" fontId="1" fillId="33" borderId="14" xfId="44" applyFill="1" applyBorder="1">
      <alignment/>
      <protection/>
    </xf>
    <xf numFmtId="0" fontId="2" fillId="33" borderId="0" xfId="44" applyFont="1" applyFill="1" applyBorder="1">
      <alignment/>
      <protection/>
    </xf>
    <xf numFmtId="0" fontId="1" fillId="33" borderId="0" xfId="44" applyFill="1" applyBorder="1" applyAlignment="1">
      <alignment horizontal="left"/>
      <protection/>
    </xf>
    <xf numFmtId="0" fontId="5" fillId="33" borderId="13" xfId="44" applyFont="1" applyFill="1" applyBorder="1">
      <alignment/>
      <protection/>
    </xf>
    <xf numFmtId="0" fontId="5" fillId="33" borderId="0" xfId="44" applyFont="1" applyFill="1" applyBorder="1">
      <alignment/>
      <protection/>
    </xf>
    <xf numFmtId="0" fontId="5" fillId="33" borderId="14" xfId="44" applyFont="1" applyFill="1" applyBorder="1">
      <alignment/>
      <protection/>
    </xf>
    <xf numFmtId="0" fontId="7" fillId="33" borderId="0" xfId="44" applyFont="1" applyFill="1" applyBorder="1" applyAlignment="1">
      <alignment horizontal="center"/>
      <protection/>
    </xf>
    <xf numFmtId="0" fontId="1" fillId="33" borderId="15" xfId="44" applyFill="1" applyBorder="1">
      <alignment/>
      <protection/>
    </xf>
    <xf numFmtId="0" fontId="1" fillId="33" borderId="16" xfId="44" applyFill="1" applyBorder="1">
      <alignment/>
      <protection/>
    </xf>
    <xf numFmtId="0" fontId="1" fillId="33" borderId="17" xfId="44" applyFill="1" applyBorder="1">
      <alignment/>
      <protection/>
    </xf>
    <xf numFmtId="49" fontId="11" fillId="34" borderId="18" xfId="45" applyNumberFormat="1" applyFont="1" applyFill="1" applyBorder="1" applyAlignment="1">
      <alignment horizontal="center" vertical="center" wrapText="1"/>
      <protection/>
    </xf>
    <xf numFmtId="0" fontId="11" fillId="34" borderId="18" xfId="45" applyFont="1" applyFill="1" applyBorder="1" applyAlignment="1">
      <alignment horizontal="center" vertical="center" wrapText="1"/>
      <protection/>
    </xf>
    <xf numFmtId="0" fontId="13" fillId="34" borderId="18" xfId="45" applyFont="1" applyFill="1" applyBorder="1" applyAlignment="1">
      <alignment horizontal="center" vertical="center" wrapText="1"/>
      <protection/>
    </xf>
    <xf numFmtId="0" fontId="11" fillId="33" borderId="0" xfId="45" applyFont="1" applyFill="1">
      <alignment/>
      <protection/>
    </xf>
    <xf numFmtId="0" fontId="11" fillId="33" borderId="0" xfId="45" applyFont="1" applyFill="1" applyAlignment="1">
      <alignment vertical="center"/>
      <protection/>
    </xf>
    <xf numFmtId="0" fontId="11" fillId="0" borderId="0" xfId="54" applyFont="1" applyBorder="1" applyAlignment="1">
      <alignment vertical="top"/>
      <protection/>
    </xf>
    <xf numFmtId="0" fontId="16" fillId="0" borderId="0" xfId="54" applyFont="1" applyBorder="1" applyAlignment="1">
      <alignment vertical="top"/>
      <protection/>
    </xf>
    <xf numFmtId="0" fontId="11" fillId="33" borderId="0" xfId="45" applyFont="1" applyFill="1" applyBorder="1">
      <alignment/>
      <protection/>
    </xf>
    <xf numFmtId="0" fontId="0" fillId="0" borderId="0" xfId="0" applyAlignment="1">
      <alignment vertical="center" wrapText="1"/>
    </xf>
    <xf numFmtId="0" fontId="0" fillId="35" borderId="19" xfId="0" applyFill="1" applyBorder="1" applyAlignment="1">
      <alignment vertical="center" wrapText="1"/>
    </xf>
    <xf numFmtId="0" fontId="0" fillId="35" borderId="19" xfId="0" applyFill="1" applyBorder="1" applyAlignment="1">
      <alignment horizontal="center" vertical="center" wrapText="1"/>
    </xf>
    <xf numFmtId="0" fontId="21" fillId="35" borderId="19" xfId="0" applyFont="1" applyFill="1" applyBorder="1" applyAlignment="1">
      <alignment horizontal="center" vertical="center" wrapText="1"/>
    </xf>
    <xf numFmtId="0" fontId="0" fillId="36" borderId="19" xfId="0" applyFill="1" applyBorder="1" applyAlignment="1">
      <alignment vertical="center" wrapText="1"/>
    </xf>
    <xf numFmtId="4" fontId="21" fillId="35" borderId="19" xfId="0" applyNumberFormat="1" applyFont="1" applyFill="1" applyBorder="1" applyAlignment="1">
      <alignment vertical="center" wrapText="1"/>
    </xf>
    <xf numFmtId="0" fontId="21" fillId="35" borderId="19" xfId="0" applyFont="1" applyFill="1" applyBorder="1" applyAlignment="1">
      <alignment vertical="center" wrapText="1"/>
    </xf>
    <xf numFmtId="3" fontId="0" fillId="37" borderId="19" xfId="0" applyNumberFormat="1" applyFill="1" applyBorder="1" applyAlignment="1">
      <alignment horizontal="center" vertical="center" wrapText="1"/>
    </xf>
    <xf numFmtId="0" fontId="3" fillId="38" borderId="18" xfId="44" applyFont="1" applyFill="1" applyBorder="1" applyAlignment="1">
      <alignment horizontal="center" vertical="center"/>
      <protection/>
    </xf>
    <xf numFmtId="0" fontId="9" fillId="39" borderId="18" xfId="44" applyFont="1" applyFill="1" applyBorder="1" applyAlignment="1">
      <alignment horizontal="center" vertical="center"/>
      <protection/>
    </xf>
    <xf numFmtId="0" fontId="9" fillId="39" borderId="18" xfId="44" applyFont="1" applyFill="1" applyBorder="1" applyAlignment="1">
      <alignment horizontal="left" vertical="center"/>
      <protection/>
    </xf>
    <xf numFmtId="0" fontId="9" fillId="39" borderId="18" xfId="44" applyFont="1" applyFill="1" applyBorder="1" applyAlignment="1" quotePrefix="1">
      <alignment horizontal="left" vertical="center"/>
      <protection/>
    </xf>
    <xf numFmtId="16" fontId="9" fillId="39" borderId="18" xfId="44" applyNumberFormat="1" applyFont="1" applyFill="1" applyBorder="1" applyAlignment="1" quotePrefix="1">
      <alignment horizontal="left" vertical="center"/>
      <protection/>
    </xf>
    <xf numFmtId="49" fontId="6" fillId="33" borderId="0" xfId="44" applyNumberFormat="1" applyFont="1" applyFill="1" applyAlignment="1">
      <alignment horizontal="left" vertical="center"/>
      <protection/>
    </xf>
    <xf numFmtId="0" fontId="1" fillId="33" borderId="0" xfId="44" applyFill="1" applyAlignment="1">
      <alignment vertical="center"/>
      <protection/>
    </xf>
    <xf numFmtId="0" fontId="8" fillId="33" borderId="0" xfId="44" applyFont="1" applyFill="1" applyAlignment="1">
      <alignment vertical="center"/>
      <protection/>
    </xf>
    <xf numFmtId="0" fontId="1" fillId="33" borderId="0" xfId="44" applyFill="1" applyBorder="1" applyAlignment="1">
      <alignment horizontal="center" vertical="center"/>
      <protection/>
    </xf>
    <xf numFmtId="0" fontId="10" fillId="39" borderId="18" xfId="44" applyFont="1" applyFill="1" applyBorder="1" applyAlignment="1">
      <alignment vertical="center"/>
      <protection/>
    </xf>
    <xf numFmtId="4" fontId="1" fillId="39" borderId="18" xfId="44" applyNumberFormat="1" applyFont="1" applyFill="1" applyBorder="1" applyAlignment="1">
      <alignment vertical="center"/>
      <protection/>
    </xf>
    <xf numFmtId="0" fontId="9" fillId="39" borderId="18" xfId="44" applyFont="1" applyFill="1" applyBorder="1" applyAlignment="1">
      <alignment vertical="center"/>
      <protection/>
    </xf>
    <xf numFmtId="4" fontId="1" fillId="39" borderId="18" xfId="44" applyNumberFormat="1" applyFont="1" applyFill="1" applyBorder="1" applyAlignment="1">
      <alignment vertical="center"/>
      <protection/>
    </xf>
    <xf numFmtId="0" fontId="2" fillId="38" borderId="18" xfId="44" applyFont="1" applyFill="1" applyBorder="1" applyAlignment="1">
      <alignment vertical="center" wrapText="1"/>
      <protection/>
    </xf>
    <xf numFmtId="4" fontId="19" fillId="38" borderId="18" xfId="44" applyNumberFormat="1" applyFont="1" applyFill="1" applyBorder="1" applyAlignment="1">
      <alignment vertical="center"/>
      <protection/>
    </xf>
    <xf numFmtId="0" fontId="20" fillId="33" borderId="0" xfId="44" applyFont="1" applyFill="1" applyAlignment="1">
      <alignment vertical="center"/>
      <protection/>
    </xf>
    <xf numFmtId="0" fontId="9" fillId="39" borderId="18" xfId="44" applyFont="1" applyFill="1" applyBorder="1" applyAlignment="1">
      <alignment vertical="center"/>
      <protection/>
    </xf>
    <xf numFmtId="4" fontId="22" fillId="39" borderId="18" xfId="44" applyNumberFormat="1" applyFont="1" applyFill="1" applyBorder="1" applyAlignment="1">
      <alignment vertical="center"/>
      <protection/>
    </xf>
    <xf numFmtId="0" fontId="58" fillId="33" borderId="0" xfId="44" applyFont="1" applyFill="1" applyAlignment="1">
      <alignment vertical="center"/>
      <protection/>
    </xf>
    <xf numFmtId="4" fontId="22" fillId="40" borderId="18" xfId="44" applyNumberFormat="1" applyFont="1" applyFill="1" applyBorder="1" applyAlignment="1">
      <alignment vertical="center"/>
      <protection/>
    </xf>
    <xf numFmtId="0" fontId="9" fillId="39" borderId="18" xfId="44" applyFont="1" applyFill="1" applyBorder="1" applyAlignment="1">
      <alignment vertical="center" wrapText="1"/>
      <protection/>
    </xf>
    <xf numFmtId="0" fontId="9" fillId="38" borderId="20" xfId="44" applyFont="1" applyFill="1" applyBorder="1" applyAlignment="1">
      <alignment vertical="center"/>
      <protection/>
    </xf>
    <xf numFmtId="0" fontId="2" fillId="38" borderId="21" xfId="44" applyFont="1" applyFill="1" applyBorder="1" applyAlignment="1">
      <alignment vertical="center"/>
      <protection/>
    </xf>
    <xf numFmtId="4" fontId="3" fillId="38" borderId="22" xfId="44" applyNumberFormat="1" applyFont="1" applyFill="1" applyBorder="1" applyAlignment="1">
      <alignment vertical="center"/>
      <protection/>
    </xf>
    <xf numFmtId="4" fontId="3" fillId="33" borderId="0" xfId="44" applyNumberFormat="1" applyFont="1" applyFill="1" applyBorder="1" applyAlignment="1">
      <alignment vertical="center"/>
      <protection/>
    </xf>
    <xf numFmtId="0" fontId="22" fillId="33" borderId="0" xfId="44" applyFont="1" applyFill="1" applyBorder="1" applyAlignment="1">
      <alignment horizontal="center" vertical="center"/>
      <protection/>
    </xf>
    <xf numFmtId="0" fontId="10" fillId="33" borderId="0" xfId="44" applyFont="1" applyFill="1" applyAlignment="1">
      <alignment vertical="center"/>
      <protection/>
    </xf>
    <xf numFmtId="49" fontId="10" fillId="33" borderId="0" xfId="44" applyNumberFormat="1" applyFont="1" applyFill="1" applyAlignment="1">
      <alignment horizontal="left" vertical="center"/>
      <protection/>
    </xf>
    <xf numFmtId="49" fontId="10" fillId="33" borderId="0" xfId="44" applyNumberFormat="1" applyFont="1" applyFill="1" applyAlignment="1">
      <alignment horizontal="center" vertical="center"/>
      <protection/>
    </xf>
    <xf numFmtId="49" fontId="12" fillId="0" borderId="0" xfId="45" applyNumberFormat="1" applyFont="1" applyAlignment="1">
      <alignment horizontal="left" vertical="center"/>
      <protection/>
    </xf>
    <xf numFmtId="49" fontId="11" fillId="0" borderId="0" xfId="45" applyNumberFormat="1" applyFont="1" applyAlignment="1">
      <alignment horizontal="center" vertical="center"/>
      <protection/>
    </xf>
    <xf numFmtId="0" fontId="11" fillId="0" borderId="0" xfId="45" applyFont="1" applyAlignment="1">
      <alignment vertical="center"/>
      <protection/>
    </xf>
    <xf numFmtId="49" fontId="13" fillId="41" borderId="0" xfId="45" applyNumberFormat="1" applyFont="1" applyFill="1" applyAlignment="1">
      <alignment horizontal="left" vertical="center"/>
      <protection/>
    </xf>
    <xf numFmtId="49" fontId="11" fillId="41" borderId="0" xfId="45" applyNumberFormat="1" applyFont="1" applyFill="1" applyAlignment="1">
      <alignment horizontal="center" vertical="center"/>
      <protection/>
    </xf>
    <xf numFmtId="0" fontId="13" fillId="41" borderId="0" xfId="45" applyFont="1" applyFill="1" applyAlignment="1">
      <alignment vertical="center"/>
      <protection/>
    </xf>
    <xf numFmtId="0" fontId="14" fillId="0" borderId="0" xfId="45" applyFont="1" applyAlignment="1">
      <alignment vertical="center"/>
      <protection/>
    </xf>
    <xf numFmtId="49" fontId="13" fillId="0" borderId="0" xfId="45" applyNumberFormat="1" applyFont="1" applyAlignment="1">
      <alignment horizontal="left" vertical="center"/>
      <protection/>
    </xf>
    <xf numFmtId="0" fontId="11" fillId="0" borderId="0" xfId="45" applyFont="1" applyAlignment="1">
      <alignment vertical="center" wrapText="1"/>
      <protection/>
    </xf>
    <xf numFmtId="49" fontId="11" fillId="34" borderId="18" xfId="45" applyNumberFormat="1" applyFont="1" applyFill="1" applyBorder="1" applyAlignment="1">
      <alignment horizontal="center" vertical="center"/>
      <protection/>
    </xf>
    <xf numFmtId="0" fontId="13" fillId="42" borderId="18" xfId="45" applyFont="1" applyFill="1" applyBorder="1" applyAlignment="1">
      <alignment horizontal="center" vertical="center"/>
      <protection/>
    </xf>
    <xf numFmtId="0" fontId="11" fillId="43" borderId="18" xfId="45" applyFont="1" applyFill="1" applyBorder="1" applyAlignment="1">
      <alignment vertical="center"/>
      <protection/>
    </xf>
    <xf numFmtId="0" fontId="11" fillId="34" borderId="23" xfId="45" applyFont="1" applyFill="1" applyBorder="1" applyAlignment="1">
      <alignment vertical="center"/>
      <protection/>
    </xf>
    <xf numFmtId="0" fontId="13" fillId="0" borderId="0" xfId="45" applyFont="1" applyAlignment="1">
      <alignment vertical="center"/>
      <protection/>
    </xf>
    <xf numFmtId="0" fontId="11" fillId="42" borderId="18" xfId="45" applyFont="1" applyFill="1" applyBorder="1" applyAlignment="1">
      <alignment horizontal="center" vertical="center"/>
      <protection/>
    </xf>
    <xf numFmtId="0" fontId="11" fillId="43" borderId="18" xfId="45" applyFont="1" applyFill="1" applyBorder="1" applyAlignment="1">
      <alignment horizontal="center" vertical="center"/>
      <protection/>
    </xf>
    <xf numFmtId="0" fontId="11" fillId="34" borderId="24" xfId="45" applyFont="1" applyFill="1" applyBorder="1" applyAlignment="1">
      <alignment horizontal="center" vertical="center"/>
      <protection/>
    </xf>
    <xf numFmtId="0" fontId="11" fillId="0" borderId="0" xfId="45" applyFont="1" applyAlignment="1">
      <alignment horizontal="center" vertical="center"/>
      <protection/>
    </xf>
    <xf numFmtId="1" fontId="11" fillId="34" borderId="18" xfId="45" applyNumberFormat="1" applyFont="1" applyFill="1" applyBorder="1" applyAlignment="1">
      <alignment horizontal="center" vertical="center"/>
      <protection/>
    </xf>
    <xf numFmtId="0" fontId="11" fillId="34" borderId="18" xfId="45" applyFont="1" applyFill="1" applyBorder="1" applyAlignment="1">
      <alignment horizontal="center" vertical="center"/>
      <protection/>
    </xf>
    <xf numFmtId="3" fontId="11" fillId="37" borderId="18" xfId="45" applyNumberFormat="1" applyFont="1" applyFill="1" applyBorder="1" applyAlignment="1">
      <alignment vertical="center"/>
      <protection/>
    </xf>
    <xf numFmtId="4" fontId="11" fillId="34" borderId="18" xfId="45" applyNumberFormat="1" applyFont="1" applyFill="1" applyBorder="1" applyAlignment="1">
      <alignment vertical="center"/>
      <protection/>
    </xf>
    <xf numFmtId="0" fontId="11" fillId="34" borderId="24" xfId="45" applyFont="1" applyFill="1" applyBorder="1" applyAlignment="1">
      <alignment vertical="center"/>
      <protection/>
    </xf>
    <xf numFmtId="167" fontId="11" fillId="34" borderId="18" xfId="45" applyNumberFormat="1" applyFont="1" applyFill="1" applyBorder="1" applyAlignment="1">
      <alignment horizontal="center" vertical="center"/>
      <protection/>
    </xf>
    <xf numFmtId="1" fontId="11" fillId="34" borderId="23" xfId="45" applyNumberFormat="1" applyFont="1" applyFill="1" applyBorder="1" applyAlignment="1">
      <alignment horizontal="center" vertical="center"/>
      <protection/>
    </xf>
    <xf numFmtId="167" fontId="11" fillId="34" borderId="23" xfId="45" applyNumberFormat="1" applyFont="1" applyFill="1" applyBorder="1" applyAlignment="1">
      <alignment horizontal="center" vertical="center"/>
      <protection/>
    </xf>
    <xf numFmtId="3" fontId="11" fillId="37" borderId="23" xfId="45" applyNumberFormat="1" applyFont="1" applyFill="1" applyBorder="1" applyAlignment="1">
      <alignment vertical="center"/>
      <protection/>
    </xf>
    <xf numFmtId="4" fontId="11" fillId="43" borderId="21" xfId="45" applyNumberFormat="1" applyFont="1" applyFill="1" applyBorder="1" applyAlignment="1">
      <alignment vertical="center"/>
      <protection/>
    </xf>
    <xf numFmtId="4" fontId="11" fillId="43" borderId="22" xfId="45" applyNumberFormat="1" applyFont="1" applyFill="1" applyBorder="1" applyAlignment="1">
      <alignment vertical="center"/>
      <protection/>
    </xf>
    <xf numFmtId="0" fontId="11" fillId="42" borderId="0" xfId="45" applyFont="1" applyFill="1" applyAlignment="1">
      <alignment vertical="center"/>
      <protection/>
    </xf>
    <xf numFmtId="49" fontId="11" fillId="0" borderId="0" xfId="45" applyNumberFormat="1" applyFont="1" applyBorder="1" applyAlignment="1">
      <alignment horizontal="center" vertical="center"/>
      <protection/>
    </xf>
    <xf numFmtId="3" fontId="11" fillId="0" borderId="0" xfId="45" applyNumberFormat="1" applyFont="1" applyBorder="1" applyAlignment="1">
      <alignment vertical="center"/>
      <protection/>
    </xf>
    <xf numFmtId="0" fontId="11" fillId="0" borderId="0" xfId="45" applyFont="1" applyBorder="1" applyAlignment="1">
      <alignment vertical="center"/>
      <protection/>
    </xf>
    <xf numFmtId="49" fontId="16" fillId="0" borderId="0" xfId="45" applyNumberFormat="1" applyFont="1" applyAlignment="1">
      <alignment horizontal="left" vertical="center"/>
      <protection/>
    </xf>
    <xf numFmtId="49" fontId="11" fillId="0" borderId="0" xfId="45" applyNumberFormat="1" applyFont="1" applyAlignment="1">
      <alignment horizontal="left" vertical="center"/>
      <protection/>
    </xf>
    <xf numFmtId="0" fontId="11" fillId="43" borderId="18" xfId="45" applyFont="1" applyFill="1" applyBorder="1" applyAlignment="1">
      <alignment horizontal="center" vertical="center" wrapText="1"/>
      <protection/>
    </xf>
    <xf numFmtId="199" fontId="21" fillId="35" borderId="19" xfId="0" applyNumberFormat="1" applyFont="1" applyFill="1" applyBorder="1" applyAlignment="1">
      <alignment vertical="center" wrapText="1"/>
    </xf>
    <xf numFmtId="177" fontId="0" fillId="36" borderId="19" xfId="0" applyNumberFormat="1" applyFill="1" applyBorder="1" applyAlignment="1">
      <alignment vertical="center" wrapText="1"/>
    </xf>
    <xf numFmtId="2" fontId="0" fillId="36" borderId="19" xfId="0" applyNumberFormat="1" applyFill="1" applyBorder="1" applyAlignment="1">
      <alignment vertical="center" wrapText="1"/>
    </xf>
    <xf numFmtId="173" fontId="21" fillId="35" borderId="19" xfId="0" applyNumberFormat="1" applyFont="1" applyFill="1" applyBorder="1" applyAlignment="1">
      <alignment vertical="center" wrapText="1"/>
    </xf>
    <xf numFmtId="0" fontId="9" fillId="39" borderId="14" xfId="44" applyFont="1" applyFill="1" applyBorder="1" applyAlignment="1">
      <alignment horizontal="left" vertical="center"/>
      <protection/>
    </xf>
    <xf numFmtId="0" fontId="9" fillId="39" borderId="24" xfId="44" applyFont="1" applyFill="1" applyBorder="1" applyAlignment="1">
      <alignment vertical="center"/>
      <protection/>
    </xf>
    <xf numFmtId="179" fontId="0" fillId="35" borderId="19" xfId="0" applyNumberFormat="1" applyFill="1" applyBorder="1" applyAlignment="1">
      <alignment vertical="center" wrapText="1"/>
    </xf>
    <xf numFmtId="0" fontId="4" fillId="33" borderId="0" xfId="44" applyFont="1" applyFill="1" applyBorder="1" applyAlignment="1">
      <alignment horizontal="center" wrapText="1"/>
      <protection/>
    </xf>
    <xf numFmtId="0" fontId="3" fillId="33" borderId="24" xfId="44" applyFont="1" applyFill="1" applyBorder="1" applyAlignment="1">
      <alignment horizontal="center"/>
      <protection/>
    </xf>
    <xf numFmtId="49" fontId="1" fillId="33" borderId="24" xfId="44" applyNumberFormat="1" applyFill="1" applyBorder="1" applyAlignment="1">
      <alignment horizontal="center"/>
      <protection/>
    </xf>
    <xf numFmtId="0" fontId="5" fillId="33" borderId="24" xfId="44" applyFont="1" applyFill="1" applyBorder="1" applyAlignment="1">
      <alignment horizontal="center"/>
      <protection/>
    </xf>
    <xf numFmtId="0" fontId="6" fillId="33" borderId="24" xfId="44" applyFont="1" applyFill="1" applyBorder="1" applyAlignment="1">
      <alignment horizontal="center"/>
      <protection/>
    </xf>
    <xf numFmtId="0" fontId="6" fillId="33" borderId="24" xfId="44" applyFont="1" applyFill="1" applyBorder="1" applyAlignment="1">
      <alignment horizontal="center" wrapText="1"/>
      <protection/>
    </xf>
    <xf numFmtId="0" fontId="5" fillId="0" borderId="24" xfId="44" applyFont="1" applyBorder="1" applyAlignment="1">
      <alignment horizontal="center"/>
      <protection/>
    </xf>
    <xf numFmtId="0" fontId="0" fillId="0" borderId="25" xfId="0" applyBorder="1" applyAlignment="1">
      <alignment horizontal="left" vertical="center" wrapText="1"/>
    </xf>
    <xf numFmtId="0" fontId="21" fillId="0" borderId="0" xfId="0" applyFont="1" applyAlignment="1">
      <alignment horizontal="left" vertical="center" wrapText="1"/>
    </xf>
    <xf numFmtId="3" fontId="0" fillId="35" borderId="19" xfId="0" applyNumberFormat="1" applyFill="1" applyBorder="1" applyAlignment="1">
      <alignment horizontal="left" vertical="center" wrapText="1"/>
    </xf>
    <xf numFmtId="3" fontId="0" fillId="37" borderId="19" xfId="0" applyNumberFormat="1" applyFill="1" applyBorder="1" applyAlignment="1">
      <alignment horizontal="center" vertical="center" wrapText="1"/>
    </xf>
    <xf numFmtId="0" fontId="21" fillId="35" borderId="19" xfId="0" applyFont="1" applyFill="1" applyBorder="1" applyAlignment="1">
      <alignment horizontal="left" vertical="center" wrapText="1"/>
    </xf>
    <xf numFmtId="0" fontId="21" fillId="35" borderId="26" xfId="0" applyFont="1" applyFill="1" applyBorder="1" applyAlignment="1">
      <alignment horizontal="left" vertical="center" wrapText="1"/>
    </xf>
    <xf numFmtId="0" fontId="21" fillId="35" borderId="27" xfId="0" applyFont="1" applyFill="1" applyBorder="1" applyAlignment="1">
      <alignment horizontal="left" vertical="center" wrapText="1"/>
    </xf>
    <xf numFmtId="0" fontId="21" fillId="35" borderId="28" xfId="0" applyFont="1" applyFill="1" applyBorder="1" applyAlignment="1">
      <alignment horizontal="left" vertical="center" wrapText="1"/>
    </xf>
    <xf numFmtId="0" fontId="0" fillId="35" borderId="19" xfId="0" applyFill="1" applyBorder="1" applyAlignment="1">
      <alignment horizontal="left" vertical="center" wrapText="1"/>
    </xf>
    <xf numFmtId="3" fontId="0" fillId="44" borderId="19" xfId="0" applyNumberFormat="1" applyFill="1" applyBorder="1" applyAlignment="1">
      <alignment horizontal="left" vertical="center" wrapText="1"/>
    </xf>
    <xf numFmtId="0" fontId="18" fillId="33" borderId="0" xfId="44" applyFont="1" applyFill="1" applyAlignment="1">
      <alignment horizontal="left" vertical="center"/>
      <protection/>
    </xf>
    <xf numFmtId="0" fontId="23" fillId="33" borderId="0" xfId="44" applyFont="1" applyFill="1" applyAlignment="1">
      <alignment horizontal="left" vertical="center"/>
      <protection/>
    </xf>
    <xf numFmtId="0" fontId="1" fillId="33" borderId="0" xfId="44" applyFill="1" applyAlignment="1">
      <alignment horizontal="left" vertical="center" wrapText="1"/>
      <protection/>
    </xf>
    <xf numFmtId="49" fontId="11" fillId="0" borderId="0" xfId="45" applyNumberFormat="1" applyFont="1" applyAlignment="1">
      <alignment horizontal="left" vertical="center" wrapText="1"/>
      <protection/>
    </xf>
    <xf numFmtId="0" fontId="13" fillId="0" borderId="0" xfId="45" applyFont="1" applyBorder="1" applyAlignment="1">
      <alignment horizontal="center" vertical="center"/>
      <protection/>
    </xf>
    <xf numFmtId="0" fontId="11" fillId="42" borderId="29" xfId="45" applyFont="1" applyFill="1" applyBorder="1" applyAlignment="1">
      <alignment horizontal="left" vertical="center"/>
      <protection/>
    </xf>
    <xf numFmtId="0" fontId="11" fillId="42" borderId="30" xfId="45" applyFont="1" applyFill="1" applyBorder="1" applyAlignment="1">
      <alignment horizontal="left" vertical="center"/>
      <protection/>
    </xf>
    <xf numFmtId="0" fontId="11" fillId="42" borderId="31" xfId="45" applyFont="1" applyFill="1" applyBorder="1" applyAlignment="1">
      <alignment horizontal="left" vertical="center"/>
      <protection/>
    </xf>
    <xf numFmtId="0" fontId="11" fillId="0" borderId="0" xfId="54" applyFont="1" applyBorder="1" applyAlignment="1">
      <alignment horizontal="left" vertical="center" wrapText="1"/>
      <protection/>
    </xf>
    <xf numFmtId="0" fontId="17" fillId="33" borderId="0" xfId="45" applyFont="1" applyFill="1" applyBorder="1" applyAlignment="1">
      <alignment horizontal="left" wrapText="1"/>
      <protection/>
    </xf>
    <xf numFmtId="0" fontId="11" fillId="33" borderId="0" xfId="45" applyFont="1" applyFill="1" applyBorder="1" applyAlignment="1">
      <alignment horizontal="left" vertical="top" wrapText="1"/>
      <protection/>
    </xf>
    <xf numFmtId="0" fontId="11" fillId="0" borderId="0" xfId="54" applyFont="1" applyBorder="1" applyAlignment="1">
      <alignment horizontal="left" vertical="top" wrapText="1"/>
      <protection/>
    </xf>
    <xf numFmtId="0" fontId="11" fillId="0" borderId="0" xfId="54" applyFont="1" applyBorder="1" applyAlignment="1">
      <alignment vertical="top" wrapText="1"/>
      <protection/>
    </xf>
    <xf numFmtId="0" fontId="11" fillId="33" borderId="0" xfId="45" applyFont="1" applyFill="1" applyBorder="1" applyAlignment="1">
      <alignment horizontal="left" vertical="center" wrapText="1"/>
      <protection/>
    </xf>
  </cellXfs>
  <cellStyles count="53">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Excel Built-in Normal" xfId="44"/>
    <cellStyle name="Excel Built-in Normalny 2" xfId="45"/>
    <cellStyle name="Hyperlink" xfId="46"/>
    <cellStyle name="Komórka połączona" xfId="47"/>
    <cellStyle name="Komórka zaznaczona" xfId="48"/>
    <cellStyle name="Nagłówek 1" xfId="49"/>
    <cellStyle name="Nagłówek 2" xfId="50"/>
    <cellStyle name="Nagłówek 3" xfId="51"/>
    <cellStyle name="Nagłówek 4" xfId="52"/>
    <cellStyle name="Neutralny" xfId="53"/>
    <cellStyle name="Normalny 2" xfId="54"/>
    <cellStyle name="Normalny 3" xfId="55"/>
    <cellStyle name="Obliczenia" xfId="56"/>
    <cellStyle name="Followed Hyperlink" xfId="57"/>
    <cellStyle name="Percent" xfId="58"/>
    <cellStyle name="Suma" xfId="59"/>
    <cellStyle name="Tekst objaśnienia" xfId="60"/>
    <cellStyle name="Tekst ostrzeżenia" xfId="61"/>
    <cellStyle name="Tytuł" xfId="62"/>
    <cellStyle name="Uwaga" xfId="63"/>
    <cellStyle name="Currency" xfId="64"/>
    <cellStyle name="Currency [0]" xfId="65"/>
    <cellStyle name="Zły"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BFBFB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5</xdr:row>
      <xdr:rowOff>142875</xdr:rowOff>
    </xdr:from>
    <xdr:to>
      <xdr:col>0</xdr:col>
      <xdr:colOff>9525</xdr:colOff>
      <xdr:row>12</xdr:row>
      <xdr:rowOff>47625</xdr:rowOff>
    </xdr:to>
    <xdr:pic>
      <xdr:nvPicPr>
        <xdr:cNvPr id="1" name="Picture 33"/>
        <xdr:cNvPicPr preferRelativeResize="1">
          <a:picLocks noChangeAspect="1"/>
        </xdr:cNvPicPr>
      </xdr:nvPicPr>
      <xdr:blipFill>
        <a:blip r:embed="rId1"/>
        <a:stretch>
          <a:fillRect/>
        </a:stretch>
      </xdr:blipFill>
      <xdr:spPr>
        <a:xfrm>
          <a:off x="133350" y="990600"/>
          <a:ext cx="0" cy="1038225"/>
        </a:xfrm>
        <a:prstGeom prst="rect">
          <a:avLst/>
        </a:prstGeom>
        <a:noFill/>
        <a:ln w="9525" cmpd="sng">
          <a:noFill/>
        </a:ln>
      </xdr:spPr>
    </xdr:pic>
    <xdr:clientData/>
  </xdr:twoCellAnchor>
  <xdr:twoCellAnchor>
    <xdr:from>
      <xdr:col>0</xdr:col>
      <xdr:colOff>133350</xdr:colOff>
      <xdr:row>5</xdr:row>
      <xdr:rowOff>142875</xdr:rowOff>
    </xdr:from>
    <xdr:to>
      <xdr:col>0</xdr:col>
      <xdr:colOff>9525</xdr:colOff>
      <xdr:row>12</xdr:row>
      <xdr:rowOff>47625</xdr:rowOff>
    </xdr:to>
    <xdr:pic>
      <xdr:nvPicPr>
        <xdr:cNvPr id="2" name="Picture 34"/>
        <xdr:cNvPicPr preferRelativeResize="1">
          <a:picLocks noChangeAspect="1"/>
        </xdr:cNvPicPr>
      </xdr:nvPicPr>
      <xdr:blipFill>
        <a:blip r:embed="rId1"/>
        <a:stretch>
          <a:fillRect/>
        </a:stretch>
      </xdr:blipFill>
      <xdr:spPr>
        <a:xfrm>
          <a:off x="133350" y="990600"/>
          <a:ext cx="0" cy="1038225"/>
        </a:xfrm>
        <a:prstGeom prst="rect">
          <a:avLst/>
        </a:prstGeom>
        <a:noFill/>
        <a:ln w="9525" cmpd="sng">
          <a:noFill/>
        </a:ln>
      </xdr:spPr>
    </xdr:pic>
    <xdr:clientData/>
  </xdr:twoCellAnchor>
  <xdr:twoCellAnchor>
    <xdr:from>
      <xdr:col>0</xdr:col>
      <xdr:colOff>133350</xdr:colOff>
      <xdr:row>5</xdr:row>
      <xdr:rowOff>142875</xdr:rowOff>
    </xdr:from>
    <xdr:to>
      <xdr:col>0</xdr:col>
      <xdr:colOff>9525</xdr:colOff>
      <xdr:row>12</xdr:row>
      <xdr:rowOff>47625</xdr:rowOff>
    </xdr:to>
    <xdr:pic>
      <xdr:nvPicPr>
        <xdr:cNvPr id="3" name="Picture 65"/>
        <xdr:cNvPicPr preferRelativeResize="1">
          <a:picLocks noChangeAspect="1"/>
        </xdr:cNvPicPr>
      </xdr:nvPicPr>
      <xdr:blipFill>
        <a:blip r:embed="rId1"/>
        <a:stretch>
          <a:fillRect/>
        </a:stretch>
      </xdr:blipFill>
      <xdr:spPr>
        <a:xfrm>
          <a:off x="133350" y="990600"/>
          <a:ext cx="0" cy="1038225"/>
        </a:xfrm>
        <a:prstGeom prst="rect">
          <a:avLst/>
        </a:prstGeom>
        <a:noFill/>
        <a:ln w="9525" cmpd="sng">
          <a:noFill/>
        </a:ln>
      </xdr:spPr>
    </xdr:pic>
    <xdr:clientData/>
  </xdr:twoCellAnchor>
  <xdr:twoCellAnchor>
    <xdr:from>
      <xdr:col>0</xdr:col>
      <xdr:colOff>133350</xdr:colOff>
      <xdr:row>5</xdr:row>
      <xdr:rowOff>142875</xdr:rowOff>
    </xdr:from>
    <xdr:to>
      <xdr:col>0</xdr:col>
      <xdr:colOff>9525</xdr:colOff>
      <xdr:row>12</xdr:row>
      <xdr:rowOff>47625</xdr:rowOff>
    </xdr:to>
    <xdr:pic>
      <xdr:nvPicPr>
        <xdr:cNvPr id="4" name="Picture 66"/>
        <xdr:cNvPicPr preferRelativeResize="1">
          <a:picLocks noChangeAspect="1"/>
        </xdr:cNvPicPr>
      </xdr:nvPicPr>
      <xdr:blipFill>
        <a:blip r:embed="rId1"/>
        <a:stretch>
          <a:fillRect/>
        </a:stretch>
      </xdr:blipFill>
      <xdr:spPr>
        <a:xfrm>
          <a:off x="133350" y="990600"/>
          <a:ext cx="0" cy="1038225"/>
        </a:xfrm>
        <a:prstGeom prst="rect">
          <a:avLst/>
        </a:prstGeom>
        <a:noFill/>
        <a:ln w="9525" cmpd="sng">
          <a:noFill/>
        </a:ln>
      </xdr:spPr>
    </xdr:pic>
    <xdr:clientData/>
  </xdr:twoCellAnchor>
  <xdr:twoCellAnchor>
    <xdr:from>
      <xdr:col>0</xdr:col>
      <xdr:colOff>133350</xdr:colOff>
      <xdr:row>5</xdr:row>
      <xdr:rowOff>142875</xdr:rowOff>
    </xdr:from>
    <xdr:to>
      <xdr:col>0</xdr:col>
      <xdr:colOff>9525</xdr:colOff>
      <xdr:row>12</xdr:row>
      <xdr:rowOff>47625</xdr:rowOff>
    </xdr:to>
    <xdr:pic>
      <xdr:nvPicPr>
        <xdr:cNvPr id="5" name="Picture 97"/>
        <xdr:cNvPicPr preferRelativeResize="1">
          <a:picLocks noChangeAspect="1"/>
        </xdr:cNvPicPr>
      </xdr:nvPicPr>
      <xdr:blipFill>
        <a:blip r:embed="rId1"/>
        <a:stretch>
          <a:fillRect/>
        </a:stretch>
      </xdr:blipFill>
      <xdr:spPr>
        <a:xfrm>
          <a:off x="133350" y="990600"/>
          <a:ext cx="0" cy="1038225"/>
        </a:xfrm>
        <a:prstGeom prst="rect">
          <a:avLst/>
        </a:prstGeom>
        <a:noFill/>
        <a:ln w="9525" cmpd="sng">
          <a:noFill/>
        </a:ln>
      </xdr:spPr>
    </xdr:pic>
    <xdr:clientData/>
  </xdr:twoCellAnchor>
  <xdr:twoCellAnchor>
    <xdr:from>
      <xdr:col>0</xdr:col>
      <xdr:colOff>133350</xdr:colOff>
      <xdr:row>5</xdr:row>
      <xdr:rowOff>142875</xdr:rowOff>
    </xdr:from>
    <xdr:to>
      <xdr:col>0</xdr:col>
      <xdr:colOff>9525</xdr:colOff>
      <xdr:row>12</xdr:row>
      <xdr:rowOff>47625</xdr:rowOff>
    </xdr:to>
    <xdr:pic>
      <xdr:nvPicPr>
        <xdr:cNvPr id="6" name="Picture 98"/>
        <xdr:cNvPicPr preferRelativeResize="1">
          <a:picLocks noChangeAspect="1"/>
        </xdr:cNvPicPr>
      </xdr:nvPicPr>
      <xdr:blipFill>
        <a:blip r:embed="rId1"/>
        <a:stretch>
          <a:fillRect/>
        </a:stretch>
      </xdr:blipFill>
      <xdr:spPr>
        <a:xfrm>
          <a:off x="133350" y="990600"/>
          <a:ext cx="0" cy="1038225"/>
        </a:xfrm>
        <a:prstGeom prst="rect">
          <a:avLst/>
        </a:prstGeom>
        <a:noFill/>
        <a:ln w="9525" cmpd="sng">
          <a:noFill/>
        </a:ln>
      </xdr:spPr>
    </xdr:pic>
    <xdr:clientData/>
  </xdr:twoCellAnchor>
  <xdr:twoCellAnchor editAs="oneCell">
    <xdr:from>
      <xdr:col>4</xdr:col>
      <xdr:colOff>304800</xdr:colOff>
      <xdr:row>4</xdr:row>
      <xdr:rowOff>114300</xdr:rowOff>
    </xdr:from>
    <xdr:to>
      <xdr:col>9</xdr:col>
      <xdr:colOff>466725</xdr:colOff>
      <xdr:row>14</xdr:row>
      <xdr:rowOff>542925</xdr:rowOff>
    </xdr:to>
    <xdr:pic>
      <xdr:nvPicPr>
        <xdr:cNvPr id="7" name="Obraz 9"/>
        <xdr:cNvPicPr preferRelativeResize="1">
          <a:picLocks noChangeAspect="1"/>
        </xdr:cNvPicPr>
      </xdr:nvPicPr>
      <xdr:blipFill>
        <a:blip r:embed="rId2"/>
        <a:stretch>
          <a:fillRect/>
        </a:stretch>
      </xdr:blipFill>
      <xdr:spPr>
        <a:xfrm>
          <a:off x="1943100" y="800100"/>
          <a:ext cx="3495675" cy="2143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I49"/>
  <sheetViews>
    <sheetView view="pageBreakPreview" zoomScaleSheetLayoutView="100" zoomScalePageLayoutView="0" workbookViewId="0" topLeftCell="A16">
      <selection activeCell="K27" sqref="K27"/>
    </sheetView>
  </sheetViews>
  <sheetFormatPr defaultColWidth="10.00390625" defaultRowHeight="12.75"/>
  <cols>
    <col min="1" max="16384" width="10.00390625" style="1" customWidth="1"/>
  </cols>
  <sheetData>
    <row r="1" spans="1:9" s="5" customFormat="1" ht="14.25" customHeight="1">
      <c r="A1" s="2"/>
      <c r="B1" s="3"/>
      <c r="C1" s="3"/>
      <c r="D1" s="3"/>
      <c r="E1" s="3"/>
      <c r="F1" s="3"/>
      <c r="G1" s="3"/>
      <c r="H1" s="3"/>
      <c r="I1" s="4"/>
    </row>
    <row r="2" spans="1:9" ht="14.25" customHeight="1">
      <c r="A2" s="6"/>
      <c r="B2" s="5"/>
      <c r="C2" s="5"/>
      <c r="D2" s="5"/>
      <c r="E2" s="5"/>
      <c r="F2" s="5"/>
      <c r="G2" s="5"/>
      <c r="H2" s="5"/>
      <c r="I2" s="7"/>
    </row>
    <row r="3" spans="1:9" ht="14.25" customHeight="1">
      <c r="A3" s="6"/>
      <c r="B3" s="5"/>
      <c r="C3" s="5"/>
      <c r="D3" s="8"/>
      <c r="E3" s="8"/>
      <c r="F3" s="8"/>
      <c r="G3" s="5"/>
      <c r="H3" s="5"/>
      <c r="I3" s="7"/>
    </row>
    <row r="4" spans="1:9" ht="14.25" customHeight="1">
      <c r="A4" s="6"/>
      <c r="B4" s="5"/>
      <c r="C4" s="5"/>
      <c r="D4" s="5"/>
      <c r="E4" s="5"/>
      <c r="F4" s="5"/>
      <c r="G4" s="5"/>
      <c r="H4" s="5"/>
      <c r="I4" s="7"/>
    </row>
    <row r="5" spans="1:9" ht="14.25" customHeight="1">
      <c r="A5" s="6"/>
      <c r="B5" s="5"/>
      <c r="C5" s="5"/>
      <c r="D5" s="5"/>
      <c r="E5" s="5"/>
      <c r="F5" s="5"/>
      <c r="G5" s="5"/>
      <c r="H5" s="5"/>
      <c r="I5" s="7"/>
    </row>
    <row r="6" spans="1:9" ht="14.25" customHeight="1">
      <c r="A6" s="6"/>
      <c r="B6" s="5"/>
      <c r="C6" s="5"/>
      <c r="D6" s="5"/>
      <c r="E6" s="5"/>
      <c r="F6" s="5"/>
      <c r="G6" s="5"/>
      <c r="H6" s="5"/>
      <c r="I6" s="7"/>
    </row>
    <row r="7" spans="1:9" ht="14.25" customHeight="1">
      <c r="A7" s="6"/>
      <c r="B7" s="5"/>
      <c r="C7" s="5"/>
      <c r="D7" s="5"/>
      <c r="E7" s="5"/>
      <c r="F7" s="5"/>
      <c r="G7" s="5"/>
      <c r="H7" s="5"/>
      <c r="I7" s="7"/>
    </row>
    <row r="8" spans="1:9" ht="14.25" customHeight="1">
      <c r="A8" s="6"/>
      <c r="B8" s="5"/>
      <c r="C8" s="5"/>
      <c r="D8" s="5"/>
      <c r="E8" s="5"/>
      <c r="F8" s="5"/>
      <c r="G8" s="5"/>
      <c r="H8" s="5"/>
      <c r="I8" s="7"/>
    </row>
    <row r="9" spans="1:9" ht="71.25" customHeight="1">
      <c r="A9" s="6"/>
      <c r="B9" s="105" t="s">
        <v>96</v>
      </c>
      <c r="C9" s="105"/>
      <c r="D9" s="105"/>
      <c r="E9" s="105"/>
      <c r="F9" s="105"/>
      <c r="G9" s="105"/>
      <c r="H9" s="105"/>
      <c r="I9" s="7"/>
    </row>
    <row r="10" spans="1:9" ht="14.25" customHeight="1">
      <c r="A10" s="6"/>
      <c r="B10" s="5"/>
      <c r="C10" s="5"/>
      <c r="D10" s="5"/>
      <c r="E10" s="5"/>
      <c r="F10" s="5"/>
      <c r="G10" s="5"/>
      <c r="H10" s="5"/>
      <c r="I10" s="7"/>
    </row>
    <row r="11" spans="1:9" ht="14.25" customHeight="1">
      <c r="A11" s="6"/>
      <c r="B11" s="5"/>
      <c r="C11" s="5"/>
      <c r="D11" s="5"/>
      <c r="E11" s="5"/>
      <c r="F11" s="5"/>
      <c r="G11" s="5"/>
      <c r="H11" s="5"/>
      <c r="I11" s="7"/>
    </row>
    <row r="12" spans="1:9" ht="14.25" customHeight="1">
      <c r="A12" s="6"/>
      <c r="B12" s="5"/>
      <c r="C12" s="5"/>
      <c r="D12" s="5"/>
      <c r="E12" s="5"/>
      <c r="F12" s="5"/>
      <c r="G12" s="5"/>
      <c r="H12" s="5"/>
      <c r="I12" s="7"/>
    </row>
    <row r="13" spans="1:9" ht="14.25" customHeight="1">
      <c r="A13" s="6"/>
      <c r="B13" s="5"/>
      <c r="C13" s="5"/>
      <c r="D13" s="5"/>
      <c r="E13" s="5"/>
      <c r="F13" s="5"/>
      <c r="G13" s="5"/>
      <c r="H13" s="5"/>
      <c r="I13" s="7"/>
    </row>
    <row r="14" spans="1:9" ht="14.25" customHeight="1">
      <c r="A14" s="6"/>
      <c r="B14" s="5"/>
      <c r="C14" s="5"/>
      <c r="D14" s="5"/>
      <c r="E14" s="5"/>
      <c r="F14" s="5"/>
      <c r="G14" s="5"/>
      <c r="H14" s="5"/>
      <c r="I14" s="7"/>
    </row>
    <row r="15" spans="1:9" ht="14.25" customHeight="1">
      <c r="A15" s="6"/>
      <c r="B15" s="5"/>
      <c r="C15" s="5"/>
      <c r="D15" s="5"/>
      <c r="E15" s="5"/>
      <c r="F15" s="5"/>
      <c r="G15" s="5"/>
      <c r="H15" s="5"/>
      <c r="I15" s="7"/>
    </row>
    <row r="16" spans="1:9" ht="14.25" customHeight="1">
      <c r="A16" s="6"/>
      <c r="B16" s="9"/>
      <c r="C16" s="9"/>
      <c r="D16" s="9"/>
      <c r="E16" s="9"/>
      <c r="F16" s="9"/>
      <c r="G16" s="9"/>
      <c r="H16" s="9"/>
      <c r="I16" s="7"/>
    </row>
    <row r="17" spans="1:9" ht="18" customHeight="1">
      <c r="A17" s="108" t="s">
        <v>0</v>
      </c>
      <c r="B17" s="108"/>
      <c r="C17" s="108"/>
      <c r="D17" s="108"/>
      <c r="E17" s="108"/>
      <c r="F17" s="108"/>
      <c r="G17" s="108"/>
      <c r="H17" s="108"/>
      <c r="I17" s="108"/>
    </row>
    <row r="18" spans="1:9" ht="14.25" customHeight="1">
      <c r="A18" s="109"/>
      <c r="B18" s="109"/>
      <c r="C18" s="109"/>
      <c r="D18" s="109"/>
      <c r="E18" s="109"/>
      <c r="F18" s="109"/>
      <c r="G18" s="109"/>
      <c r="H18" s="109"/>
      <c r="I18" s="109"/>
    </row>
    <row r="19" spans="1:9" ht="14.25" customHeight="1">
      <c r="A19" s="110" t="s">
        <v>102</v>
      </c>
      <c r="B19" s="109"/>
      <c r="C19" s="109"/>
      <c r="D19" s="109"/>
      <c r="E19" s="109"/>
      <c r="F19" s="109"/>
      <c r="G19" s="109"/>
      <c r="H19" s="109"/>
      <c r="I19" s="109"/>
    </row>
    <row r="20" spans="1:9" ht="22.5" customHeight="1">
      <c r="A20" s="10"/>
      <c r="B20" s="11"/>
      <c r="C20" s="5"/>
      <c r="D20" s="5"/>
      <c r="E20" s="11"/>
      <c r="F20" s="11"/>
      <c r="G20" s="11"/>
      <c r="H20" s="11"/>
      <c r="I20" s="12"/>
    </row>
    <row r="21" spans="1:9" ht="21.75" customHeight="1">
      <c r="A21" s="111"/>
      <c r="B21" s="111"/>
      <c r="C21" s="111"/>
      <c r="D21" s="111"/>
      <c r="E21" s="111"/>
      <c r="F21" s="111"/>
      <c r="G21" s="111"/>
      <c r="H21" s="111"/>
      <c r="I21" s="111"/>
    </row>
    <row r="22" spans="1:9" ht="14.25" customHeight="1">
      <c r="A22" s="6"/>
      <c r="B22" s="5"/>
      <c r="C22" s="5"/>
      <c r="D22" s="5"/>
      <c r="E22" s="5"/>
      <c r="F22" s="5"/>
      <c r="G22" s="5"/>
      <c r="H22" s="5"/>
      <c r="I22" s="7"/>
    </row>
    <row r="23" spans="1:9" ht="14.25" customHeight="1">
      <c r="A23" s="10"/>
      <c r="B23" s="11"/>
      <c r="C23" s="5"/>
      <c r="D23" s="5"/>
      <c r="E23" s="11"/>
      <c r="F23" s="11"/>
      <c r="G23" s="11"/>
      <c r="H23" s="11"/>
      <c r="I23" s="12"/>
    </row>
    <row r="24" spans="1:9" ht="18" customHeight="1">
      <c r="A24" s="111"/>
      <c r="B24" s="111"/>
      <c r="C24" s="111"/>
      <c r="D24" s="111"/>
      <c r="E24" s="111"/>
      <c r="F24" s="111"/>
      <c r="G24" s="111"/>
      <c r="H24" s="111"/>
      <c r="I24" s="111"/>
    </row>
    <row r="25" spans="1:9" ht="14.25" customHeight="1">
      <c r="A25" s="6"/>
      <c r="B25" s="5"/>
      <c r="C25" s="5"/>
      <c r="D25" s="5"/>
      <c r="E25" s="5"/>
      <c r="F25" s="5"/>
      <c r="G25" s="5"/>
      <c r="H25" s="5"/>
      <c r="I25" s="7"/>
    </row>
    <row r="26" spans="1:9" ht="14.25" customHeight="1">
      <c r="A26" s="6"/>
      <c r="B26" s="8"/>
      <c r="C26" s="5"/>
      <c r="D26" s="5"/>
      <c r="E26" s="5"/>
      <c r="F26" s="5"/>
      <c r="G26" s="5"/>
      <c r="H26" s="5"/>
      <c r="I26" s="7"/>
    </row>
    <row r="27" spans="1:9" ht="14.25" customHeight="1">
      <c r="A27" s="6"/>
      <c r="B27" s="5"/>
      <c r="C27" s="5"/>
      <c r="D27" s="5"/>
      <c r="E27" s="5"/>
      <c r="F27" s="5"/>
      <c r="G27" s="5"/>
      <c r="H27" s="5"/>
      <c r="I27" s="7"/>
    </row>
    <row r="28" spans="1:9" ht="15.75" customHeight="1">
      <c r="A28" s="106"/>
      <c r="B28" s="106"/>
      <c r="C28" s="106"/>
      <c r="D28" s="106"/>
      <c r="E28" s="106"/>
      <c r="F28" s="106"/>
      <c r="G28" s="106"/>
      <c r="H28" s="106"/>
      <c r="I28" s="106"/>
    </row>
    <row r="29" spans="1:9" ht="14.25" customHeight="1">
      <c r="A29" s="6"/>
      <c r="B29" s="5"/>
      <c r="C29" s="5"/>
      <c r="D29" s="5"/>
      <c r="E29" s="5"/>
      <c r="F29" s="5"/>
      <c r="G29" s="5"/>
      <c r="H29" s="5"/>
      <c r="I29" s="7"/>
    </row>
    <row r="30" spans="1:9" ht="14.25" customHeight="1">
      <c r="A30" s="6"/>
      <c r="B30" s="5"/>
      <c r="C30" s="5"/>
      <c r="D30" s="5"/>
      <c r="E30" s="5"/>
      <c r="F30" s="5"/>
      <c r="G30" s="5"/>
      <c r="H30" s="5"/>
      <c r="I30" s="7"/>
    </row>
    <row r="31" spans="1:9" ht="14.25" customHeight="1">
      <c r="A31" s="6"/>
      <c r="B31" s="5"/>
      <c r="C31" s="5"/>
      <c r="D31" s="5"/>
      <c r="E31" s="5"/>
      <c r="F31" s="5"/>
      <c r="G31" s="5"/>
      <c r="H31" s="5"/>
      <c r="I31" s="7"/>
    </row>
    <row r="32" spans="1:9" ht="14.25" customHeight="1">
      <c r="A32" s="6"/>
      <c r="B32" s="5"/>
      <c r="C32" s="5"/>
      <c r="D32" s="5"/>
      <c r="E32" s="5"/>
      <c r="F32" s="5"/>
      <c r="G32" s="5"/>
      <c r="H32" s="5"/>
      <c r="I32" s="7"/>
    </row>
    <row r="33" spans="1:9" ht="14.25" customHeight="1">
      <c r="A33" s="6"/>
      <c r="B33" s="5"/>
      <c r="C33" s="5"/>
      <c r="D33" s="5"/>
      <c r="E33" s="5"/>
      <c r="F33" s="5"/>
      <c r="G33" s="5"/>
      <c r="H33" s="5"/>
      <c r="I33" s="7"/>
    </row>
    <row r="34" spans="1:9" ht="14.25" customHeight="1">
      <c r="A34" s="6"/>
      <c r="B34" s="5"/>
      <c r="C34" s="5"/>
      <c r="D34" s="5"/>
      <c r="E34" s="5"/>
      <c r="F34" s="5"/>
      <c r="G34" s="5"/>
      <c r="H34" s="5"/>
      <c r="I34" s="7"/>
    </row>
    <row r="35" spans="1:9" ht="14.25" customHeight="1">
      <c r="A35" s="6"/>
      <c r="B35" s="5"/>
      <c r="C35" s="5"/>
      <c r="D35" s="5"/>
      <c r="E35" s="5"/>
      <c r="F35" s="5"/>
      <c r="G35" s="5"/>
      <c r="H35" s="5"/>
      <c r="I35" s="7"/>
    </row>
    <row r="36" spans="1:9" ht="14.25" customHeight="1">
      <c r="A36" s="6"/>
      <c r="B36" s="5"/>
      <c r="C36" s="5"/>
      <c r="D36" s="5"/>
      <c r="E36" s="5"/>
      <c r="F36" s="5"/>
      <c r="G36" s="5"/>
      <c r="H36" s="5"/>
      <c r="I36" s="7"/>
    </row>
    <row r="37" spans="1:9" ht="14.25" customHeight="1">
      <c r="A37" s="6"/>
      <c r="B37" s="5"/>
      <c r="C37" s="5"/>
      <c r="D37" s="5"/>
      <c r="E37" s="5"/>
      <c r="F37" s="5"/>
      <c r="G37" s="5"/>
      <c r="H37" s="5"/>
      <c r="I37" s="7"/>
    </row>
    <row r="38" spans="1:9" ht="14.25" customHeight="1">
      <c r="A38" s="6"/>
      <c r="B38" s="5"/>
      <c r="C38" s="5"/>
      <c r="D38" s="5"/>
      <c r="E38" s="5"/>
      <c r="F38" s="5"/>
      <c r="G38" s="5"/>
      <c r="H38" s="5"/>
      <c r="I38" s="7"/>
    </row>
    <row r="39" spans="1:9" ht="14.25" customHeight="1">
      <c r="A39" s="6"/>
      <c r="B39" s="5"/>
      <c r="C39" s="5"/>
      <c r="D39" s="5"/>
      <c r="E39" s="5"/>
      <c r="F39" s="5"/>
      <c r="G39" s="5"/>
      <c r="H39" s="5"/>
      <c r="I39" s="7"/>
    </row>
    <row r="40" spans="1:9" ht="14.25" customHeight="1">
      <c r="A40" s="6"/>
      <c r="B40" s="5"/>
      <c r="C40" s="5"/>
      <c r="D40" s="5"/>
      <c r="E40" s="5"/>
      <c r="F40" s="5"/>
      <c r="G40" s="5"/>
      <c r="H40" s="5"/>
      <c r="I40" s="7"/>
    </row>
    <row r="41" spans="1:9" ht="14.25" customHeight="1">
      <c r="A41" s="6"/>
      <c r="B41" s="5"/>
      <c r="C41" s="5"/>
      <c r="D41" s="5"/>
      <c r="E41" s="5"/>
      <c r="F41" s="5"/>
      <c r="G41" s="5"/>
      <c r="H41" s="5"/>
      <c r="I41" s="7"/>
    </row>
    <row r="42" spans="1:9" ht="14.25" customHeight="1">
      <c r="A42" s="6"/>
      <c r="B42" s="5"/>
      <c r="C42" s="5"/>
      <c r="D42" s="5"/>
      <c r="E42" s="5"/>
      <c r="F42" s="5"/>
      <c r="G42" s="5"/>
      <c r="H42" s="5"/>
      <c r="I42" s="7"/>
    </row>
    <row r="43" spans="1:9" ht="14.25" customHeight="1">
      <c r="A43" s="6"/>
      <c r="B43" s="5"/>
      <c r="C43" s="5"/>
      <c r="D43" s="5"/>
      <c r="E43" s="5"/>
      <c r="F43" s="5"/>
      <c r="G43" s="5"/>
      <c r="H43" s="5"/>
      <c r="I43" s="7"/>
    </row>
    <row r="44" spans="1:9" ht="15" customHeight="1">
      <c r="A44" s="6"/>
      <c r="B44" s="5"/>
      <c r="C44" s="5"/>
      <c r="D44" s="5"/>
      <c r="E44" s="13"/>
      <c r="F44" s="5"/>
      <c r="G44" s="5"/>
      <c r="H44" s="5"/>
      <c r="I44" s="7"/>
    </row>
    <row r="45" spans="1:9" ht="15" customHeight="1">
      <c r="A45" s="6"/>
      <c r="B45" s="5"/>
      <c r="C45" s="5"/>
      <c r="D45" s="5"/>
      <c r="E45" s="13"/>
      <c r="F45" s="5"/>
      <c r="G45" s="5"/>
      <c r="H45" s="5"/>
      <c r="I45" s="7"/>
    </row>
    <row r="46" spans="1:9" ht="14.25" customHeight="1">
      <c r="A46" s="6"/>
      <c r="B46" s="5"/>
      <c r="C46" s="5"/>
      <c r="D46" s="5"/>
      <c r="E46" s="5"/>
      <c r="F46" s="5"/>
      <c r="G46" s="5"/>
      <c r="H46" s="5"/>
      <c r="I46" s="7"/>
    </row>
    <row r="47" spans="1:9" ht="14.25" customHeight="1">
      <c r="A47" s="6"/>
      <c r="B47" s="5"/>
      <c r="C47" s="5"/>
      <c r="D47" s="5"/>
      <c r="E47" s="5"/>
      <c r="F47" s="5"/>
      <c r="G47" s="5"/>
      <c r="H47" s="5"/>
      <c r="I47" s="7"/>
    </row>
    <row r="48" spans="1:9" ht="14.25" customHeight="1">
      <c r="A48" s="107"/>
      <c r="B48" s="107"/>
      <c r="C48" s="107"/>
      <c r="D48" s="107"/>
      <c r="E48" s="107"/>
      <c r="F48" s="107"/>
      <c r="G48" s="107"/>
      <c r="H48" s="107"/>
      <c r="I48" s="107"/>
    </row>
    <row r="49" spans="1:9" ht="14.25" customHeight="1">
      <c r="A49" s="14"/>
      <c r="B49" s="15"/>
      <c r="C49" s="15"/>
      <c r="D49" s="15"/>
      <c r="E49" s="15"/>
      <c r="F49" s="15"/>
      <c r="G49" s="15"/>
      <c r="H49" s="15"/>
      <c r="I49" s="16"/>
    </row>
  </sheetData>
  <sheetProtection selectLockedCells="1" selectUnlockedCells="1"/>
  <mergeCells count="8">
    <mergeCell ref="B9:H9"/>
    <mergeCell ref="A28:I28"/>
    <mergeCell ref="A48:I48"/>
    <mergeCell ref="A17:I17"/>
    <mergeCell ref="A18:I18"/>
    <mergeCell ref="A19:I19"/>
    <mergeCell ref="A21:I21"/>
    <mergeCell ref="A24:I24"/>
  </mergeCells>
  <printOptions/>
  <pageMargins left="0.7097222222222223" right="0.5097222222222222" top="0.6701388888888888" bottom="0.35" header="0.5118055555555555" footer="0.5118055555555555"/>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G36"/>
  <sheetViews>
    <sheetView tabSelected="1" view="pageBreakPreview" zoomScaleSheetLayoutView="100" zoomScalePageLayoutView="0" workbookViewId="0" topLeftCell="A13">
      <selection activeCell="G23" sqref="G23"/>
    </sheetView>
  </sheetViews>
  <sheetFormatPr defaultColWidth="9.140625" defaultRowHeight="12.75"/>
  <cols>
    <col min="1" max="1" width="3.421875" style="25" customWidth="1"/>
    <col min="2" max="2" width="14.140625" style="25" customWidth="1"/>
    <col min="3" max="3" width="11.28125" style="25" customWidth="1"/>
    <col min="4" max="4" width="20.421875" style="25" customWidth="1"/>
    <col min="5" max="5" width="22.140625" style="25" customWidth="1"/>
    <col min="6" max="6" width="14.00390625" style="25" customWidth="1"/>
    <col min="7" max="7" width="16.140625" style="25" customWidth="1"/>
    <col min="8" max="16384" width="9.140625" style="25" customWidth="1"/>
  </cols>
  <sheetData>
    <row r="2" spans="1:5" ht="12.75">
      <c r="A2" s="113" t="s">
        <v>60</v>
      </c>
      <c r="B2" s="113"/>
      <c r="C2" s="113"/>
      <c r="D2" s="113"/>
      <c r="E2" s="113"/>
    </row>
    <row r="3" spans="2:5" ht="76.5">
      <c r="B3" s="27" t="s">
        <v>52</v>
      </c>
      <c r="C3" s="27" t="s">
        <v>53</v>
      </c>
      <c r="D3" s="27" t="s">
        <v>97</v>
      </c>
      <c r="E3" s="27" t="s">
        <v>55</v>
      </c>
    </row>
    <row r="4" spans="2:5" ht="12.75">
      <c r="B4" s="120" t="s">
        <v>49</v>
      </c>
      <c r="C4" s="120"/>
      <c r="D4" s="120"/>
      <c r="E4" s="120"/>
    </row>
    <row r="5" spans="2:5" ht="12.75">
      <c r="B5" s="29" t="s">
        <v>50</v>
      </c>
      <c r="C5" s="29">
        <v>0.479</v>
      </c>
      <c r="D5" s="115"/>
      <c r="E5" s="100">
        <f>$D$5*C5/1000</f>
        <v>0</v>
      </c>
    </row>
    <row r="6" spans="2:5" ht="12.75">
      <c r="B6" s="29" t="s">
        <v>54</v>
      </c>
      <c r="C6" s="29">
        <v>10.1</v>
      </c>
      <c r="D6" s="115"/>
      <c r="E6" s="29">
        <f>$D$5*C6/1000</f>
        <v>0</v>
      </c>
    </row>
    <row r="7" spans="2:5" ht="12.75">
      <c r="B7" s="29" t="s">
        <v>51</v>
      </c>
      <c r="C7" s="29">
        <f>9*10^-7</f>
        <v>9E-07</v>
      </c>
      <c r="D7" s="115"/>
      <c r="E7" s="99">
        <f>$D$5*C7/1000</f>
        <v>0</v>
      </c>
    </row>
    <row r="8" spans="2:5" ht="12.75">
      <c r="B8" s="120" t="s">
        <v>56</v>
      </c>
      <c r="C8" s="120"/>
      <c r="D8" s="120"/>
      <c r="E8" s="120"/>
    </row>
    <row r="9" spans="2:5" ht="12.75">
      <c r="B9" s="29" t="s">
        <v>50</v>
      </c>
      <c r="C9" s="29">
        <v>0.22</v>
      </c>
      <c r="D9" s="115"/>
      <c r="E9" s="100">
        <f>$D$9*C9/1000</f>
        <v>0</v>
      </c>
    </row>
    <row r="10" spans="2:5" ht="12.75">
      <c r="B10" s="29" t="s">
        <v>54</v>
      </c>
      <c r="C10" s="29">
        <v>10.7</v>
      </c>
      <c r="D10" s="115"/>
      <c r="E10" s="29">
        <f>$D$9*C10/1000</f>
        <v>0</v>
      </c>
    </row>
    <row r="11" spans="2:5" ht="12.75">
      <c r="B11" s="29" t="s">
        <v>51</v>
      </c>
      <c r="C11" s="29">
        <f>9*10^-7</f>
        <v>9E-07</v>
      </c>
      <c r="D11" s="115"/>
      <c r="E11" s="99">
        <f>$D$9*C11/1000</f>
        <v>0</v>
      </c>
    </row>
    <row r="12" spans="2:5" ht="12.75">
      <c r="B12" s="120" t="s">
        <v>57</v>
      </c>
      <c r="C12" s="120"/>
      <c r="D12" s="120"/>
      <c r="E12" s="120"/>
    </row>
    <row r="13" spans="2:5" ht="12.75">
      <c r="B13" s="29" t="s">
        <v>50</v>
      </c>
      <c r="C13" s="29">
        <v>0.207</v>
      </c>
      <c r="D13" s="115"/>
      <c r="E13" s="100">
        <f>$D$13*C13/1000</f>
        <v>0</v>
      </c>
    </row>
    <row r="14" spans="2:5" ht="12.75">
      <c r="B14" s="29" t="s">
        <v>54</v>
      </c>
      <c r="C14" s="29">
        <v>9.38</v>
      </c>
      <c r="D14" s="115"/>
      <c r="E14" s="29">
        <f>$D$13*C14/1000</f>
        <v>0</v>
      </c>
    </row>
    <row r="15" spans="2:5" ht="12.75">
      <c r="B15" s="29" t="s">
        <v>51</v>
      </c>
      <c r="C15" s="29">
        <f>9*10^-7</f>
        <v>9E-07</v>
      </c>
      <c r="D15" s="115"/>
      <c r="E15" s="99">
        <f>$D$13*C15/1000</f>
        <v>0</v>
      </c>
    </row>
    <row r="16" spans="2:5" ht="12.75">
      <c r="B16" s="114" t="s">
        <v>58</v>
      </c>
      <c r="C16" s="114"/>
      <c r="D16" s="114"/>
      <c r="E16" s="114"/>
    </row>
    <row r="17" spans="2:5" ht="12.75">
      <c r="B17" s="29" t="s">
        <v>50</v>
      </c>
      <c r="C17" s="29">
        <v>0.0462</v>
      </c>
      <c r="D17" s="115"/>
      <c r="E17" s="100">
        <f>$D$17*C17/1000</f>
        <v>0</v>
      </c>
    </row>
    <row r="18" spans="2:5" ht="12.75">
      <c r="B18" s="29" t="s">
        <v>54</v>
      </c>
      <c r="C18" s="29">
        <v>5.42</v>
      </c>
      <c r="D18" s="115"/>
      <c r="E18" s="29">
        <f>$D$17*C18/1000</f>
        <v>0</v>
      </c>
    </row>
    <row r="19" spans="2:5" ht="12.75">
      <c r="B19" s="29" t="s">
        <v>51</v>
      </c>
      <c r="C19" s="29">
        <f>9*10^-7</f>
        <v>9E-07</v>
      </c>
      <c r="D19" s="115"/>
      <c r="E19" s="99">
        <f>$D$17*C19/1000</f>
        <v>0</v>
      </c>
    </row>
    <row r="20" spans="2:5" ht="12.75">
      <c r="B20" s="114" t="s">
        <v>103</v>
      </c>
      <c r="C20" s="114"/>
      <c r="D20" s="114"/>
      <c r="E20" s="114"/>
    </row>
    <row r="21" spans="2:5" ht="12.75">
      <c r="B21" s="29" t="s">
        <v>50</v>
      </c>
      <c r="C21" s="29">
        <v>0.0462</v>
      </c>
      <c r="D21" s="115"/>
      <c r="E21" s="100">
        <f>$D$21*C21/1000</f>
        <v>0</v>
      </c>
    </row>
    <row r="22" spans="2:5" ht="12.75">
      <c r="B22" s="29" t="s">
        <v>54</v>
      </c>
      <c r="C22" s="29">
        <v>3.09</v>
      </c>
      <c r="D22" s="115"/>
      <c r="E22" s="29">
        <f>$D$21*C22/1000</f>
        <v>0</v>
      </c>
    </row>
    <row r="23" spans="2:5" ht="12.75">
      <c r="B23" s="29" t="s">
        <v>51</v>
      </c>
      <c r="C23" s="29">
        <f>9*10^-7</f>
        <v>9E-07</v>
      </c>
      <c r="D23" s="115"/>
      <c r="E23" s="99">
        <f>$D$21*C23/1000</f>
        <v>0</v>
      </c>
    </row>
    <row r="24" spans="2:5" ht="29.25" customHeight="1">
      <c r="B24" s="121" t="s">
        <v>92</v>
      </c>
      <c r="C24" s="121"/>
      <c r="D24" s="121"/>
      <c r="E24" s="121"/>
    </row>
    <row r="25" spans="2:5" ht="12.75">
      <c r="B25" s="29" t="s">
        <v>50</v>
      </c>
      <c r="C25" s="29">
        <v>0.0023</v>
      </c>
      <c r="D25" s="115"/>
      <c r="E25" s="100">
        <f>$D$25*C25/1000</f>
        <v>0</v>
      </c>
    </row>
    <row r="26" spans="2:5" ht="12.75">
      <c r="B26" s="29" t="s">
        <v>54</v>
      </c>
      <c r="C26" s="29">
        <v>0.597</v>
      </c>
      <c r="D26" s="115"/>
      <c r="E26" s="29">
        <f>$D$25*C26/1000</f>
        <v>0</v>
      </c>
    </row>
    <row r="27" spans="2:5" ht="12.75">
      <c r="B27" s="29" t="s">
        <v>51</v>
      </c>
      <c r="C27" s="29">
        <f>9*10^-7</f>
        <v>9E-07</v>
      </c>
      <c r="D27" s="115"/>
      <c r="E27" s="99">
        <f>$D$25*C27/1000</f>
        <v>0</v>
      </c>
    </row>
    <row r="28" spans="2:5" ht="12.75">
      <c r="B28" s="116" t="s">
        <v>59</v>
      </c>
      <c r="C28" s="116"/>
      <c r="D28" s="116"/>
      <c r="E28" s="116"/>
    </row>
    <row r="29" spans="2:5" ht="12.75">
      <c r="B29" s="117" t="s">
        <v>50</v>
      </c>
      <c r="C29" s="118"/>
      <c r="D29" s="119"/>
      <c r="E29" s="30">
        <f>E5+E9+E13+E17+E21+E25</f>
        <v>0</v>
      </c>
    </row>
    <row r="30" spans="2:5" ht="12.75">
      <c r="B30" s="117" t="s">
        <v>54</v>
      </c>
      <c r="C30" s="118"/>
      <c r="D30" s="119"/>
      <c r="E30" s="101">
        <f>E6+E10+E14+E18+E22+E26</f>
        <v>0</v>
      </c>
    </row>
    <row r="31" spans="2:5" ht="12.75">
      <c r="B31" s="117" t="s">
        <v>51</v>
      </c>
      <c r="C31" s="118"/>
      <c r="D31" s="119"/>
      <c r="E31" s="98">
        <f>E7+E11+E15+E19+E23+E27</f>
        <v>0</v>
      </c>
    </row>
    <row r="33" spans="1:5" ht="12.75">
      <c r="A33" s="113" t="s">
        <v>61</v>
      </c>
      <c r="B33" s="113"/>
      <c r="C33" s="113"/>
      <c r="D33" s="113"/>
      <c r="E33" s="113"/>
    </row>
    <row r="34" spans="2:7" ht="114.75">
      <c r="B34" s="27" t="s">
        <v>52</v>
      </c>
      <c r="C34" s="27" t="s">
        <v>100</v>
      </c>
      <c r="D34" s="27" t="s">
        <v>62</v>
      </c>
      <c r="E34" s="27" t="s">
        <v>99</v>
      </c>
      <c r="F34" s="27" t="s">
        <v>101</v>
      </c>
      <c r="G34" s="28" t="s">
        <v>98</v>
      </c>
    </row>
    <row r="35" spans="2:7" ht="12.75">
      <c r="B35" s="31" t="s">
        <v>93</v>
      </c>
      <c r="C35" s="26">
        <f>74.1*3.6</f>
        <v>266.76</v>
      </c>
      <c r="D35" s="26">
        <f>43/1000</f>
        <v>0.043</v>
      </c>
      <c r="E35" s="104">
        <f>D35/3.6</f>
        <v>0.011944444444444443</v>
      </c>
      <c r="F35" s="32"/>
      <c r="G35" s="30">
        <f>F35*C35</f>
        <v>0</v>
      </c>
    </row>
    <row r="36" spans="2:7" ht="36.75" customHeight="1">
      <c r="B36" s="112"/>
      <c r="C36" s="112"/>
      <c r="D36" s="112"/>
      <c r="E36" s="112"/>
      <c r="F36" s="112"/>
      <c r="G36" s="112"/>
    </row>
  </sheetData>
  <sheetProtection/>
  <mergeCells count="19">
    <mergeCell ref="D25:D27"/>
    <mergeCell ref="B4:E4"/>
    <mergeCell ref="B8:E8"/>
    <mergeCell ref="D9:D11"/>
    <mergeCell ref="B12:E12"/>
    <mergeCell ref="D13:D15"/>
    <mergeCell ref="B24:E24"/>
    <mergeCell ref="B20:E20"/>
    <mergeCell ref="D21:D23"/>
    <mergeCell ref="B36:G36"/>
    <mergeCell ref="A2:E2"/>
    <mergeCell ref="A33:E33"/>
    <mergeCell ref="B16:E16"/>
    <mergeCell ref="D17:D19"/>
    <mergeCell ref="B28:E28"/>
    <mergeCell ref="B29:D29"/>
    <mergeCell ref="B30:D30"/>
    <mergeCell ref="B31:D31"/>
    <mergeCell ref="D5:D7"/>
  </mergeCells>
  <printOptions/>
  <pageMargins left="0.7" right="0.7" top="0.75" bottom="0.75" header="0.3" footer="0.3"/>
  <pageSetup horizontalDpi="600" verticalDpi="600" orientation="portrait" paperSize="9" scale="68"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D43"/>
  <sheetViews>
    <sheetView view="pageBreakPreview" zoomScale="91" zoomScaleSheetLayoutView="91" workbookViewId="0" topLeftCell="A16">
      <selection activeCell="B26" sqref="B26"/>
    </sheetView>
  </sheetViews>
  <sheetFormatPr defaultColWidth="10.00390625" defaultRowHeight="12.75"/>
  <cols>
    <col min="1" max="1" width="4.7109375" style="39" customWidth="1"/>
    <col min="2" max="2" width="85.28125" style="39" customWidth="1"/>
    <col min="3" max="3" width="22.00390625" style="39" customWidth="1"/>
    <col min="4" max="16384" width="10.00390625" style="39" customWidth="1"/>
  </cols>
  <sheetData>
    <row r="1" ht="18" customHeight="1">
      <c r="A1" s="38" t="s">
        <v>94</v>
      </c>
    </row>
    <row r="2" spans="1:3" ht="14.25" customHeight="1">
      <c r="A2" s="40"/>
      <c r="C2" s="41"/>
    </row>
    <row r="3" spans="1:3" ht="14.25" customHeight="1" thickBot="1">
      <c r="A3" s="122" t="s">
        <v>48</v>
      </c>
      <c r="B3" s="122"/>
      <c r="C3" s="41"/>
    </row>
    <row r="4" spans="1:3" ht="14.25" customHeight="1" thickBot="1">
      <c r="A4" s="34">
        <v>1</v>
      </c>
      <c r="B4" s="42" t="s">
        <v>36</v>
      </c>
      <c r="C4" s="43">
        <f>C21</f>
        <v>0</v>
      </c>
    </row>
    <row r="5" spans="1:3" ht="14.25" customHeight="1" thickBot="1">
      <c r="A5" s="34">
        <v>2</v>
      </c>
      <c r="B5" s="44" t="s">
        <v>37</v>
      </c>
      <c r="C5" s="45">
        <f>C39</f>
        <v>0</v>
      </c>
    </row>
    <row r="6" spans="1:3" s="48" customFormat="1" ht="39" thickBot="1">
      <c r="A6" s="33">
        <v>3</v>
      </c>
      <c r="B6" s="46" t="s">
        <v>35</v>
      </c>
      <c r="C6" s="47">
        <f>C4-C5</f>
        <v>0</v>
      </c>
    </row>
    <row r="7" spans="1:3" ht="14.25" customHeight="1">
      <c r="A7" s="40"/>
      <c r="C7" s="41"/>
    </row>
    <row r="8" spans="1:3" ht="14.25" customHeight="1">
      <c r="A8" s="40"/>
      <c r="C8" s="41"/>
    </row>
    <row r="9" spans="1:3" ht="14.25" customHeight="1" thickBot="1">
      <c r="A9" s="122" t="s">
        <v>38</v>
      </c>
      <c r="B9" s="122"/>
      <c r="C9" s="41"/>
    </row>
    <row r="10" spans="1:3" s="51" customFormat="1" ht="14.25" customHeight="1" thickBot="1">
      <c r="A10" s="35">
        <v>1</v>
      </c>
      <c r="B10" s="49" t="s">
        <v>64</v>
      </c>
      <c r="C10" s="50">
        <f>C11*C12</f>
        <v>0</v>
      </c>
    </row>
    <row r="11" spans="1:3" s="51" customFormat="1" ht="14.25" customHeight="1" thickBot="1">
      <c r="A11" s="36" t="s">
        <v>68</v>
      </c>
      <c r="B11" s="49" t="s">
        <v>41</v>
      </c>
      <c r="C11" s="52"/>
    </row>
    <row r="12" spans="1:3" s="51" customFormat="1" ht="14.25" customHeight="1" thickBot="1">
      <c r="A12" s="36" t="s">
        <v>69</v>
      </c>
      <c r="B12" s="53" t="s">
        <v>40</v>
      </c>
      <c r="C12" s="52"/>
    </row>
    <row r="13" spans="1:3" s="51" customFormat="1" ht="14.25" customHeight="1" thickBot="1">
      <c r="A13" s="35">
        <v>2</v>
      </c>
      <c r="B13" s="53" t="s">
        <v>65</v>
      </c>
      <c r="C13" s="52"/>
    </row>
    <row r="14" spans="1:3" s="51" customFormat="1" ht="14.25" customHeight="1" thickBot="1">
      <c r="A14" s="35">
        <v>3</v>
      </c>
      <c r="B14" s="49" t="s">
        <v>79</v>
      </c>
      <c r="C14" s="50">
        <f>C15+C16+C17+C18</f>
        <v>0</v>
      </c>
    </row>
    <row r="15" spans="1:3" s="51" customFormat="1" ht="14.25" customHeight="1" thickBot="1">
      <c r="A15" s="37" t="s">
        <v>66</v>
      </c>
      <c r="B15" s="49" t="s">
        <v>80</v>
      </c>
      <c r="C15" s="52"/>
    </row>
    <row r="16" spans="1:3" s="51" customFormat="1" ht="14.25" customHeight="1" thickBot="1">
      <c r="A16" s="36" t="s">
        <v>67</v>
      </c>
      <c r="B16" s="49" t="s">
        <v>76</v>
      </c>
      <c r="C16" s="52"/>
    </row>
    <row r="17" spans="1:3" s="51" customFormat="1" ht="14.25" customHeight="1" thickBot="1">
      <c r="A17" s="37" t="s">
        <v>70</v>
      </c>
      <c r="B17" s="49" t="s">
        <v>75</v>
      </c>
      <c r="C17" s="52"/>
    </row>
    <row r="18" spans="1:3" s="51" customFormat="1" ht="14.25" customHeight="1" thickBot="1">
      <c r="A18" s="37" t="s">
        <v>71</v>
      </c>
      <c r="B18" s="49" t="s">
        <v>74</v>
      </c>
      <c r="C18" s="52"/>
    </row>
    <row r="19" spans="1:3" s="51" customFormat="1" ht="14.25" customHeight="1" thickBot="1">
      <c r="A19" s="35">
        <v>4</v>
      </c>
      <c r="B19" s="49" t="s">
        <v>73</v>
      </c>
      <c r="C19" s="52"/>
    </row>
    <row r="20" spans="1:3" s="51" customFormat="1" ht="14.25" customHeight="1" thickBot="1">
      <c r="A20" s="102">
        <v>5</v>
      </c>
      <c r="B20" s="103" t="s">
        <v>95</v>
      </c>
      <c r="C20" s="52"/>
    </row>
    <row r="21" spans="1:3" s="51" customFormat="1" ht="16.5" customHeight="1" thickBot="1" thickTop="1">
      <c r="A21" s="54"/>
      <c r="B21" s="55" t="s">
        <v>1</v>
      </c>
      <c r="C21" s="56">
        <f>C10+C13+C14+C19+C20</f>
        <v>0</v>
      </c>
    </row>
    <row r="22" spans="1:3" s="51" customFormat="1" ht="16.5" customHeight="1" thickTop="1">
      <c r="A22" s="123"/>
      <c r="B22" s="123"/>
      <c r="C22" s="57"/>
    </row>
    <row r="23" spans="1:3" s="51" customFormat="1" ht="14.25" customHeight="1" thickBot="1">
      <c r="A23" s="123" t="s">
        <v>39</v>
      </c>
      <c r="B23" s="123"/>
      <c r="C23" s="58"/>
    </row>
    <row r="24" spans="1:3" s="51" customFormat="1" ht="14.25" customHeight="1" thickBot="1">
      <c r="A24" s="35">
        <v>1</v>
      </c>
      <c r="B24" s="49" t="s">
        <v>77</v>
      </c>
      <c r="C24" s="50">
        <f>C25*C26</f>
        <v>0</v>
      </c>
    </row>
    <row r="25" spans="1:3" s="51" customFormat="1" ht="26.25" thickBot="1">
      <c r="A25" s="36" t="s">
        <v>68</v>
      </c>
      <c r="B25" s="53" t="s">
        <v>43</v>
      </c>
      <c r="C25" s="52"/>
    </row>
    <row r="26" spans="1:3" s="51" customFormat="1" ht="14.25" customHeight="1" thickBot="1">
      <c r="A26" s="36" t="s">
        <v>69</v>
      </c>
      <c r="B26" s="53" t="s">
        <v>42</v>
      </c>
      <c r="C26" s="52"/>
    </row>
    <row r="27" spans="1:3" s="51" customFormat="1" ht="14.25" customHeight="1" thickBot="1">
      <c r="A27" s="35">
        <v>2</v>
      </c>
      <c r="B27" s="53" t="s">
        <v>78</v>
      </c>
      <c r="C27" s="52"/>
    </row>
    <row r="28" spans="1:3" s="51" customFormat="1" ht="14.25" customHeight="1" thickBot="1">
      <c r="A28" s="35">
        <v>3</v>
      </c>
      <c r="B28" s="49" t="s">
        <v>79</v>
      </c>
      <c r="C28" s="50">
        <f>C29+C30+C31+C32</f>
        <v>0</v>
      </c>
    </row>
    <row r="29" spans="1:3" s="51" customFormat="1" ht="14.25" customHeight="1" thickBot="1">
      <c r="A29" s="37" t="s">
        <v>66</v>
      </c>
      <c r="B29" s="49" t="s">
        <v>72</v>
      </c>
      <c r="C29" s="52"/>
    </row>
    <row r="30" spans="1:3" s="51" customFormat="1" ht="14.25" customHeight="1" thickBot="1">
      <c r="A30" s="36" t="s">
        <v>67</v>
      </c>
      <c r="B30" s="49" t="s">
        <v>76</v>
      </c>
      <c r="C30" s="52"/>
    </row>
    <row r="31" spans="1:3" s="51" customFormat="1" ht="14.25" customHeight="1" thickBot="1">
      <c r="A31" s="37" t="s">
        <v>70</v>
      </c>
      <c r="B31" s="49" t="s">
        <v>75</v>
      </c>
      <c r="C31" s="52"/>
    </row>
    <row r="32" spans="1:3" s="51" customFormat="1" ht="14.25" customHeight="1" thickBot="1">
      <c r="A32" s="36" t="s">
        <v>71</v>
      </c>
      <c r="B32" s="49" t="s">
        <v>74</v>
      </c>
      <c r="C32" s="52"/>
    </row>
    <row r="33" spans="1:3" s="51" customFormat="1" ht="14.25" customHeight="1" thickBot="1">
      <c r="A33" s="35">
        <v>4</v>
      </c>
      <c r="B33" s="49" t="s">
        <v>84</v>
      </c>
      <c r="C33" s="50">
        <f>C34+C35+C36</f>
        <v>0</v>
      </c>
    </row>
    <row r="34" spans="1:3" s="51" customFormat="1" ht="14.25" customHeight="1" thickBot="1">
      <c r="A34" s="37" t="s">
        <v>81</v>
      </c>
      <c r="B34" s="49" t="s">
        <v>85</v>
      </c>
      <c r="C34" s="52"/>
    </row>
    <row r="35" spans="1:3" s="51" customFormat="1" ht="14.25" customHeight="1" thickBot="1">
      <c r="A35" s="36" t="s">
        <v>82</v>
      </c>
      <c r="B35" s="49" t="s">
        <v>86</v>
      </c>
      <c r="C35" s="52"/>
    </row>
    <row r="36" spans="1:3" s="51" customFormat="1" ht="14.25" customHeight="1" thickBot="1">
      <c r="A36" s="37" t="s">
        <v>83</v>
      </c>
      <c r="B36" s="49" t="s">
        <v>87</v>
      </c>
      <c r="C36" s="52"/>
    </row>
    <row r="37" spans="1:3" s="51" customFormat="1" ht="14.25" customHeight="1" thickBot="1">
      <c r="A37" s="35">
        <v>5</v>
      </c>
      <c r="B37" s="49" t="s">
        <v>73</v>
      </c>
      <c r="C37" s="52"/>
    </row>
    <row r="38" spans="1:3" s="51" customFormat="1" ht="14.25" customHeight="1" thickBot="1">
      <c r="A38" s="35">
        <v>6</v>
      </c>
      <c r="B38" s="49" t="s">
        <v>95</v>
      </c>
      <c r="C38" s="52"/>
    </row>
    <row r="39" spans="1:3" ht="16.5" customHeight="1" thickBot="1" thickTop="1">
      <c r="A39" s="54"/>
      <c r="B39" s="55" t="s">
        <v>1</v>
      </c>
      <c r="C39" s="56">
        <f>C24+C27+C28+C33+C37+C38</f>
        <v>0</v>
      </c>
    </row>
    <row r="40" spans="1:3" ht="14.25" customHeight="1" thickTop="1">
      <c r="A40" s="59"/>
      <c r="B40" s="60"/>
      <c r="C40" s="59"/>
    </row>
    <row r="41" spans="1:3" ht="14.25" customHeight="1">
      <c r="A41" s="59"/>
      <c r="B41" s="61"/>
      <c r="C41" s="59"/>
    </row>
    <row r="42" spans="1:3" ht="14.25" customHeight="1">
      <c r="A42" s="23" t="s">
        <v>31</v>
      </c>
      <c r="B42" s="60"/>
      <c r="C42" s="59"/>
    </row>
    <row r="43" spans="1:4" ht="30.75" customHeight="1">
      <c r="A43" s="124" t="s">
        <v>91</v>
      </c>
      <c r="B43" s="124"/>
      <c r="C43" s="124"/>
      <c r="D43" s="124"/>
    </row>
  </sheetData>
  <sheetProtection selectLockedCells="1" selectUnlockedCells="1"/>
  <mergeCells count="5">
    <mergeCell ref="A9:B9"/>
    <mergeCell ref="A22:B22"/>
    <mergeCell ref="A23:B23"/>
    <mergeCell ref="A3:B3"/>
    <mergeCell ref="A43:D43"/>
  </mergeCells>
  <printOptions/>
  <pageMargins left="1.070138888888889" right="0.4798611111111111" top="0.95" bottom="1" header="0.5118055555555555" footer="0.5"/>
  <pageSetup horizontalDpi="300" verticalDpi="300" orientation="portrait" paperSize="9" scale="71" r:id="rId1"/>
  <colBreaks count="1" manualBreakCount="1">
    <brk id="4" max="37" man="1"/>
  </colBreaks>
</worksheet>
</file>

<file path=xl/worksheets/sheet5.xml><?xml version="1.0" encoding="utf-8"?>
<worksheet xmlns="http://schemas.openxmlformats.org/spreadsheetml/2006/main" xmlns:r="http://schemas.openxmlformats.org/officeDocument/2006/relationships">
  <sheetPr>
    <pageSetUpPr fitToPage="1"/>
  </sheetPr>
  <dimension ref="A1:R42"/>
  <sheetViews>
    <sheetView view="pageBreakPreview" zoomScaleSheetLayoutView="100" workbookViewId="0" topLeftCell="A1">
      <selection activeCell="K24" sqref="K24"/>
    </sheetView>
  </sheetViews>
  <sheetFormatPr defaultColWidth="10.00390625" defaultRowHeight="12.75"/>
  <cols>
    <col min="1" max="1" width="4.57421875" style="63" customWidth="1"/>
    <col min="2" max="2" width="12.7109375" style="63" customWidth="1"/>
    <col min="3" max="3" width="16.28125" style="64" customWidth="1"/>
    <col min="4" max="4" width="17.28125" style="64" customWidth="1"/>
    <col min="5" max="5" width="15.8515625" style="64" customWidth="1"/>
    <col min="6" max="6" width="12.421875" style="64" customWidth="1"/>
    <col min="7" max="7" width="17.57421875" style="64" customWidth="1"/>
    <col min="8" max="8" width="15.00390625" style="64" customWidth="1"/>
    <col min="9" max="16384" width="10.00390625" style="64" customWidth="1"/>
  </cols>
  <sheetData>
    <row r="1" ht="18" customHeight="1">
      <c r="A1" s="62" t="s">
        <v>2</v>
      </c>
    </row>
    <row r="3" spans="1:4" ht="14.25" customHeight="1">
      <c r="A3" s="65" t="s">
        <v>3</v>
      </c>
      <c r="B3" s="66"/>
      <c r="C3" s="67">
        <v>0.08</v>
      </c>
      <c r="D3" s="68"/>
    </row>
    <row r="4" spans="1:4" ht="14.25" customHeight="1">
      <c r="A4" s="69"/>
      <c r="C4" s="126"/>
      <c r="D4" s="126"/>
    </row>
    <row r="5" spans="1:8" s="70" customFormat="1" ht="60.75" customHeight="1">
      <c r="A5" s="17" t="s">
        <v>4</v>
      </c>
      <c r="B5" s="17" t="s">
        <v>5</v>
      </c>
      <c r="C5" s="18" t="s">
        <v>6</v>
      </c>
      <c r="D5" s="18" t="s">
        <v>44</v>
      </c>
      <c r="E5" s="18" t="s">
        <v>32</v>
      </c>
      <c r="F5" s="18" t="s">
        <v>47</v>
      </c>
      <c r="G5" s="18" t="s">
        <v>46</v>
      </c>
      <c r="H5" s="19" t="s">
        <v>7</v>
      </c>
    </row>
    <row r="6" spans="1:11" ht="12.75" customHeight="1" thickBot="1">
      <c r="A6" s="71"/>
      <c r="B6" s="71"/>
      <c r="C6" s="72" t="s">
        <v>8</v>
      </c>
      <c r="D6" s="72" t="s">
        <v>45</v>
      </c>
      <c r="E6" s="72" t="s">
        <v>9</v>
      </c>
      <c r="F6" s="73"/>
      <c r="G6" s="73"/>
      <c r="H6" s="74"/>
      <c r="K6" s="75"/>
    </row>
    <row r="7" spans="1:8" s="79" customFormat="1" ht="29.25" customHeight="1" thickBot="1">
      <c r="A7" s="71"/>
      <c r="B7" s="71"/>
      <c r="C7" s="76" t="s">
        <v>89</v>
      </c>
      <c r="D7" s="76" t="s">
        <v>89</v>
      </c>
      <c r="E7" s="97" t="s">
        <v>88</v>
      </c>
      <c r="F7" s="77" t="s">
        <v>89</v>
      </c>
      <c r="G7" s="77" t="s">
        <v>90</v>
      </c>
      <c r="H7" s="78"/>
    </row>
    <row r="8" spans="1:8" ht="12.75" customHeight="1" thickBot="1">
      <c r="A8" s="80">
        <v>0</v>
      </c>
      <c r="B8" s="81">
        <f aca="true" t="shared" si="0" ref="B8:B26">1/(1+C$3)^A8</f>
        <v>1</v>
      </c>
      <c r="C8" s="82"/>
      <c r="D8" s="82"/>
      <c r="E8" s="82"/>
      <c r="F8" s="83">
        <f>(C8-D8)*B8</f>
        <v>0</v>
      </c>
      <c r="G8" s="83">
        <f>E8*B8</f>
        <v>0</v>
      </c>
      <c r="H8" s="84"/>
    </row>
    <row r="9" spans="1:8" ht="12.75" customHeight="1" thickBot="1">
      <c r="A9" s="80">
        <v>1</v>
      </c>
      <c r="B9" s="85">
        <f t="shared" si="0"/>
        <v>0.9259259259259258</v>
      </c>
      <c r="C9" s="82"/>
      <c r="D9" s="82"/>
      <c r="E9" s="82"/>
      <c r="F9" s="83">
        <f aca="true" t="shared" si="1" ref="F9:F26">(C9-D9)*B9</f>
        <v>0</v>
      </c>
      <c r="G9" s="83">
        <f aca="true" t="shared" si="2" ref="G9:G26">E9*B9</f>
        <v>0</v>
      </c>
      <c r="H9" s="84"/>
    </row>
    <row r="10" spans="1:8" ht="12.75" customHeight="1" thickBot="1">
      <c r="A10" s="80">
        <v>2</v>
      </c>
      <c r="B10" s="85">
        <f t="shared" si="0"/>
        <v>0.8573388203017832</v>
      </c>
      <c r="C10" s="82"/>
      <c r="D10" s="82"/>
      <c r="E10" s="82"/>
      <c r="F10" s="83">
        <f t="shared" si="1"/>
        <v>0</v>
      </c>
      <c r="G10" s="83">
        <f t="shared" si="2"/>
        <v>0</v>
      </c>
      <c r="H10" s="84"/>
    </row>
    <row r="11" spans="1:8" ht="12.75" customHeight="1" thickBot="1">
      <c r="A11" s="80">
        <v>3</v>
      </c>
      <c r="B11" s="85">
        <f t="shared" si="0"/>
        <v>0.7938322410201696</v>
      </c>
      <c r="C11" s="82"/>
      <c r="D11" s="82"/>
      <c r="E11" s="82"/>
      <c r="F11" s="83">
        <f t="shared" si="1"/>
        <v>0</v>
      </c>
      <c r="G11" s="83">
        <f t="shared" si="2"/>
        <v>0</v>
      </c>
      <c r="H11" s="84"/>
    </row>
    <row r="12" spans="1:8" ht="12.75" customHeight="1" thickBot="1">
      <c r="A12" s="80">
        <v>4</v>
      </c>
      <c r="B12" s="85">
        <f t="shared" si="0"/>
        <v>0.7350298527964533</v>
      </c>
      <c r="C12" s="82"/>
      <c r="D12" s="82"/>
      <c r="E12" s="82"/>
      <c r="F12" s="83">
        <f t="shared" si="1"/>
        <v>0</v>
      </c>
      <c r="G12" s="83">
        <f t="shared" si="2"/>
        <v>0</v>
      </c>
      <c r="H12" s="84"/>
    </row>
    <row r="13" spans="1:8" ht="12.75" customHeight="1" thickBot="1">
      <c r="A13" s="80">
        <v>5</v>
      </c>
      <c r="B13" s="85">
        <f t="shared" si="0"/>
        <v>0.680583197033753</v>
      </c>
      <c r="C13" s="82"/>
      <c r="D13" s="82"/>
      <c r="E13" s="82"/>
      <c r="F13" s="83">
        <f t="shared" si="1"/>
        <v>0</v>
      </c>
      <c r="G13" s="83">
        <f t="shared" si="2"/>
        <v>0</v>
      </c>
      <c r="H13" s="84"/>
    </row>
    <row r="14" spans="1:8" ht="12.75" customHeight="1" thickBot="1">
      <c r="A14" s="80">
        <v>6</v>
      </c>
      <c r="B14" s="85">
        <f t="shared" si="0"/>
        <v>0.6301696268831045</v>
      </c>
      <c r="C14" s="82"/>
      <c r="D14" s="82"/>
      <c r="E14" s="82"/>
      <c r="F14" s="83">
        <f t="shared" si="1"/>
        <v>0</v>
      </c>
      <c r="G14" s="83">
        <f t="shared" si="2"/>
        <v>0</v>
      </c>
      <c r="H14" s="84"/>
    </row>
    <row r="15" spans="1:8" ht="12.75" customHeight="1" thickBot="1">
      <c r="A15" s="80">
        <v>7</v>
      </c>
      <c r="B15" s="85">
        <f t="shared" si="0"/>
        <v>0.5834903952621339</v>
      </c>
      <c r="C15" s="82"/>
      <c r="D15" s="82"/>
      <c r="E15" s="82"/>
      <c r="F15" s="83">
        <f t="shared" si="1"/>
        <v>0</v>
      </c>
      <c r="G15" s="83">
        <f t="shared" si="2"/>
        <v>0</v>
      </c>
      <c r="H15" s="84"/>
    </row>
    <row r="16" spans="1:8" ht="12.75" customHeight="1" thickBot="1">
      <c r="A16" s="80">
        <v>8</v>
      </c>
      <c r="B16" s="85">
        <f t="shared" si="0"/>
        <v>0.5402688845019757</v>
      </c>
      <c r="C16" s="82"/>
      <c r="D16" s="82"/>
      <c r="E16" s="82"/>
      <c r="F16" s="83">
        <f t="shared" si="1"/>
        <v>0</v>
      </c>
      <c r="G16" s="83">
        <f t="shared" si="2"/>
        <v>0</v>
      </c>
      <c r="H16" s="84"/>
    </row>
    <row r="17" spans="1:8" ht="12.75" customHeight="1" thickBot="1">
      <c r="A17" s="80">
        <v>9</v>
      </c>
      <c r="B17" s="85">
        <f t="shared" si="0"/>
        <v>0.500248967131459</v>
      </c>
      <c r="C17" s="82"/>
      <c r="D17" s="82"/>
      <c r="E17" s="82"/>
      <c r="F17" s="83">
        <f t="shared" si="1"/>
        <v>0</v>
      </c>
      <c r="G17" s="83">
        <f t="shared" si="2"/>
        <v>0</v>
      </c>
      <c r="H17" s="84"/>
    </row>
    <row r="18" spans="1:8" ht="12.75" customHeight="1" thickBot="1">
      <c r="A18" s="80">
        <v>10</v>
      </c>
      <c r="B18" s="85">
        <f t="shared" si="0"/>
        <v>0.46319348808468425</v>
      </c>
      <c r="C18" s="82"/>
      <c r="D18" s="82"/>
      <c r="E18" s="82"/>
      <c r="F18" s="83">
        <f t="shared" si="1"/>
        <v>0</v>
      </c>
      <c r="G18" s="83">
        <f t="shared" si="2"/>
        <v>0</v>
      </c>
      <c r="H18" s="84"/>
    </row>
    <row r="19" spans="1:8" ht="12.75" customHeight="1" thickBot="1">
      <c r="A19" s="80">
        <v>11</v>
      </c>
      <c r="B19" s="85">
        <f t="shared" si="0"/>
        <v>0.4288828593376706</v>
      </c>
      <c r="C19" s="82"/>
      <c r="D19" s="82"/>
      <c r="E19" s="82"/>
      <c r="F19" s="83">
        <f t="shared" si="1"/>
        <v>0</v>
      </c>
      <c r="G19" s="83">
        <f t="shared" si="2"/>
        <v>0</v>
      </c>
      <c r="H19" s="84"/>
    </row>
    <row r="20" spans="1:8" ht="12.75" customHeight="1" thickBot="1">
      <c r="A20" s="80">
        <v>12</v>
      </c>
      <c r="B20" s="85">
        <f t="shared" si="0"/>
        <v>0.39711375864599124</v>
      </c>
      <c r="C20" s="82"/>
      <c r="D20" s="82"/>
      <c r="E20" s="82"/>
      <c r="F20" s="83">
        <f t="shared" si="1"/>
        <v>0</v>
      </c>
      <c r="G20" s="83">
        <f t="shared" si="2"/>
        <v>0</v>
      </c>
      <c r="H20" s="84"/>
    </row>
    <row r="21" spans="1:8" ht="12.75" customHeight="1" thickBot="1">
      <c r="A21" s="80">
        <v>13</v>
      </c>
      <c r="B21" s="85">
        <f t="shared" si="0"/>
        <v>0.3676979246722141</v>
      </c>
      <c r="C21" s="82"/>
      <c r="D21" s="82"/>
      <c r="E21" s="82"/>
      <c r="F21" s="83">
        <f t="shared" si="1"/>
        <v>0</v>
      </c>
      <c r="G21" s="83">
        <f t="shared" si="2"/>
        <v>0</v>
      </c>
      <c r="H21" s="84"/>
    </row>
    <row r="22" spans="1:8" ht="12.75" customHeight="1" thickBot="1">
      <c r="A22" s="80">
        <v>14</v>
      </c>
      <c r="B22" s="85">
        <f t="shared" si="0"/>
        <v>0.3404610413631612</v>
      </c>
      <c r="C22" s="82"/>
      <c r="D22" s="82"/>
      <c r="E22" s="82"/>
      <c r="F22" s="83">
        <f t="shared" si="1"/>
        <v>0</v>
      </c>
      <c r="G22" s="83">
        <f t="shared" si="2"/>
        <v>0</v>
      </c>
      <c r="H22" s="84"/>
    </row>
    <row r="23" spans="1:8" ht="12.75" customHeight="1" thickBot="1">
      <c r="A23" s="80">
        <v>15</v>
      </c>
      <c r="B23" s="85">
        <f t="shared" si="0"/>
        <v>0.31524170496588994</v>
      </c>
      <c r="C23" s="82"/>
      <c r="D23" s="82"/>
      <c r="E23" s="82"/>
      <c r="F23" s="83">
        <f t="shared" si="1"/>
        <v>0</v>
      </c>
      <c r="G23" s="83">
        <f t="shared" si="2"/>
        <v>0</v>
      </c>
      <c r="H23" s="84"/>
    </row>
    <row r="24" spans="1:8" ht="12.75" customHeight="1" thickBot="1">
      <c r="A24" s="80">
        <v>16</v>
      </c>
      <c r="B24" s="85">
        <f t="shared" si="0"/>
        <v>0.2918904675610092</v>
      </c>
      <c r="C24" s="82"/>
      <c r="D24" s="82"/>
      <c r="E24" s="82"/>
      <c r="F24" s="83">
        <f t="shared" si="1"/>
        <v>0</v>
      </c>
      <c r="G24" s="83">
        <f t="shared" si="2"/>
        <v>0</v>
      </c>
      <c r="H24" s="84"/>
    </row>
    <row r="25" spans="1:8" ht="12.75" customHeight="1" thickBot="1">
      <c r="A25" s="80">
        <v>17</v>
      </c>
      <c r="B25" s="85">
        <f t="shared" si="0"/>
        <v>0.27026895144537894</v>
      </c>
      <c r="C25" s="82"/>
      <c r="D25" s="82"/>
      <c r="E25" s="82"/>
      <c r="F25" s="83">
        <f t="shared" si="1"/>
        <v>0</v>
      </c>
      <c r="G25" s="83">
        <f t="shared" si="2"/>
        <v>0</v>
      </c>
      <c r="H25" s="84"/>
    </row>
    <row r="26" spans="1:8" ht="13.5" customHeight="1" thickBot="1">
      <c r="A26" s="86">
        <v>18</v>
      </c>
      <c r="B26" s="87">
        <f t="shared" si="0"/>
        <v>0.25024902911609154</v>
      </c>
      <c r="C26" s="88"/>
      <c r="D26" s="88"/>
      <c r="E26" s="88"/>
      <c r="F26" s="83">
        <f t="shared" si="1"/>
        <v>0</v>
      </c>
      <c r="G26" s="83">
        <f t="shared" si="2"/>
        <v>0</v>
      </c>
      <c r="H26" s="84"/>
    </row>
    <row r="27" spans="1:12" s="91" customFormat="1" ht="13.5" customHeight="1" thickBot="1" thickTop="1">
      <c r="A27" s="127"/>
      <c r="B27" s="128"/>
      <c r="C27" s="128"/>
      <c r="D27" s="128"/>
      <c r="E27" s="129"/>
      <c r="F27" s="89">
        <f>SUM(F8:F26)</f>
        <v>0</v>
      </c>
      <c r="G27" s="89">
        <f>SUM(G8:G26)</f>
        <v>0</v>
      </c>
      <c r="H27" s="90" t="e">
        <f>F27/G27</f>
        <v>#DIV/0!</v>
      </c>
      <c r="I27" s="64"/>
      <c r="J27" s="64"/>
      <c r="K27" s="64"/>
      <c r="L27" s="64"/>
    </row>
    <row r="28" spans="2:18" ht="12.75" customHeight="1" thickTop="1">
      <c r="B28" s="92"/>
      <c r="C28" s="93"/>
      <c r="D28" s="94"/>
      <c r="E28" s="94"/>
      <c r="F28" s="94"/>
      <c r="G28" s="94"/>
      <c r="H28" s="94"/>
      <c r="I28" s="94"/>
      <c r="J28" s="94"/>
      <c r="K28" s="94"/>
      <c r="L28" s="94"/>
      <c r="M28" s="94"/>
      <c r="N28" s="94"/>
      <c r="O28" s="94"/>
      <c r="P28" s="94"/>
      <c r="Q28" s="94"/>
      <c r="R28" s="94"/>
    </row>
    <row r="29" ht="12.75" customHeight="1">
      <c r="B29" s="95" t="s">
        <v>10</v>
      </c>
    </row>
    <row r="30" spans="1:11" ht="12.75" customHeight="1">
      <c r="A30" s="63">
        <v>1</v>
      </c>
      <c r="B30" s="125" t="s">
        <v>11</v>
      </c>
      <c r="C30" s="125"/>
      <c r="D30" s="125"/>
      <c r="E30" s="125"/>
      <c r="F30" s="125"/>
      <c r="G30" s="125"/>
      <c r="H30" s="125"/>
      <c r="I30" s="125"/>
      <c r="J30" s="125"/>
      <c r="K30" s="125"/>
    </row>
    <row r="31" spans="1:11" ht="18.75" customHeight="1">
      <c r="A31" s="63">
        <v>2</v>
      </c>
      <c r="B31" s="125" t="s">
        <v>12</v>
      </c>
      <c r="C31" s="125"/>
      <c r="D31" s="125"/>
      <c r="E31" s="125"/>
      <c r="F31" s="125"/>
      <c r="G31" s="125"/>
      <c r="H31" s="125"/>
      <c r="I31" s="125"/>
      <c r="J31" s="125"/>
      <c r="K31" s="125"/>
    </row>
    <row r="32" spans="1:11" ht="23.25" customHeight="1">
      <c r="A32" s="63">
        <v>3</v>
      </c>
      <c r="B32" s="125" t="s">
        <v>13</v>
      </c>
      <c r="C32" s="125"/>
      <c r="D32" s="125"/>
      <c r="E32" s="125"/>
      <c r="F32" s="125"/>
      <c r="G32" s="125"/>
      <c r="H32" s="125"/>
      <c r="I32" s="125"/>
      <c r="J32" s="125"/>
      <c r="K32" s="125"/>
    </row>
    <row r="33" spans="1:11" ht="12.75" customHeight="1">
      <c r="A33" s="63">
        <v>4</v>
      </c>
      <c r="B33" s="125" t="s">
        <v>14</v>
      </c>
      <c r="C33" s="125"/>
      <c r="D33" s="125"/>
      <c r="E33" s="125"/>
      <c r="F33" s="125"/>
      <c r="G33" s="125"/>
      <c r="H33" s="125"/>
      <c r="I33" s="125"/>
      <c r="J33" s="125"/>
      <c r="K33" s="125"/>
    </row>
    <row r="34" spans="1:11" ht="12.75" customHeight="1">
      <c r="A34" s="63">
        <v>4</v>
      </c>
      <c r="B34" s="125" t="s">
        <v>15</v>
      </c>
      <c r="C34" s="125"/>
      <c r="D34" s="125"/>
      <c r="E34" s="125"/>
      <c r="F34" s="125"/>
      <c r="G34" s="125"/>
      <c r="H34" s="125"/>
      <c r="I34" s="125"/>
      <c r="J34" s="125"/>
      <c r="K34" s="125"/>
    </row>
    <row r="35" spans="1:11" ht="12.75" customHeight="1">
      <c r="A35" s="63">
        <v>5</v>
      </c>
      <c r="B35" s="125" t="s">
        <v>16</v>
      </c>
      <c r="C35" s="125"/>
      <c r="D35" s="125"/>
      <c r="E35" s="125"/>
      <c r="F35" s="125"/>
      <c r="G35" s="125"/>
      <c r="H35" s="125"/>
      <c r="I35" s="125"/>
      <c r="J35" s="125"/>
      <c r="K35" s="125"/>
    </row>
    <row r="36" ht="12.75" customHeight="1">
      <c r="B36" s="96"/>
    </row>
    <row r="37" ht="12.75" customHeight="1">
      <c r="B37" s="96"/>
    </row>
    <row r="38" ht="12.75" customHeight="1">
      <c r="B38" s="96"/>
    </row>
    <row r="39" ht="12.75" customHeight="1">
      <c r="B39" s="96"/>
    </row>
    <row r="40" ht="12.75" customHeight="1">
      <c r="B40" s="96"/>
    </row>
    <row r="41" ht="12.75" customHeight="1"/>
    <row r="42" ht="12.75" customHeight="1">
      <c r="B42" s="96"/>
    </row>
    <row r="44" ht="15.75" customHeight="1"/>
    <row r="45" s="63" customFormat="1" ht="15.75" customHeight="1"/>
    <row r="46" s="63" customFormat="1" ht="15.75" customHeight="1"/>
    <row r="47" s="63" customFormat="1" ht="15.75" customHeight="1"/>
    <row r="48" s="63" customFormat="1" ht="15.75" customHeight="1"/>
    <row r="49" s="63" customFormat="1" ht="15.75" customHeight="1"/>
    <row r="50" s="63" customFormat="1" ht="15.75" customHeight="1"/>
    <row r="51" s="63" customFormat="1" ht="15.75" customHeight="1"/>
    <row r="52" s="63" customFormat="1" ht="15.75" customHeight="1"/>
    <row r="53" s="63" customFormat="1" ht="15.75" customHeight="1"/>
    <row r="54" s="63" customFormat="1" ht="15.75" customHeight="1"/>
    <row r="55" s="63" customFormat="1" ht="15.75" customHeight="1"/>
    <row r="56" s="63" customFormat="1" ht="15.75" customHeight="1"/>
    <row r="57" s="63" customFormat="1" ht="15.75" customHeight="1"/>
    <row r="58" s="63" customFormat="1" ht="15.75" customHeight="1"/>
    <row r="59" s="63" customFormat="1" ht="15.75" customHeight="1"/>
    <row r="60" s="63" customFormat="1" ht="15.75" customHeight="1"/>
    <row r="61" s="63" customFormat="1" ht="15.75" customHeight="1"/>
    <row r="62" s="63" customFormat="1" ht="15.75" customHeight="1"/>
    <row r="63" s="63" customFormat="1" ht="15.75" customHeight="1"/>
  </sheetData>
  <sheetProtection selectLockedCells="1" selectUnlockedCells="1"/>
  <mergeCells count="8">
    <mergeCell ref="B34:K34"/>
    <mergeCell ref="B35:K35"/>
    <mergeCell ref="C4:D4"/>
    <mergeCell ref="A27:E27"/>
    <mergeCell ref="B32:K32"/>
    <mergeCell ref="B30:K30"/>
    <mergeCell ref="B31:K31"/>
    <mergeCell ref="B33:K33"/>
  </mergeCells>
  <printOptions/>
  <pageMargins left="1.3" right="0.75" top="0.7402777777777778" bottom="0.1798611111111111" header="0.5118055555555555" footer="0.1798611111111111"/>
  <pageSetup fitToHeight="1" fitToWidth="1" horizontalDpi="300" verticalDpi="300" orientation="portrait" paperSize="9" scale="53" r:id="rId1"/>
</worksheet>
</file>

<file path=xl/worksheets/sheet6.xml><?xml version="1.0" encoding="utf-8"?>
<worksheet xmlns="http://schemas.openxmlformats.org/spreadsheetml/2006/main" xmlns:r="http://schemas.openxmlformats.org/officeDocument/2006/relationships">
  <dimension ref="B2:T28"/>
  <sheetViews>
    <sheetView view="pageBreakPreview" zoomScale="130" zoomScaleSheetLayoutView="130" zoomScalePageLayoutView="0" workbookViewId="0" topLeftCell="A1">
      <selection activeCell="D25" sqref="D25"/>
    </sheetView>
  </sheetViews>
  <sheetFormatPr defaultColWidth="10.00390625" defaultRowHeight="12.75"/>
  <cols>
    <col min="1" max="1" width="3.7109375" style="20" customWidth="1"/>
    <col min="2" max="2" width="6.8515625" style="20" customWidth="1"/>
    <col min="3" max="3" width="4.00390625" style="20" customWidth="1"/>
    <col min="4" max="16384" width="10.00390625" style="20" customWidth="1"/>
  </cols>
  <sheetData>
    <row r="2" spans="2:8" ht="15.75" customHeight="1">
      <c r="B2" s="131" t="s">
        <v>17</v>
      </c>
      <c r="C2" s="131"/>
      <c r="D2" s="131"/>
      <c r="E2" s="131"/>
      <c r="F2" s="131"/>
      <c r="G2" s="131"/>
      <c r="H2" s="131"/>
    </row>
    <row r="4" spans="12:20" ht="12.75" customHeight="1">
      <c r="L4" s="132"/>
      <c r="M4" s="132"/>
      <c r="N4" s="132"/>
      <c r="O4" s="132"/>
      <c r="P4" s="132"/>
      <c r="Q4" s="132"/>
      <c r="R4" s="132"/>
      <c r="S4" s="132"/>
      <c r="T4" s="132"/>
    </row>
    <row r="5" spans="2:20" ht="12.75" customHeight="1">
      <c r="B5" s="20" t="s">
        <v>18</v>
      </c>
      <c r="L5" s="132"/>
      <c r="M5" s="132"/>
      <c r="N5" s="132"/>
      <c r="O5" s="132"/>
      <c r="P5" s="132"/>
      <c r="Q5" s="132"/>
      <c r="R5" s="132"/>
      <c r="S5" s="132"/>
      <c r="T5" s="132"/>
    </row>
    <row r="6" spans="12:20" ht="12.75" customHeight="1">
      <c r="L6" s="132"/>
      <c r="M6" s="132"/>
      <c r="N6" s="132"/>
      <c r="O6" s="132"/>
      <c r="P6" s="132"/>
      <c r="Q6" s="132"/>
      <c r="R6" s="132"/>
      <c r="S6" s="132"/>
      <c r="T6" s="132"/>
    </row>
    <row r="7" spans="12:20" ht="12.75" customHeight="1">
      <c r="L7" s="132"/>
      <c r="M7" s="132"/>
      <c r="N7" s="132"/>
      <c r="O7" s="132"/>
      <c r="P7" s="132"/>
      <c r="Q7" s="132"/>
      <c r="R7" s="132"/>
      <c r="S7" s="132"/>
      <c r="T7" s="132"/>
    </row>
    <row r="8" spans="12:20" ht="12.75" customHeight="1">
      <c r="L8" s="132"/>
      <c r="M8" s="132"/>
      <c r="N8" s="132"/>
      <c r="O8" s="132"/>
      <c r="P8" s="132"/>
      <c r="Q8" s="132"/>
      <c r="R8" s="132"/>
      <c r="S8" s="132"/>
      <c r="T8" s="132"/>
    </row>
    <row r="9" spans="12:20" ht="12.75" customHeight="1">
      <c r="L9" s="132"/>
      <c r="M9" s="132"/>
      <c r="N9" s="132"/>
      <c r="O9" s="132"/>
      <c r="P9" s="132"/>
      <c r="Q9" s="132"/>
      <c r="R9" s="132"/>
      <c r="S9" s="132"/>
      <c r="T9" s="132"/>
    </row>
    <row r="10" spans="12:20" ht="12.75" customHeight="1">
      <c r="L10" s="132"/>
      <c r="M10" s="132"/>
      <c r="N10" s="132"/>
      <c r="O10" s="132"/>
      <c r="P10" s="132"/>
      <c r="Q10" s="132"/>
      <c r="R10" s="132"/>
      <c r="S10" s="132"/>
      <c r="T10" s="132"/>
    </row>
    <row r="11" spans="12:20" ht="12.75" customHeight="1">
      <c r="L11" s="132"/>
      <c r="M11" s="132"/>
      <c r="N11" s="132"/>
      <c r="O11" s="132"/>
      <c r="P11" s="132"/>
      <c r="Q11" s="132"/>
      <c r="R11" s="132"/>
      <c r="S11" s="132"/>
      <c r="T11" s="132"/>
    </row>
    <row r="12" spans="12:20" ht="12.75" customHeight="1">
      <c r="L12" s="132"/>
      <c r="M12" s="132"/>
      <c r="N12" s="132"/>
      <c r="O12" s="132"/>
      <c r="P12" s="132"/>
      <c r="Q12" s="132"/>
      <c r="R12" s="132"/>
      <c r="S12" s="132"/>
      <c r="T12" s="132"/>
    </row>
    <row r="13" spans="12:20" ht="12.75" customHeight="1">
      <c r="L13" s="132"/>
      <c r="M13" s="132"/>
      <c r="N13" s="132"/>
      <c r="O13" s="132"/>
      <c r="P13" s="132"/>
      <c r="Q13" s="132"/>
      <c r="R13" s="132"/>
      <c r="S13" s="132"/>
      <c r="T13" s="132"/>
    </row>
    <row r="14" spans="2:10" ht="20.25" customHeight="1">
      <c r="B14" s="21"/>
      <c r="C14" s="21"/>
      <c r="D14" s="135"/>
      <c r="E14" s="135"/>
      <c r="F14" s="135"/>
      <c r="G14" s="135"/>
      <c r="H14" s="135"/>
      <c r="I14" s="135"/>
      <c r="J14" s="21"/>
    </row>
    <row r="15" spans="2:10" ht="54" customHeight="1">
      <c r="B15" s="21"/>
      <c r="C15" s="21"/>
      <c r="D15" s="135"/>
      <c r="E15" s="135"/>
      <c r="F15" s="135"/>
      <c r="G15" s="135"/>
      <c r="H15" s="135"/>
      <c r="I15" s="135"/>
      <c r="J15" s="135"/>
    </row>
    <row r="16" spans="2:10" ht="17.25" customHeight="1" hidden="1">
      <c r="B16" s="21"/>
      <c r="C16" s="21"/>
      <c r="D16" s="21"/>
      <c r="E16" s="21"/>
      <c r="F16" s="21"/>
      <c r="G16" s="21"/>
      <c r="H16" s="21"/>
      <c r="I16" s="21"/>
      <c r="J16" s="21"/>
    </row>
    <row r="17" spans="2:12" ht="22.5" customHeight="1">
      <c r="B17" s="21"/>
      <c r="C17" s="21"/>
      <c r="D17" s="22" t="s">
        <v>23</v>
      </c>
      <c r="E17" s="22" t="s">
        <v>24</v>
      </c>
      <c r="F17" s="133" t="s">
        <v>34</v>
      </c>
      <c r="G17" s="133"/>
      <c r="H17" s="133"/>
      <c r="I17" s="133"/>
      <c r="J17" s="133"/>
      <c r="K17" s="133"/>
      <c r="L17" s="22"/>
    </row>
    <row r="18" spans="2:12" ht="45.75" customHeight="1">
      <c r="B18" s="21"/>
      <c r="C18" s="21"/>
      <c r="D18" s="22" t="s">
        <v>25</v>
      </c>
      <c r="E18" s="22" t="s">
        <v>24</v>
      </c>
      <c r="F18" s="133" t="s">
        <v>33</v>
      </c>
      <c r="G18" s="133"/>
      <c r="H18" s="133"/>
      <c r="I18" s="133"/>
      <c r="J18" s="133"/>
      <c r="K18" s="133"/>
      <c r="L18" s="133"/>
    </row>
    <row r="19" spans="2:12" ht="21" customHeight="1">
      <c r="B19" s="21"/>
      <c r="C19" s="21"/>
      <c r="D19" s="22" t="s">
        <v>26</v>
      </c>
      <c r="E19" s="22" t="s">
        <v>24</v>
      </c>
      <c r="F19" s="22" t="s">
        <v>20</v>
      </c>
      <c r="G19" s="22"/>
      <c r="H19" s="22"/>
      <c r="I19" s="22"/>
      <c r="J19" s="22"/>
      <c r="K19" s="22"/>
      <c r="L19" s="22"/>
    </row>
    <row r="20" spans="4:12" ht="12.75">
      <c r="D20" s="22" t="s">
        <v>27</v>
      </c>
      <c r="E20" s="22" t="s">
        <v>24</v>
      </c>
      <c r="F20" s="133" t="s">
        <v>21</v>
      </c>
      <c r="G20" s="133"/>
      <c r="H20" s="133"/>
      <c r="I20" s="133"/>
      <c r="J20" s="133"/>
      <c r="K20" s="22"/>
      <c r="L20" s="22"/>
    </row>
    <row r="21" spans="4:12" ht="12.75">
      <c r="D21" s="22" t="s">
        <v>28</v>
      </c>
      <c r="E21" s="22" t="s">
        <v>24</v>
      </c>
      <c r="F21" s="134" t="s">
        <v>29</v>
      </c>
      <c r="G21" s="134"/>
      <c r="H21" s="134"/>
      <c r="I21" s="134"/>
      <c r="J21" s="134"/>
      <c r="K21" s="22"/>
      <c r="L21" s="22"/>
    </row>
    <row r="22" spans="4:12" ht="12.75">
      <c r="D22" s="22" t="s">
        <v>30</v>
      </c>
      <c r="E22" s="22" t="s">
        <v>19</v>
      </c>
      <c r="F22" s="22" t="s">
        <v>22</v>
      </c>
      <c r="G22" s="22"/>
      <c r="H22" s="22"/>
      <c r="I22" s="22"/>
      <c r="J22" s="22"/>
      <c r="K22" s="22"/>
      <c r="L22" s="22"/>
    </row>
    <row r="23" spans="4:12" ht="12.75">
      <c r="D23" s="22"/>
      <c r="E23" s="22"/>
      <c r="F23" s="22"/>
      <c r="G23" s="22"/>
      <c r="H23" s="22"/>
      <c r="I23" s="22"/>
      <c r="J23" s="22"/>
      <c r="K23" s="22"/>
      <c r="L23" s="22"/>
    </row>
    <row r="24" spans="4:12" ht="12.75">
      <c r="D24" s="22"/>
      <c r="E24" s="22"/>
      <c r="F24" s="22"/>
      <c r="G24" s="22"/>
      <c r="H24" s="22"/>
      <c r="I24" s="22"/>
      <c r="J24" s="22"/>
      <c r="K24" s="22"/>
      <c r="L24" s="22"/>
    </row>
    <row r="25" spans="4:12" ht="12.75">
      <c r="D25" s="23" t="s">
        <v>31</v>
      </c>
      <c r="E25" s="22"/>
      <c r="F25" s="22"/>
      <c r="G25" s="22"/>
      <c r="H25" s="22"/>
      <c r="I25" s="22"/>
      <c r="J25" s="22"/>
      <c r="K25" s="22"/>
      <c r="L25" s="22"/>
    </row>
    <row r="26" spans="4:12" ht="30" customHeight="1">
      <c r="D26" s="130" t="s">
        <v>63</v>
      </c>
      <c r="E26" s="130"/>
      <c r="F26" s="130"/>
      <c r="G26" s="130"/>
      <c r="H26" s="130"/>
      <c r="I26" s="130"/>
      <c r="J26" s="130"/>
      <c r="K26" s="130"/>
      <c r="L26" s="22"/>
    </row>
    <row r="27" spans="4:12" ht="12.75">
      <c r="D27" s="22"/>
      <c r="E27" s="22"/>
      <c r="F27" s="22"/>
      <c r="G27" s="22"/>
      <c r="H27" s="22"/>
      <c r="I27" s="22"/>
      <c r="J27" s="22"/>
      <c r="K27" s="22"/>
      <c r="L27" s="22"/>
    </row>
    <row r="28" spans="4:12" ht="12.75">
      <c r="D28" s="24"/>
      <c r="E28" s="24"/>
      <c r="F28" s="24"/>
      <c r="G28" s="24"/>
      <c r="H28" s="24"/>
      <c r="I28" s="24"/>
      <c r="J28" s="24"/>
      <c r="K28" s="24"/>
      <c r="L28" s="24"/>
    </row>
  </sheetData>
  <sheetProtection selectLockedCells="1" selectUnlockedCells="1"/>
  <mergeCells count="9">
    <mergeCell ref="D26:K26"/>
    <mergeCell ref="B2:H2"/>
    <mergeCell ref="L4:T13"/>
    <mergeCell ref="F20:J20"/>
    <mergeCell ref="F21:J21"/>
    <mergeCell ref="D15:J15"/>
    <mergeCell ref="D14:I14"/>
    <mergeCell ref="F17:K17"/>
    <mergeCell ref="F18:L18"/>
  </mergeCells>
  <printOptions/>
  <pageMargins left="0.7" right="0.7" top="0.75" bottom="0.75" header="0.5118055555555555" footer="0.5118055555555555"/>
  <pageSetup horizontalDpi="300" verticalDpi="300" orientation="portrait" paperSize="9" scale="61"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Kopcińska Aleksandra</dc:creator>
  <cp:keywords/>
  <dc:description/>
  <cp:lastModifiedBy>Handzlik Elżbieta</cp:lastModifiedBy>
  <cp:lastPrinted>2019-09-11T07:45:57Z</cp:lastPrinted>
  <dcterms:created xsi:type="dcterms:W3CDTF">2012-12-17T10:29:24Z</dcterms:created>
  <dcterms:modified xsi:type="dcterms:W3CDTF">2020-12-03T05:36:39Z</dcterms:modified>
  <cp:category/>
  <cp:version/>
  <cp:contentType/>
  <cp:contentStatus/>
</cp:coreProperties>
</file>