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\Desktop\PRZETARG\Pakiety do przetargu\"/>
    </mc:Choice>
  </mc:AlternateContent>
  <bookViews>
    <workbookView xWindow="0" yWindow="0" windowWidth="25200" windowHeight="12885"/>
  </bookViews>
  <sheets>
    <sheet name="Szkło laboratoryjne Pakiet 25" sheetId="1" r:id="rId1"/>
  </sheets>
  <calcPr calcId="152511"/>
</workbook>
</file>

<file path=xl/calcChain.xml><?xml version="1.0" encoding="utf-8"?>
<calcChain xmlns="http://schemas.openxmlformats.org/spreadsheetml/2006/main">
  <c r="H4" i="1" l="1"/>
  <c r="I4" i="1" s="1"/>
  <c r="J4" i="1"/>
  <c r="H5" i="1"/>
  <c r="I5" i="1" s="1"/>
  <c r="J5" i="1"/>
  <c r="H6" i="1"/>
  <c r="I6" i="1"/>
  <c r="J6" i="1"/>
  <c r="H7" i="1"/>
  <c r="I7" i="1" s="1"/>
  <c r="J7" i="1"/>
  <c r="H8" i="1"/>
  <c r="I8" i="1" s="1"/>
  <c r="J8" i="1"/>
  <c r="H9" i="1"/>
  <c r="I9" i="1" s="1"/>
  <c r="J9" i="1"/>
  <c r="H10" i="1"/>
  <c r="I10" i="1"/>
  <c r="J10" i="1"/>
  <c r="H11" i="1"/>
  <c r="I11" i="1" s="1"/>
  <c r="J11" i="1"/>
  <c r="H12" i="1"/>
  <c r="I12" i="1" s="1"/>
  <c r="J12" i="1"/>
  <c r="H13" i="1"/>
  <c r="I13" i="1" s="1"/>
  <c r="J13" i="1"/>
  <c r="H14" i="1"/>
  <c r="I14" i="1" s="1"/>
  <c r="J14" i="1"/>
  <c r="H15" i="1"/>
  <c r="I15" i="1" s="1"/>
  <c r="J15" i="1"/>
  <c r="H16" i="1"/>
  <c r="I16" i="1" s="1"/>
  <c r="J16" i="1"/>
  <c r="H17" i="1"/>
  <c r="I17" i="1" s="1"/>
  <c r="J17" i="1"/>
  <c r="H18" i="1"/>
  <c r="I18" i="1"/>
  <c r="J18" i="1"/>
  <c r="H19" i="1"/>
  <c r="I19" i="1" s="1"/>
  <c r="J19" i="1"/>
  <c r="H20" i="1"/>
  <c r="I20" i="1" s="1"/>
  <c r="J20" i="1"/>
  <c r="H21" i="1"/>
  <c r="I21" i="1" s="1"/>
  <c r="J21" i="1"/>
  <c r="H22" i="1"/>
  <c r="I22" i="1"/>
  <c r="J22" i="1"/>
  <c r="H23" i="1"/>
  <c r="I23" i="1" s="1"/>
  <c r="J23" i="1"/>
  <c r="H24" i="1"/>
  <c r="I24" i="1" s="1"/>
  <c r="J24" i="1"/>
  <c r="H25" i="1"/>
  <c r="I25" i="1" s="1"/>
  <c r="J25" i="1"/>
  <c r="H26" i="1"/>
  <c r="I26" i="1"/>
  <c r="J26" i="1"/>
  <c r="H27" i="1"/>
  <c r="I27" i="1" s="1"/>
  <c r="J27" i="1"/>
  <c r="H28" i="1"/>
  <c r="I28" i="1" s="1"/>
  <c r="J28" i="1"/>
  <c r="H29" i="1"/>
  <c r="I29" i="1" s="1"/>
  <c r="J29" i="1"/>
  <c r="H30" i="1"/>
  <c r="I30" i="1" s="1"/>
  <c r="J30" i="1"/>
  <c r="H31" i="1"/>
  <c r="I31" i="1" s="1"/>
  <c r="J31" i="1"/>
  <c r="H32" i="1"/>
  <c r="I32" i="1" s="1"/>
  <c r="J32" i="1"/>
  <c r="H33" i="1"/>
  <c r="I33" i="1" s="1"/>
  <c r="J33" i="1"/>
  <c r="H34" i="1"/>
  <c r="I34" i="1"/>
  <c r="J34" i="1"/>
  <c r="H35" i="1"/>
  <c r="I35" i="1" s="1"/>
  <c r="J35" i="1"/>
  <c r="H36" i="1"/>
  <c r="I36" i="1" s="1"/>
  <c r="J36" i="1"/>
  <c r="H37" i="1"/>
  <c r="I37" i="1" s="1"/>
  <c r="J37" i="1"/>
  <c r="H38" i="1"/>
  <c r="I38" i="1"/>
  <c r="J38" i="1"/>
  <c r="H39" i="1"/>
  <c r="I39" i="1" s="1"/>
  <c r="J39" i="1"/>
  <c r="H40" i="1"/>
  <c r="I40" i="1" s="1"/>
  <c r="J40" i="1"/>
  <c r="H41" i="1"/>
  <c r="I41" i="1" s="1"/>
  <c r="J41" i="1"/>
  <c r="J3" i="1"/>
  <c r="H3" i="1"/>
  <c r="H42" i="1" l="1"/>
  <c r="J42" i="1"/>
  <c r="I3" i="1"/>
  <c r="I42" i="1" s="1"/>
</calcChain>
</file>

<file path=xl/sharedStrings.xml><?xml version="1.0" encoding="utf-8"?>
<sst xmlns="http://schemas.openxmlformats.org/spreadsheetml/2006/main" count="132" uniqueCount="62">
  <si>
    <t>szt</t>
  </si>
  <si>
    <t>26152330-0</t>
  </si>
  <si>
    <t/>
  </si>
  <si>
    <t>25224000-7</t>
  </si>
  <si>
    <t>25221200-8</t>
  </si>
  <si>
    <t>26152320-7</t>
  </si>
  <si>
    <t>26152339-3</t>
  </si>
  <si>
    <t>op</t>
  </si>
  <si>
    <r>
      <t xml:space="preserve">Lp.
</t>
    </r>
    <r>
      <rPr>
        <b/>
        <sz val="11"/>
        <color theme="1"/>
        <rFont val="Calibri"/>
        <family val="2"/>
        <charset val="238"/>
        <scheme val="minor"/>
      </rPr>
      <t>[a]</t>
    </r>
  </si>
  <si>
    <r>
      <t>Opis przedmiotu zamówienia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i/>
        <sz val="11"/>
        <color theme="1"/>
        <rFont val="Calibri"/>
        <family val="2"/>
        <charset val="238"/>
        <scheme val="minor"/>
      </rPr>
      <t>(wymagania / parametry jakościowe / parametry technic</t>
    </r>
    <r>
      <rPr>
        <sz val="11"/>
        <color theme="1"/>
        <rFont val="Calibri"/>
        <family val="2"/>
        <charset val="238"/>
        <scheme val="minor"/>
      </rPr>
      <t xml:space="preserve">zne)
</t>
    </r>
    <r>
      <rPr>
        <b/>
        <sz val="11"/>
        <color theme="1"/>
        <rFont val="Calibri"/>
        <family val="2"/>
        <charset val="238"/>
        <scheme val="minor"/>
      </rPr>
      <t>[b]</t>
    </r>
  </si>
  <si>
    <r>
      <t xml:space="preserve">JM
</t>
    </r>
    <r>
      <rPr>
        <b/>
        <sz val="11"/>
        <color theme="1"/>
        <rFont val="Calibri"/>
        <family val="2"/>
        <charset val="238"/>
        <scheme val="minor"/>
      </rPr>
      <t>[c]</t>
    </r>
  </si>
  <si>
    <r>
      <t xml:space="preserve">CPV
</t>
    </r>
    <r>
      <rPr>
        <b/>
        <sz val="11"/>
        <color theme="1"/>
        <rFont val="Calibri"/>
        <family val="2"/>
        <charset val="238"/>
        <scheme val="minor"/>
      </rPr>
      <t>[d]</t>
    </r>
  </si>
  <si>
    <r>
      <t xml:space="preserve">Ilość
</t>
    </r>
    <r>
      <rPr>
        <b/>
        <sz val="11"/>
        <color theme="1"/>
        <rFont val="Calibri"/>
        <family val="2"/>
        <charset val="238"/>
        <scheme val="minor"/>
      </rPr>
      <t>[e]</t>
    </r>
  </si>
  <si>
    <r>
      <t>Cena jedn.
netto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b/>
        <sz val="11"/>
        <color theme="1"/>
        <rFont val="Calibri"/>
        <family val="2"/>
        <charset val="238"/>
        <scheme val="minor"/>
      </rPr>
      <t>[f]</t>
    </r>
  </si>
  <si>
    <r>
      <t xml:space="preserve">VAT
(%)
</t>
    </r>
    <r>
      <rPr>
        <b/>
        <sz val="11"/>
        <color theme="1"/>
        <rFont val="Calibri"/>
        <family val="2"/>
        <charset val="238"/>
        <scheme val="minor"/>
      </rPr>
      <t>[g]</t>
    </r>
  </si>
  <si>
    <r>
      <t>Wartość
netto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b/>
        <sz val="11"/>
        <color theme="1"/>
        <rFont val="Calibri"/>
        <family val="2"/>
        <charset val="238"/>
        <scheme val="minor"/>
      </rPr>
      <t>[h]</t>
    </r>
  </si>
  <si>
    <r>
      <t xml:space="preserve">Wartość
brutto
</t>
    </r>
    <r>
      <rPr>
        <b/>
        <sz val="11"/>
        <color theme="1"/>
        <rFont val="Calibri"/>
        <family val="2"/>
        <charset val="238"/>
        <scheme val="minor"/>
      </rPr>
      <t>[i]</t>
    </r>
  </si>
  <si>
    <r>
      <t>Wartość
VAT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b/>
        <sz val="11"/>
        <color theme="1"/>
        <rFont val="Calibri"/>
        <family val="2"/>
        <charset val="238"/>
        <scheme val="minor"/>
      </rPr>
      <t>[j]</t>
    </r>
  </si>
  <si>
    <r>
      <t>Proponowany
nr kat.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b/>
        <sz val="11"/>
        <color theme="1"/>
        <rFont val="Calibri"/>
        <family val="2"/>
        <charset val="238"/>
        <scheme val="minor"/>
      </rPr>
      <t>[k]</t>
    </r>
  </si>
  <si>
    <r>
      <t>Producent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b/>
        <sz val="11"/>
        <color theme="1"/>
        <rFont val="Calibri"/>
        <family val="2"/>
        <charset val="238"/>
        <scheme val="minor"/>
      </rPr>
      <t>[l]</t>
    </r>
  </si>
  <si>
    <t>RAZEM</t>
  </si>
  <si>
    <r>
      <t>Butelka szklana sz/sz z korkiem szlif o poj. 250 ml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</si>
  <si>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Butelka szklana z korkiem na szlif sz/sz poj. 500 ml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</si>
  <si>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Butelka szklana z korkiem na szlif wsz poj. 250 ml</t>
    </r>
    <r>
      <rPr>
        <i/>
        <sz val="11"/>
        <color indexed="8"/>
        <rFont val="Tahoma"/>
        <family val="2"/>
        <charset val="238"/>
      </rPr>
      <t xml:space="preserve">
szkło przezroczyste, wąska szyjka;</t>
    </r>
    <r>
      <rPr>
        <i/>
        <sz val="11"/>
        <color indexed="55"/>
        <rFont val="Tahoma"/>
        <family val="2"/>
        <charset val="238"/>
      </rPr>
      <t xml:space="preserve">
</t>
    </r>
  </si>
  <si>
    <r>
      <t>Butelka szklana z korkiem szlif w/sz o poj. 1000 ml</t>
    </r>
    <r>
      <rPr>
        <i/>
        <sz val="11"/>
        <color indexed="8"/>
        <rFont val="Tahoma"/>
        <family val="2"/>
        <charset val="238"/>
      </rPr>
      <t xml:space="preserve">
szkło przezroczyste, wąska szyjka;</t>
    </r>
    <r>
      <rPr>
        <i/>
        <sz val="11"/>
        <color indexed="55"/>
        <rFont val="Tahoma"/>
        <family val="2"/>
        <charset val="238"/>
      </rPr>
      <t xml:space="preserve">
</t>
    </r>
  </si>
  <si>
    <r>
      <t>Cylinder miarowy szklany o poj. 50 ml</t>
    </r>
    <r>
      <rPr>
        <i/>
        <sz val="11"/>
        <color indexed="8"/>
        <rFont val="Tahoma"/>
        <family val="2"/>
        <charset val="238"/>
      </rPr>
      <t xml:space="preserve">
na nóżce, klasa A;</t>
    </r>
    <r>
      <rPr>
        <i/>
        <sz val="11"/>
        <color indexed="55"/>
        <rFont val="Tahoma"/>
        <family val="2"/>
        <charset val="238"/>
      </rPr>
      <t xml:space="preserve">
</t>
    </r>
  </si>
  <si>
    <r>
      <t>Cylinder Nesslera typ wysoki o poj. 50 ml z oznaczoną podziałką 50 ml firmy Labmed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</si>
  <si>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Kieliszki do degustacji z bezbarwnego przezroczystego szkła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</si>
  <si>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Kolba miarowa polietylenowa z zakrętką o poj. 100 ml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</si>
  <si>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Kolba miarowa ze szlifem, korek PE, poj. 100 ml kl. A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</si>
  <si>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Kolba stożkowa sz/sz o poj. 100 ml z podziałką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</si>
  <si>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Kolba stożkowa sz/sz o poj. 300 ml z podziałką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</si>
  <si>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Kolba stożkowa w/sz o poj. 100 ml z podziałką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</si>
  <si>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Kolby miarowe z PMP z korkami - klasa A 6szt.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</si>
  <si>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Korek stożkowy ze szkła oranżowego do butelki z wąską szyją o poj. 250 ml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</si>
  <si>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Naczynko wagowe szklane 20x20mm</t>
    </r>
    <r>
      <rPr>
        <i/>
        <sz val="11"/>
        <color indexed="8"/>
        <rFont val="Tahoma"/>
        <family val="2"/>
        <charset val="238"/>
      </rPr>
      <t xml:space="preserve">
niskie;</t>
    </r>
    <r>
      <rPr>
        <i/>
        <sz val="11"/>
        <color indexed="55"/>
        <rFont val="Tahoma"/>
        <family val="2"/>
        <charset val="238"/>
      </rPr>
      <t xml:space="preserve">
</t>
    </r>
  </si>
  <si>
    <r>
      <t>Pipeta jednomiarowa o poj. 1 ml</t>
    </r>
    <r>
      <rPr>
        <i/>
        <sz val="11"/>
        <color indexed="8"/>
        <rFont val="Tahoma"/>
        <family val="2"/>
        <charset val="238"/>
      </rPr>
      <t xml:space="preserve">
klasa A, szklane;klasa A, szklane</t>
    </r>
    <r>
      <rPr>
        <i/>
        <sz val="11"/>
        <color indexed="55"/>
        <rFont val="Tahoma"/>
        <family val="2"/>
        <charset val="238"/>
      </rPr>
      <t xml:space="preserve">
</t>
    </r>
  </si>
  <si>
    <r>
      <t>Pipeta jednomiarowa o poj. 20 ml</t>
    </r>
    <r>
      <rPr>
        <i/>
        <sz val="11"/>
        <color indexed="8"/>
        <rFont val="Tahoma"/>
        <family val="2"/>
        <charset val="238"/>
      </rPr>
      <t xml:space="preserve">
szklane , klasa A;</t>
    </r>
    <r>
      <rPr>
        <i/>
        <sz val="11"/>
        <color indexed="55"/>
        <rFont val="Tahoma"/>
        <family val="2"/>
        <charset val="238"/>
      </rPr>
      <t xml:space="preserve">
</t>
    </r>
  </si>
  <si>
    <r>
      <t>Pipeta jednomiarowa o poj. 50 ml</t>
    </r>
    <r>
      <rPr>
        <i/>
        <sz val="11"/>
        <color indexed="8"/>
        <rFont val="Tahoma"/>
        <family val="2"/>
        <charset val="238"/>
      </rPr>
      <t xml:space="preserve">
szklana, klasa A;</t>
    </r>
    <r>
      <rPr>
        <i/>
        <sz val="11"/>
        <color indexed="55"/>
        <rFont val="Tahoma"/>
        <family val="2"/>
        <charset val="238"/>
      </rPr>
      <t xml:space="preserve">
</t>
    </r>
  </si>
  <si>
    <r>
      <t>Pipeta wielomiarowa o poj. 1 ml</t>
    </r>
    <r>
      <rPr>
        <i/>
        <sz val="11"/>
        <color indexed="8"/>
        <rFont val="Tahoma"/>
        <family val="2"/>
        <charset val="238"/>
      </rPr>
      <t xml:space="preserve">
szklana, klasa A;</t>
    </r>
    <r>
      <rPr>
        <i/>
        <sz val="11"/>
        <color indexed="55"/>
        <rFont val="Tahoma"/>
        <family val="2"/>
        <charset val="238"/>
      </rPr>
      <t xml:space="preserve">
</t>
    </r>
  </si>
  <si>
    <r>
      <t>Pipeta wielomiarowa o poj. 2 ml</t>
    </r>
    <r>
      <rPr>
        <i/>
        <sz val="11"/>
        <color indexed="8"/>
        <rFont val="Tahoma"/>
        <family val="2"/>
        <charset val="238"/>
      </rPr>
      <t xml:space="preserve">
klasa A, szklana;</t>
    </r>
    <r>
      <rPr>
        <i/>
        <sz val="11"/>
        <color indexed="55"/>
        <rFont val="Tahoma"/>
        <family val="2"/>
        <charset val="238"/>
      </rPr>
      <t xml:space="preserve">
</t>
    </r>
  </si>
  <si>
    <r>
      <t>Pipeta wielomiarowa o poj. 20 ml</t>
    </r>
    <r>
      <rPr>
        <i/>
        <sz val="11"/>
        <color indexed="8"/>
        <rFont val="Tahoma"/>
        <family val="2"/>
        <charset val="238"/>
      </rPr>
      <t xml:space="preserve">
szklane, klasa A;</t>
    </r>
    <r>
      <rPr>
        <i/>
        <sz val="11"/>
        <color indexed="55"/>
        <rFont val="Tahoma"/>
        <family val="2"/>
        <charset val="238"/>
      </rPr>
      <t xml:space="preserve">
</t>
    </r>
  </si>
  <si>
    <r>
      <t>Pipeta wielomiarowa o poj. 25 ml</t>
    </r>
    <r>
      <rPr>
        <i/>
        <sz val="11"/>
        <color indexed="8"/>
        <rFont val="Tahoma"/>
        <family val="2"/>
        <charset val="238"/>
      </rPr>
      <t xml:space="preserve">
szklana, klasa A;</t>
    </r>
    <r>
      <rPr>
        <i/>
        <sz val="11"/>
        <color indexed="55"/>
        <rFont val="Tahoma"/>
        <family val="2"/>
        <charset val="238"/>
      </rPr>
      <t xml:space="preserve">
</t>
    </r>
  </si>
  <si>
    <r>
      <t>Pipeta wielomiarowa o poj. 5 ml kl. A</t>
    </r>
    <r>
      <rPr>
        <i/>
        <sz val="11"/>
        <color indexed="8"/>
        <rFont val="Tahoma"/>
        <family val="2"/>
        <charset val="238"/>
      </rPr>
      <t xml:space="preserve">
szklana;</t>
    </r>
    <r>
      <rPr>
        <i/>
        <sz val="11"/>
        <color indexed="55"/>
        <rFont val="Tahoma"/>
        <family val="2"/>
        <charset val="238"/>
      </rPr>
      <t xml:space="preserve">
</t>
    </r>
  </si>
  <si>
    <r>
      <t>Płuczka do zestawu do destylacji cyjanków w wodzie bez spieku</t>
    </r>
    <r>
      <rPr>
        <i/>
        <sz val="11"/>
        <color indexed="8"/>
        <rFont val="Tahoma"/>
        <family val="2"/>
        <charset val="238"/>
      </rPr>
      <t xml:space="preserve">
Firma: WPL S.C. Gliwice;Pojemność: 100 ml;Nazwa handlowa: Płuczka do gazów wg Dreschl 'a - f. wysoka;Nr katalogowy: 701 4220 2 0100</t>
    </r>
    <r>
      <rPr>
        <i/>
        <sz val="11"/>
        <color indexed="55"/>
        <rFont val="Tahoma"/>
        <family val="2"/>
        <charset val="238"/>
      </rPr>
      <t xml:space="preserve">
</t>
    </r>
  </si>
  <si>
    <r>
      <t>Probówka 12 x 13 x 100 mm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</si>
  <si>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Probówka 12 x 13 x 120 mm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</si>
  <si>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Probówka 17 x 18 x 180 mm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</si>
  <si>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Probówka szklana 15 ml z podziałką, korkiem na szlif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</si>
  <si>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Szalka Petriego Anumbra szklana 100 mm / 15 mm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</si>
  <si>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Szkiełko podstawowe 76x26 grubość 2 mm z ciętymi krawędziami gładkie - opak. 50 szt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</si>
  <si>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Zlewka szklana niska o poj. 25 ml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</si>
  <si>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Zlewka szklana niska, o poj. 100 ml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</si>
  <si>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Zlewka z uchwytem z polietylenu o poj. 2000 ml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</si>
  <si>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t>KALKULACJA CENOWA
Szkło laboratoryjne. Pakiet 25</t>
  </si>
  <si>
    <r>
      <t>Butelka z PP z szeroką szyją, zakręcana o poj. 500 ml</t>
    </r>
    <r>
      <rPr>
        <i/>
        <sz val="11"/>
        <color indexed="8"/>
        <rFont val="Tahoma"/>
        <family val="2"/>
        <charset val="238"/>
      </rPr>
      <t xml:space="preserve">
z podziałką, przezroczysta;</t>
    </r>
    <r>
      <rPr>
        <i/>
        <sz val="11"/>
        <color indexed="55"/>
        <rFont val="Tahoma"/>
        <family val="2"/>
        <charset val="238"/>
      </rPr>
      <t xml:space="preserve">
</t>
    </r>
  </si>
  <si>
    <r>
      <t>Cylinder Nesslera typ niski o poj 50 ml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</si>
  <si>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Kolba kulista do destylacji cyjanków poj. 1 l z lejkiem sięgającym prawie do dna kolby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</si>
  <si>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Płytka szklana z wyznaczonymi polami do badań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</si>
  <si>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Szkiełko podstawowe 76x26 mm szlifowane z matowym polem do opisu - opak. 72 szt</t>
    </r>
    <r>
      <rPr>
        <i/>
        <sz val="11"/>
        <color indexed="8"/>
        <rFont val="Tahoma"/>
        <family val="2"/>
        <charset val="238"/>
      </rPr>
      <t xml:space="preserve">
</t>
    </r>
  </si>
  <si>
    <r>
      <t>Zlewka z tworzywa sztucznego typ niski poj. 150 ml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</si>
  <si>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t>Załącznik nr 26 do SWZ                    - załącznik nr 2 do umowy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</si>
</sst>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indexed="12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8"/>
      <name val="Tahoma"/>
      <family val="2"/>
      <charset val="238"/>
    </font>
    <font>
      <b/>
      <sz val="12"/>
      <name val="Tahoma"/>
      <family val="2"/>
      <charset val="238"/>
    </font>
    <font>
      <b/>
      <sz val="10"/>
      <name val="Tahoma"/>
      <family val="2"/>
      <charset val="238"/>
    </font>
    <font>
      <b/>
      <sz val="11"/>
      <color indexed="10"/>
      <name val="Calibri"/>
      <family val="2"/>
      <charset val="238"/>
      <scheme val="minor"/>
    </font>
    <font>
      <b/>
      <sz val="11"/>
      <color indexed="12"/>
      <name val="Tahoma"/>
      <family val="2"/>
      <charset val="238"/>
    </font>
    <font>
      <i/>
      <sz val="11"/>
      <color indexed="8"/>
      <name val="Tahoma"/>
      <family val="2"/>
      <charset val="238"/>
    </font>
    <font>
      <i/>
      <sz val="11"/>
      <color indexed="55"/>
      <name val="Tahom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7"/>
        <bgColor indexed="64"/>
      </patternFill>
    </fill>
  </fills>
  <borders count="5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Protection="1"/>
    <xf numFmtId="0" fontId="4" fillId="2" borderId="2" xfId="0" applyFont="1" applyFill="1" applyBorder="1" applyAlignment="1" applyProtection="1">
      <alignment horizontal="center" vertical="center" wrapText="1"/>
    </xf>
    <xf numFmtId="0" fontId="0" fillId="2" borderId="2" xfId="0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 wrapText="1"/>
    </xf>
    <xf numFmtId="2" fontId="7" fillId="2" borderId="2" xfId="0" applyNumberFormat="1" applyFont="1" applyFill="1" applyBorder="1" applyAlignment="1" applyProtection="1">
      <alignment horizontal="right" vertical="center"/>
    </xf>
    <xf numFmtId="0" fontId="0" fillId="0" borderId="2" xfId="0" applyBorder="1" applyAlignment="1" applyProtection="1">
      <alignment vertical="center"/>
    </xf>
    <xf numFmtId="2" fontId="0" fillId="0" borderId="2" xfId="0" applyNumberFormat="1" applyBorder="1" applyAlignment="1" applyProtection="1">
      <alignment vertical="center"/>
    </xf>
    <xf numFmtId="0" fontId="0" fillId="0" borderId="2" xfId="0" applyBorder="1" applyAlignment="1" applyProtection="1">
      <alignment horizontal="center" vertical="center"/>
    </xf>
    <xf numFmtId="2" fontId="0" fillId="3" borderId="2" xfId="0" applyNumberFormat="1" applyFill="1" applyBorder="1" applyAlignment="1" applyProtection="1">
      <alignment vertical="center"/>
      <protection locked="0"/>
    </xf>
    <xf numFmtId="1" fontId="0" fillId="3" borderId="2" xfId="0" applyNumberFormat="1" applyFill="1" applyBorder="1" applyAlignment="1" applyProtection="1">
      <alignment vertical="center"/>
      <protection locked="0"/>
    </xf>
    <xf numFmtId="0" fontId="0" fillId="3" borderId="2" xfId="0" applyFill="1" applyBorder="1" applyAlignment="1" applyProtection="1">
      <alignment horizontal="center" vertical="center" wrapText="1"/>
      <protection locked="0"/>
    </xf>
    <xf numFmtId="0" fontId="0" fillId="3" borderId="2" xfId="0" applyFill="1" applyBorder="1" applyAlignment="1" applyProtection="1">
      <alignment horizontal="left" vertical="center" wrapText="1"/>
      <protection locked="0"/>
    </xf>
    <xf numFmtId="0" fontId="8" fillId="0" borderId="2" xfId="0" applyFont="1" applyBorder="1" applyAlignment="1" applyProtection="1">
      <alignment vertical="center" wrapText="1"/>
    </xf>
    <xf numFmtId="0" fontId="5" fillId="2" borderId="0" xfId="0" applyFont="1" applyFill="1" applyAlignment="1" applyProtection="1">
      <alignment horizontal="center" vertical="center" wrapText="1"/>
      <protection locked="0"/>
    </xf>
    <xf numFmtId="0" fontId="6" fillId="2" borderId="0" xfId="0" applyFont="1" applyFill="1" applyAlignment="1" applyProtection="1">
      <alignment horizontal="right" vertical="top" wrapText="1"/>
    </xf>
    <xf numFmtId="0" fontId="0" fillId="2" borderId="0" xfId="0" applyFill="1" applyAlignment="1" applyProtection="1">
      <alignment horizontal="right" vertical="top" wrapText="1"/>
    </xf>
    <xf numFmtId="0" fontId="1" fillId="2" borderId="1" xfId="0" applyFont="1" applyFill="1" applyBorder="1" applyAlignment="1" applyProtection="1">
      <alignment horizontal="left" vertical="center"/>
    </xf>
    <xf numFmtId="0" fontId="1" fillId="2" borderId="3" xfId="0" applyFont="1" applyFill="1" applyBorder="1" applyAlignment="1" applyProtection="1">
      <alignment horizontal="left" vertical="center"/>
    </xf>
    <xf numFmtId="0" fontId="1" fillId="2" borderId="4" xfId="0" applyFont="1" applyFill="1" applyBorder="1" applyAlignment="1" applyProtection="1">
      <alignment horizontal="left" vertical="center"/>
    </xf>
    <xf numFmtId="0" fontId="0" fillId="2" borderId="1" xfId="0" applyFill="1" applyBorder="1" applyProtection="1"/>
    <xf numFmtId="0" fontId="0" fillId="2" borderId="4" xfId="0" applyFill="1" applyBorder="1" applyProtection="1"/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EAEAEA"/>
      <rgbColor rgb="00000080"/>
      <rgbColor rgb="00FF00FF"/>
      <rgbColor rgb="00FFFF00"/>
      <rgbColor rgb="0000FFFF"/>
      <rgbColor rgb="00800080"/>
      <rgbColor rgb="00FFFFCC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2"/>
  <sheetViews>
    <sheetView showGridLines="0" showZeros="0" tabSelected="1" workbookViewId="0">
      <pane ySplit="2" topLeftCell="A32" activePane="bottomLeft" state="frozen"/>
      <selection pane="bottomLeft" activeCell="F3" sqref="F3:G41"/>
    </sheetView>
  </sheetViews>
  <sheetFormatPr defaultRowHeight="15" x14ac:dyDescent="0.25"/>
  <cols>
    <col min="1" max="1" width="6.7109375" style="1" customWidth="1"/>
    <col min="2" max="2" width="75.7109375" style="1" customWidth="1"/>
    <col min="3" max="3" width="6.7109375" style="1" customWidth="1"/>
    <col min="4" max="4" width="15" style="1" customWidth="1"/>
    <col min="5" max="5" width="10" style="1" customWidth="1"/>
    <col min="6" max="6" width="12" style="1" customWidth="1"/>
    <col min="7" max="7" width="4" style="1" customWidth="1"/>
    <col min="8" max="18" width="13.7109375" style="1" customWidth="1"/>
    <col min="19" max="21" width="254" style="1" customWidth="1"/>
    <col min="22" max="16384" width="9.140625" style="1"/>
  </cols>
  <sheetData>
    <row r="1" spans="1:12" ht="33" customHeight="1" x14ac:dyDescent="0.25">
      <c r="A1" s="14" t="s">
        <v>54</v>
      </c>
      <c r="B1" s="14"/>
      <c r="C1" s="14"/>
      <c r="D1" s="14"/>
      <c r="E1" s="14"/>
      <c r="F1" s="14"/>
      <c r="G1" s="14"/>
      <c r="H1" s="14"/>
      <c r="I1" s="14"/>
      <c r="J1" s="14"/>
      <c r="K1" s="15" t="s">
        <v>61</v>
      </c>
      <c r="L1" s="16"/>
    </row>
    <row r="2" spans="1:12" ht="69.75" customHeight="1" x14ac:dyDescent="0.25">
      <c r="A2" s="3" t="s">
        <v>8</v>
      </c>
      <c r="B2" s="4" t="s">
        <v>9</v>
      </c>
      <c r="C2" s="3" t="s">
        <v>10</v>
      </c>
      <c r="D2" s="3" t="s">
        <v>11</v>
      </c>
      <c r="E2" s="3" t="s">
        <v>12</v>
      </c>
      <c r="F2" s="2" t="s">
        <v>13</v>
      </c>
      <c r="G2" s="3" t="s">
        <v>14</v>
      </c>
      <c r="H2" s="2" t="s">
        <v>15</v>
      </c>
      <c r="I2" s="2" t="s">
        <v>16</v>
      </c>
      <c r="J2" s="2" t="s">
        <v>17</v>
      </c>
      <c r="K2" s="2" t="s">
        <v>18</v>
      </c>
      <c r="L2" s="2" t="s">
        <v>19</v>
      </c>
    </row>
    <row r="3" spans="1:12" ht="42.75" x14ac:dyDescent="0.25">
      <c r="A3" s="6">
        <v>1</v>
      </c>
      <c r="B3" s="13" t="s">
        <v>21</v>
      </c>
      <c r="C3" s="6" t="s">
        <v>0</v>
      </c>
      <c r="D3" s="6" t="s">
        <v>1</v>
      </c>
      <c r="E3" s="8">
        <v>20</v>
      </c>
      <c r="F3" s="9"/>
      <c r="G3" s="10"/>
      <c r="H3" s="7">
        <f>F3*E3</f>
        <v>0</v>
      </c>
      <c r="I3" s="7">
        <f>H3+H3*G3/100</f>
        <v>0</v>
      </c>
      <c r="J3" s="7">
        <f>E3*F3*G3/100</f>
        <v>0</v>
      </c>
      <c r="K3" s="11"/>
      <c r="L3" s="12"/>
    </row>
    <row r="4" spans="1:12" ht="42.75" x14ac:dyDescent="0.25">
      <c r="A4" s="6">
        <v>2</v>
      </c>
      <c r="B4" s="13" t="s">
        <v>22</v>
      </c>
      <c r="C4" s="6" t="s">
        <v>0</v>
      </c>
      <c r="D4" s="6" t="s">
        <v>1</v>
      </c>
      <c r="E4" s="8">
        <v>20</v>
      </c>
      <c r="F4" s="9"/>
      <c r="G4" s="10"/>
      <c r="H4" s="7">
        <f t="shared" ref="H4:H41" si="0">F4*E4</f>
        <v>0</v>
      </c>
      <c r="I4" s="7">
        <f t="shared" ref="I4:I41" si="1">H4+H4*G4/100</f>
        <v>0</v>
      </c>
      <c r="J4" s="7">
        <f t="shared" ref="J4:J41" si="2">E4*F4*G4/100</f>
        <v>0</v>
      </c>
      <c r="K4" s="11"/>
      <c r="L4" s="12"/>
    </row>
    <row r="5" spans="1:12" ht="42.75" x14ac:dyDescent="0.25">
      <c r="A5" s="6">
        <v>3</v>
      </c>
      <c r="B5" s="13" t="s">
        <v>23</v>
      </c>
      <c r="C5" s="6" t="s">
        <v>0</v>
      </c>
      <c r="D5" s="6" t="s">
        <v>1</v>
      </c>
      <c r="E5" s="8">
        <v>20</v>
      </c>
      <c r="F5" s="9"/>
      <c r="G5" s="10"/>
      <c r="H5" s="7">
        <f t="shared" si="0"/>
        <v>0</v>
      </c>
      <c r="I5" s="7">
        <f t="shared" si="1"/>
        <v>0</v>
      </c>
      <c r="J5" s="7">
        <f t="shared" si="2"/>
        <v>0</v>
      </c>
      <c r="K5" s="11"/>
      <c r="L5" s="12"/>
    </row>
    <row r="6" spans="1:12" ht="42.75" x14ac:dyDescent="0.25">
      <c r="A6" s="6">
        <v>4</v>
      </c>
      <c r="B6" s="13" t="s">
        <v>24</v>
      </c>
      <c r="C6" s="6" t="s">
        <v>0</v>
      </c>
      <c r="D6" s="6" t="s">
        <v>1</v>
      </c>
      <c r="E6" s="8">
        <v>20</v>
      </c>
      <c r="F6" s="9"/>
      <c r="G6" s="10"/>
      <c r="H6" s="7">
        <f t="shared" si="0"/>
        <v>0</v>
      </c>
      <c r="I6" s="7">
        <f t="shared" si="1"/>
        <v>0</v>
      </c>
      <c r="J6" s="7">
        <f t="shared" si="2"/>
        <v>0</v>
      </c>
      <c r="K6" s="11"/>
      <c r="L6" s="12"/>
    </row>
    <row r="7" spans="1:12" ht="42.75" x14ac:dyDescent="0.25">
      <c r="A7" s="6">
        <v>5</v>
      </c>
      <c r="B7" s="13" t="s">
        <v>55</v>
      </c>
      <c r="C7" s="6" t="s">
        <v>0</v>
      </c>
      <c r="D7" s="6" t="s">
        <v>3</v>
      </c>
      <c r="E7" s="8">
        <v>8</v>
      </c>
      <c r="F7" s="9"/>
      <c r="G7" s="10"/>
      <c r="H7" s="7">
        <f t="shared" si="0"/>
        <v>0</v>
      </c>
      <c r="I7" s="7">
        <f t="shared" si="1"/>
        <v>0</v>
      </c>
      <c r="J7" s="7">
        <f t="shared" si="2"/>
        <v>0</v>
      </c>
      <c r="K7" s="11"/>
      <c r="L7" s="12"/>
    </row>
    <row r="8" spans="1:12" ht="42.75" x14ac:dyDescent="0.25">
      <c r="A8" s="6">
        <v>6</v>
      </c>
      <c r="B8" s="13" t="s">
        <v>25</v>
      </c>
      <c r="C8" s="6" t="s">
        <v>0</v>
      </c>
      <c r="D8" s="6" t="s">
        <v>1</v>
      </c>
      <c r="E8" s="8">
        <v>10</v>
      </c>
      <c r="F8" s="9"/>
      <c r="G8" s="10"/>
      <c r="H8" s="7">
        <f t="shared" si="0"/>
        <v>0</v>
      </c>
      <c r="I8" s="7">
        <f t="shared" si="1"/>
        <v>0</v>
      </c>
      <c r="J8" s="7">
        <f t="shared" si="2"/>
        <v>0</v>
      </c>
      <c r="K8" s="11"/>
      <c r="L8" s="12"/>
    </row>
    <row r="9" spans="1:12" ht="42.75" x14ac:dyDescent="0.25">
      <c r="A9" s="6">
        <v>7</v>
      </c>
      <c r="B9" s="13" t="s">
        <v>56</v>
      </c>
      <c r="C9" s="6" t="s">
        <v>0</v>
      </c>
      <c r="D9" s="6" t="s">
        <v>2</v>
      </c>
      <c r="E9" s="8">
        <v>30</v>
      </c>
      <c r="F9" s="9"/>
      <c r="G9" s="10"/>
      <c r="H9" s="7">
        <f t="shared" si="0"/>
        <v>0</v>
      </c>
      <c r="I9" s="7">
        <f t="shared" si="1"/>
        <v>0</v>
      </c>
      <c r="J9" s="7">
        <f t="shared" si="2"/>
        <v>0</v>
      </c>
      <c r="K9" s="11"/>
      <c r="L9" s="12"/>
    </row>
    <row r="10" spans="1:12" ht="57" x14ac:dyDescent="0.25">
      <c r="A10" s="6">
        <v>8</v>
      </c>
      <c r="B10" s="13" t="s">
        <v>26</v>
      </c>
      <c r="C10" s="6" t="s">
        <v>0</v>
      </c>
      <c r="D10" s="6" t="s">
        <v>1</v>
      </c>
      <c r="E10" s="8">
        <v>20</v>
      </c>
      <c r="F10" s="9"/>
      <c r="G10" s="10"/>
      <c r="H10" s="7">
        <f t="shared" si="0"/>
        <v>0</v>
      </c>
      <c r="I10" s="7">
        <f t="shared" si="1"/>
        <v>0</v>
      </c>
      <c r="J10" s="7">
        <f t="shared" si="2"/>
        <v>0</v>
      </c>
      <c r="K10" s="11"/>
      <c r="L10" s="12"/>
    </row>
    <row r="11" spans="1:12" ht="42.75" x14ac:dyDescent="0.25">
      <c r="A11" s="6">
        <v>9</v>
      </c>
      <c r="B11" s="13" t="s">
        <v>27</v>
      </c>
      <c r="C11" s="6" t="s">
        <v>0</v>
      </c>
      <c r="D11" s="6" t="s">
        <v>1</v>
      </c>
      <c r="E11" s="8">
        <v>18</v>
      </c>
      <c r="F11" s="9"/>
      <c r="G11" s="10"/>
      <c r="H11" s="7">
        <f t="shared" si="0"/>
        <v>0</v>
      </c>
      <c r="I11" s="7">
        <f t="shared" si="1"/>
        <v>0</v>
      </c>
      <c r="J11" s="7">
        <f t="shared" si="2"/>
        <v>0</v>
      </c>
      <c r="K11" s="11"/>
      <c r="L11" s="12"/>
    </row>
    <row r="12" spans="1:12" ht="57" x14ac:dyDescent="0.25">
      <c r="A12" s="6">
        <v>10</v>
      </c>
      <c r="B12" s="13" t="s">
        <v>57</v>
      </c>
      <c r="C12" s="6" t="s">
        <v>0</v>
      </c>
      <c r="D12" s="6" t="s">
        <v>2</v>
      </c>
      <c r="E12" s="8">
        <v>1</v>
      </c>
      <c r="F12" s="9"/>
      <c r="G12" s="10"/>
      <c r="H12" s="7">
        <f t="shared" si="0"/>
        <v>0</v>
      </c>
      <c r="I12" s="7">
        <f t="shared" si="1"/>
        <v>0</v>
      </c>
      <c r="J12" s="7">
        <f t="shared" si="2"/>
        <v>0</v>
      </c>
      <c r="K12" s="11"/>
      <c r="L12" s="12"/>
    </row>
    <row r="13" spans="1:12" ht="42.75" x14ac:dyDescent="0.25">
      <c r="A13" s="6">
        <v>11</v>
      </c>
      <c r="B13" s="13" t="s">
        <v>28</v>
      </c>
      <c r="C13" s="6" t="s">
        <v>0</v>
      </c>
      <c r="D13" s="6" t="s">
        <v>4</v>
      </c>
      <c r="E13" s="8">
        <v>3</v>
      </c>
      <c r="F13" s="9"/>
      <c r="G13" s="10"/>
      <c r="H13" s="7">
        <f t="shared" si="0"/>
        <v>0</v>
      </c>
      <c r="I13" s="7">
        <f t="shared" si="1"/>
        <v>0</v>
      </c>
      <c r="J13" s="7">
        <f t="shared" si="2"/>
        <v>0</v>
      </c>
      <c r="K13" s="11"/>
      <c r="L13" s="12"/>
    </row>
    <row r="14" spans="1:12" ht="42.75" x14ac:dyDescent="0.25">
      <c r="A14" s="6">
        <v>12</v>
      </c>
      <c r="B14" s="13" t="s">
        <v>29</v>
      </c>
      <c r="C14" s="6" t="s">
        <v>0</v>
      </c>
      <c r="D14" s="6" t="s">
        <v>1</v>
      </c>
      <c r="E14" s="8">
        <v>3</v>
      </c>
      <c r="F14" s="9"/>
      <c r="G14" s="10"/>
      <c r="H14" s="7">
        <f t="shared" si="0"/>
        <v>0</v>
      </c>
      <c r="I14" s="7">
        <f t="shared" si="1"/>
        <v>0</v>
      </c>
      <c r="J14" s="7">
        <f t="shared" si="2"/>
        <v>0</v>
      </c>
      <c r="K14" s="11"/>
      <c r="L14" s="12"/>
    </row>
    <row r="15" spans="1:12" ht="42.75" x14ac:dyDescent="0.25">
      <c r="A15" s="6">
        <v>13</v>
      </c>
      <c r="B15" s="13" t="s">
        <v>30</v>
      </c>
      <c r="C15" s="6" t="s">
        <v>0</v>
      </c>
      <c r="D15" s="6" t="s">
        <v>1</v>
      </c>
      <c r="E15" s="8">
        <v>10</v>
      </c>
      <c r="F15" s="9"/>
      <c r="G15" s="10"/>
      <c r="H15" s="7">
        <f t="shared" si="0"/>
        <v>0</v>
      </c>
      <c r="I15" s="7">
        <f t="shared" si="1"/>
        <v>0</v>
      </c>
      <c r="J15" s="7">
        <f t="shared" si="2"/>
        <v>0</v>
      </c>
      <c r="K15" s="11"/>
      <c r="L15" s="12"/>
    </row>
    <row r="16" spans="1:12" ht="42.75" x14ac:dyDescent="0.25">
      <c r="A16" s="6">
        <v>14</v>
      </c>
      <c r="B16" s="13" t="s">
        <v>31</v>
      </c>
      <c r="C16" s="6" t="s">
        <v>0</v>
      </c>
      <c r="D16" s="6" t="s">
        <v>1</v>
      </c>
      <c r="E16" s="8">
        <v>60</v>
      </c>
      <c r="F16" s="9"/>
      <c r="G16" s="10"/>
      <c r="H16" s="7">
        <f t="shared" si="0"/>
        <v>0</v>
      </c>
      <c r="I16" s="7">
        <f t="shared" si="1"/>
        <v>0</v>
      </c>
      <c r="J16" s="7">
        <f t="shared" si="2"/>
        <v>0</v>
      </c>
      <c r="K16" s="11"/>
      <c r="L16" s="12"/>
    </row>
    <row r="17" spans="1:12" ht="42.75" x14ac:dyDescent="0.25">
      <c r="A17" s="6">
        <v>15</v>
      </c>
      <c r="B17" s="13" t="s">
        <v>32</v>
      </c>
      <c r="C17" s="6" t="s">
        <v>0</v>
      </c>
      <c r="D17" s="6" t="s">
        <v>1</v>
      </c>
      <c r="E17" s="8">
        <v>10</v>
      </c>
      <c r="F17" s="9"/>
      <c r="G17" s="10"/>
      <c r="H17" s="7">
        <f t="shared" si="0"/>
        <v>0</v>
      </c>
      <c r="I17" s="7">
        <f t="shared" si="1"/>
        <v>0</v>
      </c>
      <c r="J17" s="7">
        <f t="shared" si="2"/>
        <v>0</v>
      </c>
      <c r="K17" s="11"/>
      <c r="L17" s="12"/>
    </row>
    <row r="18" spans="1:12" ht="42.75" x14ac:dyDescent="0.25">
      <c r="A18" s="6">
        <v>16</v>
      </c>
      <c r="B18" s="13" t="s">
        <v>33</v>
      </c>
      <c r="C18" s="6" t="s">
        <v>0</v>
      </c>
      <c r="D18" s="6" t="s">
        <v>2</v>
      </c>
      <c r="E18" s="8">
        <v>4</v>
      </c>
      <c r="F18" s="9"/>
      <c r="G18" s="10"/>
      <c r="H18" s="7">
        <f t="shared" si="0"/>
        <v>0</v>
      </c>
      <c r="I18" s="7">
        <f t="shared" si="1"/>
        <v>0</v>
      </c>
      <c r="J18" s="7">
        <f t="shared" si="2"/>
        <v>0</v>
      </c>
      <c r="K18" s="11"/>
      <c r="L18" s="12"/>
    </row>
    <row r="19" spans="1:12" ht="57" x14ac:dyDescent="0.25">
      <c r="A19" s="6">
        <v>17</v>
      </c>
      <c r="B19" s="13" t="s">
        <v>34</v>
      </c>
      <c r="C19" s="6" t="s">
        <v>0</v>
      </c>
      <c r="D19" s="6" t="s">
        <v>2</v>
      </c>
      <c r="E19" s="8">
        <v>30</v>
      </c>
      <c r="F19" s="9"/>
      <c r="G19" s="10"/>
      <c r="H19" s="7">
        <f t="shared" si="0"/>
        <v>0</v>
      </c>
      <c r="I19" s="7">
        <f t="shared" si="1"/>
        <v>0</v>
      </c>
      <c r="J19" s="7">
        <f t="shared" si="2"/>
        <v>0</v>
      </c>
      <c r="K19" s="11"/>
      <c r="L19" s="12"/>
    </row>
    <row r="20" spans="1:12" ht="42.75" x14ac:dyDescent="0.25">
      <c r="A20" s="6">
        <v>18</v>
      </c>
      <c r="B20" s="13" t="s">
        <v>35</v>
      </c>
      <c r="C20" s="6" t="s">
        <v>0</v>
      </c>
      <c r="D20" s="6" t="s">
        <v>1</v>
      </c>
      <c r="E20" s="8">
        <v>20</v>
      </c>
      <c r="F20" s="9"/>
      <c r="G20" s="10"/>
      <c r="H20" s="7">
        <f t="shared" si="0"/>
        <v>0</v>
      </c>
      <c r="I20" s="7">
        <f t="shared" si="1"/>
        <v>0</v>
      </c>
      <c r="J20" s="7">
        <f t="shared" si="2"/>
        <v>0</v>
      </c>
      <c r="K20" s="11"/>
      <c r="L20" s="12"/>
    </row>
    <row r="21" spans="1:12" ht="42.75" x14ac:dyDescent="0.25">
      <c r="A21" s="6">
        <v>19</v>
      </c>
      <c r="B21" s="13" t="s">
        <v>36</v>
      </c>
      <c r="C21" s="6" t="s">
        <v>0</v>
      </c>
      <c r="D21" s="6" t="s">
        <v>1</v>
      </c>
      <c r="E21" s="8">
        <v>20</v>
      </c>
      <c r="F21" s="9"/>
      <c r="G21" s="10"/>
      <c r="H21" s="7">
        <f t="shared" si="0"/>
        <v>0</v>
      </c>
      <c r="I21" s="7">
        <f t="shared" si="1"/>
        <v>0</v>
      </c>
      <c r="J21" s="7">
        <f t="shared" si="2"/>
        <v>0</v>
      </c>
      <c r="K21" s="11"/>
      <c r="L21" s="12"/>
    </row>
    <row r="22" spans="1:12" ht="42.75" x14ac:dyDescent="0.25">
      <c r="A22" s="6">
        <v>20</v>
      </c>
      <c r="B22" s="13" t="s">
        <v>37</v>
      </c>
      <c r="C22" s="6" t="s">
        <v>0</v>
      </c>
      <c r="D22" s="6" t="s">
        <v>1</v>
      </c>
      <c r="E22" s="8">
        <v>10</v>
      </c>
      <c r="F22" s="9"/>
      <c r="G22" s="10"/>
      <c r="H22" s="7">
        <f t="shared" si="0"/>
        <v>0</v>
      </c>
      <c r="I22" s="7">
        <f t="shared" si="1"/>
        <v>0</v>
      </c>
      <c r="J22" s="7">
        <f t="shared" si="2"/>
        <v>0</v>
      </c>
      <c r="K22" s="11"/>
      <c r="L22" s="12"/>
    </row>
    <row r="23" spans="1:12" ht="42.75" x14ac:dyDescent="0.25">
      <c r="A23" s="6">
        <v>21</v>
      </c>
      <c r="B23" s="13" t="s">
        <v>38</v>
      </c>
      <c r="C23" s="6" t="s">
        <v>0</v>
      </c>
      <c r="D23" s="6" t="s">
        <v>1</v>
      </c>
      <c r="E23" s="8">
        <v>10</v>
      </c>
      <c r="F23" s="9"/>
      <c r="G23" s="10"/>
      <c r="H23" s="7">
        <f t="shared" si="0"/>
        <v>0</v>
      </c>
      <c r="I23" s="7">
        <f t="shared" si="1"/>
        <v>0</v>
      </c>
      <c r="J23" s="7">
        <f t="shared" si="2"/>
        <v>0</v>
      </c>
      <c r="K23" s="11"/>
      <c r="L23" s="12"/>
    </row>
    <row r="24" spans="1:12" ht="42.75" x14ac:dyDescent="0.25">
      <c r="A24" s="6">
        <v>22</v>
      </c>
      <c r="B24" s="13" t="s">
        <v>39</v>
      </c>
      <c r="C24" s="6" t="s">
        <v>0</v>
      </c>
      <c r="D24" s="6" t="s">
        <v>1</v>
      </c>
      <c r="E24" s="8">
        <v>10</v>
      </c>
      <c r="F24" s="9"/>
      <c r="G24" s="10"/>
      <c r="H24" s="7">
        <f t="shared" si="0"/>
        <v>0</v>
      </c>
      <c r="I24" s="7">
        <f t="shared" si="1"/>
        <v>0</v>
      </c>
      <c r="J24" s="7">
        <f t="shared" si="2"/>
        <v>0</v>
      </c>
      <c r="K24" s="11"/>
      <c r="L24" s="12"/>
    </row>
    <row r="25" spans="1:12" ht="42.75" x14ac:dyDescent="0.25">
      <c r="A25" s="6">
        <v>23</v>
      </c>
      <c r="B25" s="13" t="s">
        <v>40</v>
      </c>
      <c r="C25" s="6" t="s">
        <v>0</v>
      </c>
      <c r="D25" s="6" t="s">
        <v>1</v>
      </c>
      <c r="E25" s="8">
        <v>10</v>
      </c>
      <c r="F25" s="9"/>
      <c r="G25" s="10"/>
      <c r="H25" s="7">
        <f t="shared" si="0"/>
        <v>0</v>
      </c>
      <c r="I25" s="7">
        <f t="shared" si="1"/>
        <v>0</v>
      </c>
      <c r="J25" s="7">
        <f t="shared" si="2"/>
        <v>0</v>
      </c>
      <c r="K25" s="11"/>
      <c r="L25" s="12"/>
    </row>
    <row r="26" spans="1:12" ht="42.75" x14ac:dyDescent="0.25">
      <c r="A26" s="6">
        <v>24</v>
      </c>
      <c r="B26" s="13" t="s">
        <v>41</v>
      </c>
      <c r="C26" s="6" t="s">
        <v>0</v>
      </c>
      <c r="D26" s="6" t="s">
        <v>1</v>
      </c>
      <c r="E26" s="8">
        <v>10</v>
      </c>
      <c r="F26" s="9"/>
      <c r="G26" s="10"/>
      <c r="H26" s="7">
        <f t="shared" si="0"/>
        <v>0</v>
      </c>
      <c r="I26" s="7">
        <f t="shared" si="1"/>
        <v>0</v>
      </c>
      <c r="J26" s="7">
        <f t="shared" si="2"/>
        <v>0</v>
      </c>
      <c r="K26" s="11"/>
      <c r="L26" s="12"/>
    </row>
    <row r="27" spans="1:12" ht="42.75" x14ac:dyDescent="0.25">
      <c r="A27" s="6">
        <v>25</v>
      </c>
      <c r="B27" s="13" t="s">
        <v>42</v>
      </c>
      <c r="C27" s="6" t="s">
        <v>0</v>
      </c>
      <c r="D27" s="6" t="s">
        <v>1</v>
      </c>
      <c r="E27" s="8">
        <v>10</v>
      </c>
      <c r="F27" s="9"/>
      <c r="G27" s="10"/>
      <c r="H27" s="7">
        <f t="shared" si="0"/>
        <v>0</v>
      </c>
      <c r="I27" s="7">
        <f t="shared" si="1"/>
        <v>0</v>
      </c>
      <c r="J27" s="7">
        <f t="shared" si="2"/>
        <v>0</v>
      </c>
      <c r="K27" s="11"/>
      <c r="L27" s="12"/>
    </row>
    <row r="28" spans="1:12" ht="42.75" x14ac:dyDescent="0.25">
      <c r="A28" s="6">
        <v>26</v>
      </c>
      <c r="B28" s="13" t="s">
        <v>43</v>
      </c>
      <c r="C28" s="6" t="s">
        <v>0</v>
      </c>
      <c r="D28" s="6" t="s">
        <v>1</v>
      </c>
      <c r="E28" s="8">
        <v>10</v>
      </c>
      <c r="F28" s="9"/>
      <c r="G28" s="10"/>
      <c r="H28" s="7">
        <f t="shared" si="0"/>
        <v>0</v>
      </c>
      <c r="I28" s="7">
        <f t="shared" si="1"/>
        <v>0</v>
      </c>
      <c r="J28" s="7">
        <f t="shared" si="2"/>
        <v>0</v>
      </c>
      <c r="K28" s="11"/>
      <c r="L28" s="12"/>
    </row>
    <row r="29" spans="1:12" ht="57" x14ac:dyDescent="0.25">
      <c r="A29" s="6">
        <v>27</v>
      </c>
      <c r="B29" s="13" t="s">
        <v>44</v>
      </c>
      <c r="C29" s="6" t="s">
        <v>0</v>
      </c>
      <c r="D29" s="6" t="s">
        <v>2</v>
      </c>
      <c r="E29" s="8">
        <v>4</v>
      </c>
      <c r="F29" s="9"/>
      <c r="G29" s="10"/>
      <c r="H29" s="7">
        <f t="shared" si="0"/>
        <v>0</v>
      </c>
      <c r="I29" s="7">
        <f t="shared" si="1"/>
        <v>0</v>
      </c>
      <c r="J29" s="7">
        <f t="shared" si="2"/>
        <v>0</v>
      </c>
      <c r="K29" s="11"/>
      <c r="L29" s="12"/>
    </row>
    <row r="30" spans="1:12" ht="42.75" x14ac:dyDescent="0.25">
      <c r="A30" s="6">
        <v>28</v>
      </c>
      <c r="B30" s="13" t="s">
        <v>58</v>
      </c>
      <c r="C30" s="6" t="s">
        <v>0</v>
      </c>
      <c r="D30" s="6" t="s">
        <v>5</v>
      </c>
      <c r="E30" s="8">
        <v>30</v>
      </c>
      <c r="F30" s="9"/>
      <c r="G30" s="10"/>
      <c r="H30" s="7">
        <f t="shared" si="0"/>
        <v>0</v>
      </c>
      <c r="I30" s="7">
        <f t="shared" si="1"/>
        <v>0</v>
      </c>
      <c r="J30" s="7">
        <f t="shared" si="2"/>
        <v>0</v>
      </c>
      <c r="K30" s="11"/>
      <c r="L30" s="12"/>
    </row>
    <row r="31" spans="1:12" ht="42.75" x14ac:dyDescent="0.25">
      <c r="A31" s="6">
        <v>29</v>
      </c>
      <c r="B31" s="13" t="s">
        <v>45</v>
      </c>
      <c r="C31" s="6" t="s">
        <v>0</v>
      </c>
      <c r="D31" s="6" t="s">
        <v>1</v>
      </c>
      <c r="E31" s="8">
        <v>300</v>
      </c>
      <c r="F31" s="9"/>
      <c r="G31" s="10"/>
      <c r="H31" s="7">
        <f t="shared" si="0"/>
        <v>0</v>
      </c>
      <c r="I31" s="7">
        <f t="shared" si="1"/>
        <v>0</v>
      </c>
      <c r="J31" s="7">
        <f t="shared" si="2"/>
        <v>0</v>
      </c>
      <c r="K31" s="11"/>
      <c r="L31" s="12"/>
    </row>
    <row r="32" spans="1:12" ht="42.75" x14ac:dyDescent="0.25">
      <c r="A32" s="6">
        <v>30</v>
      </c>
      <c r="B32" s="13" t="s">
        <v>46</v>
      </c>
      <c r="C32" s="6" t="s">
        <v>0</v>
      </c>
      <c r="D32" s="6" t="s">
        <v>1</v>
      </c>
      <c r="E32" s="8">
        <v>500</v>
      </c>
      <c r="F32" s="9"/>
      <c r="G32" s="10"/>
      <c r="H32" s="7">
        <f t="shared" si="0"/>
        <v>0</v>
      </c>
      <c r="I32" s="7">
        <f t="shared" si="1"/>
        <v>0</v>
      </c>
      <c r="J32" s="7">
        <f t="shared" si="2"/>
        <v>0</v>
      </c>
      <c r="K32" s="11"/>
      <c r="L32" s="12"/>
    </row>
    <row r="33" spans="1:12" ht="42.75" x14ac:dyDescent="0.25">
      <c r="A33" s="6">
        <v>31</v>
      </c>
      <c r="B33" s="13" t="s">
        <v>47</v>
      </c>
      <c r="C33" s="6" t="s">
        <v>0</v>
      </c>
      <c r="D33" s="6" t="s">
        <v>1</v>
      </c>
      <c r="E33" s="8">
        <v>500</v>
      </c>
      <c r="F33" s="9"/>
      <c r="G33" s="10"/>
      <c r="H33" s="7">
        <f t="shared" si="0"/>
        <v>0</v>
      </c>
      <c r="I33" s="7">
        <f t="shared" si="1"/>
        <v>0</v>
      </c>
      <c r="J33" s="7">
        <f t="shared" si="2"/>
        <v>0</v>
      </c>
      <c r="K33" s="11"/>
      <c r="L33" s="12"/>
    </row>
    <row r="34" spans="1:12" ht="42.75" x14ac:dyDescent="0.25">
      <c r="A34" s="6">
        <v>32</v>
      </c>
      <c r="B34" s="13" t="s">
        <v>48</v>
      </c>
      <c r="C34" s="6" t="s">
        <v>0</v>
      </c>
      <c r="D34" s="6" t="s">
        <v>6</v>
      </c>
      <c r="E34" s="8">
        <v>20</v>
      </c>
      <c r="F34" s="9"/>
      <c r="G34" s="10"/>
      <c r="H34" s="7">
        <f t="shared" si="0"/>
        <v>0</v>
      </c>
      <c r="I34" s="7">
        <f t="shared" si="1"/>
        <v>0</v>
      </c>
      <c r="J34" s="7">
        <f t="shared" si="2"/>
        <v>0</v>
      </c>
      <c r="K34" s="11"/>
      <c r="L34" s="12"/>
    </row>
    <row r="35" spans="1:12" ht="42.75" x14ac:dyDescent="0.25">
      <c r="A35" s="6">
        <v>33</v>
      </c>
      <c r="B35" s="13" t="s">
        <v>49</v>
      </c>
      <c r="C35" s="6" t="s">
        <v>0</v>
      </c>
      <c r="D35" s="6" t="s">
        <v>1</v>
      </c>
      <c r="E35" s="8">
        <v>576</v>
      </c>
      <c r="F35" s="9"/>
      <c r="G35" s="10"/>
      <c r="H35" s="7">
        <f t="shared" si="0"/>
        <v>0</v>
      </c>
      <c r="I35" s="7">
        <f t="shared" si="1"/>
        <v>0</v>
      </c>
      <c r="J35" s="7">
        <f t="shared" si="2"/>
        <v>0</v>
      </c>
      <c r="K35" s="11"/>
      <c r="L35" s="12"/>
    </row>
    <row r="36" spans="1:12" ht="57" x14ac:dyDescent="0.25">
      <c r="A36" s="6">
        <v>34</v>
      </c>
      <c r="B36" s="13" t="s">
        <v>50</v>
      </c>
      <c r="C36" s="6" t="s">
        <v>7</v>
      </c>
      <c r="D36" s="6" t="s">
        <v>1</v>
      </c>
      <c r="E36" s="8">
        <v>2</v>
      </c>
      <c r="F36" s="9"/>
      <c r="G36" s="10"/>
      <c r="H36" s="7">
        <f t="shared" si="0"/>
        <v>0</v>
      </c>
      <c r="I36" s="7">
        <f t="shared" si="1"/>
        <v>0</v>
      </c>
      <c r="J36" s="7">
        <f t="shared" si="2"/>
        <v>0</v>
      </c>
      <c r="K36" s="11"/>
      <c r="L36" s="12"/>
    </row>
    <row r="37" spans="1:12" ht="42.75" x14ac:dyDescent="0.25">
      <c r="A37" s="6">
        <v>35</v>
      </c>
      <c r="B37" s="13" t="s">
        <v>59</v>
      </c>
      <c r="C37" s="6" t="s">
        <v>7</v>
      </c>
      <c r="D37" s="6" t="s">
        <v>1</v>
      </c>
      <c r="E37" s="8">
        <v>40</v>
      </c>
      <c r="F37" s="9"/>
      <c r="G37" s="10"/>
      <c r="H37" s="7">
        <f t="shared" si="0"/>
        <v>0</v>
      </c>
      <c r="I37" s="7">
        <f t="shared" si="1"/>
        <v>0</v>
      </c>
      <c r="J37" s="7">
        <f t="shared" si="2"/>
        <v>0</v>
      </c>
      <c r="K37" s="11"/>
      <c r="L37" s="12"/>
    </row>
    <row r="38" spans="1:12" ht="42.75" x14ac:dyDescent="0.25">
      <c r="A38" s="6">
        <v>36</v>
      </c>
      <c r="B38" s="13" t="s">
        <v>51</v>
      </c>
      <c r="C38" s="6" t="s">
        <v>0</v>
      </c>
      <c r="D38" s="6" t="s">
        <v>1</v>
      </c>
      <c r="E38" s="8">
        <v>10</v>
      </c>
      <c r="F38" s="9"/>
      <c r="G38" s="10"/>
      <c r="H38" s="7">
        <f t="shared" si="0"/>
        <v>0</v>
      </c>
      <c r="I38" s="7">
        <f t="shared" si="1"/>
        <v>0</v>
      </c>
      <c r="J38" s="7">
        <f t="shared" si="2"/>
        <v>0</v>
      </c>
      <c r="K38" s="11"/>
      <c r="L38" s="12"/>
    </row>
    <row r="39" spans="1:12" ht="42.75" x14ac:dyDescent="0.25">
      <c r="A39" s="6">
        <v>37</v>
      </c>
      <c r="B39" s="13" t="s">
        <v>52</v>
      </c>
      <c r="C39" s="6" t="s">
        <v>0</v>
      </c>
      <c r="D39" s="6" t="s">
        <v>1</v>
      </c>
      <c r="E39" s="8">
        <v>20</v>
      </c>
      <c r="F39" s="9"/>
      <c r="G39" s="10"/>
      <c r="H39" s="7">
        <f t="shared" si="0"/>
        <v>0</v>
      </c>
      <c r="I39" s="7">
        <f t="shared" si="1"/>
        <v>0</v>
      </c>
      <c r="J39" s="7">
        <f t="shared" si="2"/>
        <v>0</v>
      </c>
      <c r="K39" s="11"/>
      <c r="L39" s="12"/>
    </row>
    <row r="40" spans="1:12" ht="42.75" x14ac:dyDescent="0.25">
      <c r="A40" s="6">
        <v>38</v>
      </c>
      <c r="B40" s="13" t="s">
        <v>60</v>
      </c>
      <c r="C40" s="6" t="s">
        <v>0</v>
      </c>
      <c r="D40" s="6" t="s">
        <v>3</v>
      </c>
      <c r="E40" s="8">
        <v>20</v>
      </c>
      <c r="F40" s="9"/>
      <c r="G40" s="10"/>
      <c r="H40" s="7">
        <f t="shared" si="0"/>
        <v>0</v>
      </c>
      <c r="I40" s="7">
        <f t="shared" si="1"/>
        <v>0</v>
      </c>
      <c r="J40" s="7">
        <f t="shared" si="2"/>
        <v>0</v>
      </c>
      <c r="K40" s="11"/>
      <c r="L40" s="12"/>
    </row>
    <row r="41" spans="1:12" ht="42.75" x14ac:dyDescent="0.25">
      <c r="A41" s="6">
        <v>39</v>
      </c>
      <c r="B41" s="13" t="s">
        <v>53</v>
      </c>
      <c r="C41" s="6" t="s">
        <v>0</v>
      </c>
      <c r="D41" s="6" t="s">
        <v>3</v>
      </c>
      <c r="E41" s="8">
        <v>1</v>
      </c>
      <c r="F41" s="9"/>
      <c r="G41" s="10"/>
      <c r="H41" s="7">
        <f t="shared" si="0"/>
        <v>0</v>
      </c>
      <c r="I41" s="7">
        <f t="shared" si="1"/>
        <v>0</v>
      </c>
      <c r="J41" s="7">
        <f t="shared" si="2"/>
        <v>0</v>
      </c>
      <c r="K41" s="11"/>
      <c r="L41" s="12"/>
    </row>
    <row r="42" spans="1:12" ht="24.95" customHeight="1" x14ac:dyDescent="0.25">
      <c r="A42" s="17" t="s">
        <v>20</v>
      </c>
      <c r="B42" s="18"/>
      <c r="C42" s="18"/>
      <c r="D42" s="18"/>
      <c r="E42" s="18"/>
      <c r="F42" s="18"/>
      <c r="G42" s="19"/>
      <c r="H42" s="5">
        <f>SUM(H3:H41)</f>
        <v>0</v>
      </c>
      <c r="I42" s="5">
        <f>SUM(I3:I41)</f>
        <v>0</v>
      </c>
      <c r="J42" s="5">
        <f>SUM(J3:J41)</f>
        <v>0</v>
      </c>
      <c r="K42" s="20"/>
      <c r="L42" s="21"/>
    </row>
  </sheetData>
  <mergeCells count="4">
    <mergeCell ref="A1:J1"/>
    <mergeCell ref="K1:L1"/>
    <mergeCell ref="A42:G42"/>
    <mergeCell ref="K42:L42"/>
  </mergeCells>
  <dataValidations count="1">
    <dataValidation type="whole" allowBlank="1" showErrorMessage="1" errorTitle="Nieprawidłowa wartość VAT" error="Proszę wpisać wartość VAT z zakresu od 0 do 25 (proszę nie używać znaku %)" sqref="G3:G41">
      <formula1>0</formula1>
      <formula2>25</formula2>
    </dataValidation>
  </dataValidations>
  <printOptions horizontalCentered="1"/>
  <pageMargins left="0.59055118110236204" right="0.59055118110236204" top="0.78740157480314998" bottom="0.78740157480314998" header="0.5" footer="0.5"/>
  <pageSetup paperSize="9" scale="67" fitToHeight="100" orientation="landscape" r:id="rId1"/>
  <headerFooter>
    <oddFooter>&amp;L&amp;6Wydruk wygenerowany automatycznie z programu PLAN WYDATKÓW - Dariusz Drzewiecki&amp;R&amp;6Strona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Szkło laboratoryjne Pakiet 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JanK</dc:creator>
  <cp:lastModifiedBy>ADM</cp:lastModifiedBy>
  <cp:lastPrinted>2023-02-27T10:34:40Z</cp:lastPrinted>
  <dcterms:created xsi:type="dcterms:W3CDTF">2023-02-27T10:33:20Z</dcterms:created>
  <dcterms:modified xsi:type="dcterms:W3CDTF">2023-02-27T10:36:30Z</dcterms:modified>
</cp:coreProperties>
</file>