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1F79407E-712B-43DC-864E-EB8976256217}" xr6:coauthVersionLast="47" xr6:coauthVersionMax="47" xr10:uidLastSave="{00000000-0000-0000-0000-000000000000}"/>
  <bookViews>
    <workbookView xWindow="-25695" yWindow="16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'!$A$7:$G$42</definedName>
    <definedName name="_xlnm.Print_Area" localSheetId="0">'ocena  '!$A$1:$G$42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0" i="1" l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41" i="1" l="1"/>
  <c r="E41" i="1" l="1"/>
</calcChain>
</file>

<file path=xl/sharedStrings.xml><?xml version="1.0" encoding="utf-8"?>
<sst xmlns="http://schemas.openxmlformats.org/spreadsheetml/2006/main" count="114" uniqueCount="68">
  <si>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</si>
  <si>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</si>
  <si>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</si>
  <si>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</si>
  <si>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</si>
  <si>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</si>
  <si>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</si>
  <si>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</si>
  <si>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</si>
  <si>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</si>
  <si>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</si>
  <si>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</si>
  <si>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uszkodzony, przestarzały technologicznie</t>
  </si>
  <si>
    <t>2201-ILL-2.227.67.2026</t>
  </si>
  <si>
    <t>Drukarka Zebra</t>
  </si>
  <si>
    <t>12-05-00384</t>
  </si>
  <si>
    <t>Zasilacz awaryjny</t>
  </si>
  <si>
    <t>16-12-00173</t>
  </si>
  <si>
    <t>16-12-00260</t>
  </si>
  <si>
    <t>Zasilacz AC PSU 595 W</t>
  </si>
  <si>
    <t>16-12-00282</t>
  </si>
  <si>
    <t>Zasilacz UPS Netys RT 1700</t>
  </si>
  <si>
    <t>16-12-00299</t>
  </si>
  <si>
    <t>Zasilacz awaryjny UPS-APC-164</t>
  </si>
  <si>
    <t>16-12-00308</t>
  </si>
  <si>
    <t>16-12-00309</t>
  </si>
  <si>
    <t>16-12-00328</t>
  </si>
  <si>
    <t>16-12-00330</t>
  </si>
  <si>
    <t>Zasilacz laboratoryjny  605D- II 2x60V/5</t>
  </si>
  <si>
    <t>16-12-00331</t>
  </si>
  <si>
    <t>UPS EVER</t>
  </si>
  <si>
    <t>16-12-00347</t>
  </si>
  <si>
    <t>UPS EVER NET 1000</t>
  </si>
  <si>
    <t>4-49-491-3-00339</t>
  </si>
  <si>
    <t>UPS</t>
  </si>
  <si>
    <t>IS.T-491-183</t>
  </si>
  <si>
    <t>Suszarka do rąk</t>
  </si>
  <si>
    <t>KN-8-101/2-W</t>
  </si>
  <si>
    <t>Zasilacz</t>
  </si>
  <si>
    <t>KN-8-120/1-W</t>
  </si>
  <si>
    <t>KN-8-120/2-W</t>
  </si>
  <si>
    <t>KN-8-128/1-W</t>
  </si>
  <si>
    <t>KN-8-128/2-W</t>
  </si>
  <si>
    <t>Niszczarka</t>
  </si>
  <si>
    <t>KN-8-151/23-KS</t>
  </si>
  <si>
    <t>Kalkulator windykacyjny</t>
  </si>
  <si>
    <t>KN-8-163/2-W</t>
  </si>
  <si>
    <t>Drukarka</t>
  </si>
  <si>
    <t>KN-8-64/10-W</t>
  </si>
  <si>
    <t>KN-8-64/19-W</t>
  </si>
  <si>
    <t>KN-8-64/24-W</t>
  </si>
  <si>
    <t>KN-8-64/28-W</t>
  </si>
  <si>
    <t>KN-8-64/30-W</t>
  </si>
  <si>
    <t>KN-8-64/39-W</t>
  </si>
  <si>
    <t>KN-8-64/41-W</t>
  </si>
  <si>
    <t>Urządzenie wielofunkcyjne OKI MB 441</t>
  </si>
  <si>
    <t>KN-8-64/44-W</t>
  </si>
  <si>
    <t>KN-8-64/50-W</t>
  </si>
  <si>
    <t>KN-8-64/53-W</t>
  </si>
  <si>
    <t>KN-8-64/9-W</t>
  </si>
  <si>
    <t>Telefon SIMENS DUO</t>
  </si>
  <si>
    <t>KN-8-8/130-W</t>
  </si>
  <si>
    <t>Niszczarka FELLOWES</t>
  </si>
  <si>
    <t>KN-8-95/29-W</t>
  </si>
  <si>
    <t>uszkodzona, przestarzała technologicznie</t>
  </si>
  <si>
    <t>uszkodzona</t>
  </si>
  <si>
    <t>uszkodzone, przestarzałe technologicznie</t>
  </si>
  <si>
    <t>przestarzały technologicznie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</si>
</sst>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/>
    <xf numFmtId="4" fontId="8" fillId="0" borderId="0" xfId="0" applyNumberFormat="1" applyFont="1" applyAlignment="1">
      <alignment vertical="center"/>
    </xf>
    <xf numFmtId="164" fontId="10" fillId="0" borderId="1" xfId="0" applyNumberFormat="1" applyFont="1" applyBorder="1"/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13" fillId="0" borderId="1" xfId="7" applyFont="1" applyBorder="1" applyAlignment="1">
      <alignment horizontal="center" vertical="center"/>
    </xf>
    <xf numFmtId="2" fontId="13" fillId="0" borderId="1" xfId="7" applyNumberFormat="1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</cellXfs>
  <cellStyles count="8">
    <cellStyle name="Normalny" xfId="0" builtinId="0"/>
    <cellStyle name="Normalny 10" xfId="4" xr:uid="{2894DA1B-B371-4088-9D8C-8D8112FB6CED}"/>
    <cellStyle name="Normalny 12" xfId="5" xr:uid="{79A7D9AE-C3B8-4C7C-8AC2-919635D81ED5}"/>
    <cellStyle name="Normalny 13" xfId="7" xr:uid="{58F3B8C1-EF64-4C8A-A4D1-9A105215615F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zoomScaleSheetLayoutView="100" workbookViewId="0">
      <selection activeCell="B35" sqref="B35"/>
    </sheetView>
  </sheetViews>
  <sheetFormatPr defaultColWidth="9.140625" defaultRowHeight="15" x14ac:dyDescent="0.2"/>
  <cols>
    <col min="1" max="1" width="5.7109375" style="1" customWidth="1"/>
    <col min="2" max="2" width="33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8"/>
      <c r="F2" s="28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x14ac:dyDescent="0.2">
      <c r="A8" s="20">
        <v>1</v>
      </c>
      <c r="B8" s="25" t="s">
        <v>14</v>
      </c>
      <c r="C8" s="25" t="s">
        <v>15</v>
      </c>
      <c r="D8" s="26">
        <v>2128.27</v>
      </c>
      <c r="E8" s="23">
        <f>D8/20</f>
        <v>106.4135</v>
      </c>
      <c r="F8" s="22">
        <v>2020</v>
      </c>
      <c r="G8" s="24" t="s">
        <v>64</v>
      </c>
      <c r="I8" s="16"/>
    </row>
    <row r="9" spans="1:16" s="3" customFormat="1" x14ac:dyDescent="0.2">
      <c r="A9" s="20">
        <v>2</v>
      </c>
      <c r="B9" s="25" t="s">
        <v>16</v>
      </c>
      <c r="C9" s="25" t="s">
        <v>17</v>
      </c>
      <c r="D9" s="26">
        <v>700.71</v>
      </c>
      <c r="E9" s="23">
        <f t="shared" ref="E9:E40" si="0">D9/20</f>
        <v>35.035499999999999</v>
      </c>
      <c r="F9" s="22">
        <v>2023</v>
      </c>
      <c r="G9" s="24" t="s">
        <v>12</v>
      </c>
      <c r="I9" s="16"/>
    </row>
    <row r="10" spans="1:16" s="3" customFormat="1" x14ac:dyDescent="0.2">
      <c r="A10" s="20">
        <v>3</v>
      </c>
      <c r="B10" s="25" t="s">
        <v>16</v>
      </c>
      <c r="C10" s="25" t="s">
        <v>18</v>
      </c>
      <c r="D10" s="26">
        <v>589</v>
      </c>
      <c r="E10" s="23">
        <f t="shared" si="0"/>
        <v>29.45</v>
      </c>
      <c r="F10" s="22">
        <v>2023</v>
      </c>
      <c r="G10" s="24" t="s">
        <v>12</v>
      </c>
      <c r="I10" s="16"/>
    </row>
    <row r="11" spans="1:16" s="3" customFormat="1" x14ac:dyDescent="0.2">
      <c r="A11" s="20">
        <v>4</v>
      </c>
      <c r="B11" s="25" t="s">
        <v>19</v>
      </c>
      <c r="C11" s="25" t="s">
        <v>20</v>
      </c>
      <c r="D11" s="26">
        <v>1100.53</v>
      </c>
      <c r="E11" s="23">
        <f t="shared" si="0"/>
        <v>55.026499999999999</v>
      </c>
      <c r="F11" s="22">
        <v>2023</v>
      </c>
      <c r="G11" s="24" t="s">
        <v>12</v>
      </c>
      <c r="I11" s="16"/>
    </row>
    <row r="12" spans="1:16" s="3" customFormat="1" x14ac:dyDescent="0.2">
      <c r="A12" s="20">
        <v>5</v>
      </c>
      <c r="B12" s="25" t="s">
        <v>21</v>
      </c>
      <c r="C12" s="25" t="s">
        <v>22</v>
      </c>
      <c r="D12" s="26">
        <v>2243.04</v>
      </c>
      <c r="E12" s="23">
        <f>D12/35</f>
        <v>64.086857142857141</v>
      </c>
      <c r="F12" s="22">
        <v>2023</v>
      </c>
      <c r="G12" s="24" t="s">
        <v>12</v>
      </c>
      <c r="I12" s="16"/>
    </row>
    <row r="13" spans="1:16" s="3" customFormat="1" x14ac:dyDescent="0.2">
      <c r="A13" s="20">
        <v>6</v>
      </c>
      <c r="B13" s="25" t="s">
        <v>23</v>
      </c>
      <c r="C13" s="25" t="s">
        <v>24</v>
      </c>
      <c r="D13" s="26">
        <v>1731.84</v>
      </c>
      <c r="E13" s="23">
        <f t="shared" si="0"/>
        <v>86.591999999999999</v>
      </c>
      <c r="F13" s="22">
        <v>2023</v>
      </c>
      <c r="G13" s="24" t="s">
        <v>12</v>
      </c>
      <c r="I13" s="16"/>
    </row>
    <row r="14" spans="1:16" s="3" customFormat="1" x14ac:dyDescent="0.2">
      <c r="A14" s="20">
        <v>7</v>
      </c>
      <c r="B14" s="25" t="s">
        <v>23</v>
      </c>
      <c r="C14" s="25" t="s">
        <v>25</v>
      </c>
      <c r="D14" s="26">
        <v>1731.84</v>
      </c>
      <c r="E14" s="23">
        <f t="shared" si="0"/>
        <v>86.591999999999999</v>
      </c>
      <c r="F14" s="22">
        <v>2023</v>
      </c>
      <c r="G14" s="24" t="s">
        <v>12</v>
      </c>
      <c r="I14" s="16"/>
    </row>
    <row r="15" spans="1:16" s="3" customFormat="1" x14ac:dyDescent="0.2">
      <c r="A15" s="20">
        <v>8</v>
      </c>
      <c r="B15" s="25" t="s">
        <v>23</v>
      </c>
      <c r="C15" s="25" t="s">
        <v>26</v>
      </c>
      <c r="D15" s="26">
        <v>1731.84</v>
      </c>
      <c r="E15" s="23">
        <f t="shared" si="0"/>
        <v>86.591999999999999</v>
      </c>
      <c r="F15" s="22">
        <v>2023</v>
      </c>
      <c r="G15" s="24" t="s">
        <v>12</v>
      </c>
      <c r="I15" s="16"/>
    </row>
    <row r="16" spans="1:16" s="3" customFormat="1" x14ac:dyDescent="0.2">
      <c r="A16" s="20">
        <v>9</v>
      </c>
      <c r="B16" s="25" t="s">
        <v>23</v>
      </c>
      <c r="C16" s="25" t="s">
        <v>27</v>
      </c>
      <c r="D16" s="26">
        <v>1731.84</v>
      </c>
      <c r="E16" s="23">
        <f t="shared" si="0"/>
        <v>86.591999999999999</v>
      </c>
      <c r="F16" s="22">
        <v>2023</v>
      </c>
      <c r="G16" s="24" t="s">
        <v>12</v>
      </c>
      <c r="I16" s="16"/>
    </row>
    <row r="17" spans="1:9" s="3" customFormat="1" ht="30" x14ac:dyDescent="0.2">
      <c r="A17" s="20">
        <v>10</v>
      </c>
      <c r="B17" s="27" t="s">
        <v>28</v>
      </c>
      <c r="C17" s="25" t="s">
        <v>29</v>
      </c>
      <c r="D17" s="26">
        <v>1045.5</v>
      </c>
      <c r="E17" s="23">
        <f t="shared" si="0"/>
        <v>52.274999999999999</v>
      </c>
      <c r="F17" s="22">
        <v>2023</v>
      </c>
      <c r="G17" s="24" t="s">
        <v>12</v>
      </c>
      <c r="I17" s="16"/>
    </row>
    <row r="18" spans="1:9" s="3" customFormat="1" x14ac:dyDescent="0.2">
      <c r="A18" s="20">
        <v>11</v>
      </c>
      <c r="B18" s="25" t="s">
        <v>30</v>
      </c>
      <c r="C18" s="25" t="s">
        <v>31</v>
      </c>
      <c r="D18" s="26">
        <v>989.01</v>
      </c>
      <c r="E18" s="23">
        <f t="shared" si="0"/>
        <v>49.450499999999998</v>
      </c>
      <c r="F18" s="22">
        <v>2023</v>
      </c>
      <c r="G18" s="24" t="s">
        <v>12</v>
      </c>
      <c r="I18" s="16"/>
    </row>
    <row r="19" spans="1:9" s="3" customFormat="1" x14ac:dyDescent="0.2">
      <c r="A19" s="20">
        <v>12</v>
      </c>
      <c r="B19" s="25" t="s">
        <v>32</v>
      </c>
      <c r="C19" s="25" t="s">
        <v>33</v>
      </c>
      <c r="D19" s="26">
        <v>780.8</v>
      </c>
      <c r="E19" s="23">
        <f t="shared" si="0"/>
        <v>39.04</v>
      </c>
      <c r="F19" s="22">
        <v>2023</v>
      </c>
      <c r="G19" s="24" t="s">
        <v>12</v>
      </c>
      <c r="I19" s="16"/>
    </row>
    <row r="20" spans="1:9" s="3" customFormat="1" x14ac:dyDescent="0.2">
      <c r="A20" s="20">
        <v>13</v>
      </c>
      <c r="B20" s="25" t="s">
        <v>34</v>
      </c>
      <c r="C20" s="25" t="s">
        <v>35</v>
      </c>
      <c r="D20" s="26">
        <v>3874.72</v>
      </c>
      <c r="E20" s="23">
        <f>D20/25</f>
        <v>154.9888</v>
      </c>
      <c r="F20" s="22">
        <v>1999</v>
      </c>
      <c r="G20" s="24" t="s">
        <v>12</v>
      </c>
      <c r="I20" s="16"/>
    </row>
    <row r="21" spans="1:9" s="3" customFormat="1" x14ac:dyDescent="0.2">
      <c r="A21" s="20">
        <v>14</v>
      </c>
      <c r="B21" s="25" t="s">
        <v>36</v>
      </c>
      <c r="C21" s="25" t="s">
        <v>37</v>
      </c>
      <c r="D21" s="26">
        <v>681.49</v>
      </c>
      <c r="E21" s="23">
        <f t="shared" si="0"/>
        <v>34.0745</v>
      </c>
      <c r="F21" s="22">
        <v>2006</v>
      </c>
      <c r="G21" s="24" t="s">
        <v>65</v>
      </c>
      <c r="I21" s="16"/>
    </row>
    <row r="22" spans="1:9" s="3" customFormat="1" x14ac:dyDescent="0.2">
      <c r="A22" s="20">
        <v>15</v>
      </c>
      <c r="B22" s="25" t="s">
        <v>38</v>
      </c>
      <c r="C22" s="25" t="s">
        <v>39</v>
      </c>
      <c r="D22" s="26">
        <v>970</v>
      </c>
      <c r="E22" s="23">
        <f t="shared" si="0"/>
        <v>48.5</v>
      </c>
      <c r="F22" s="22">
        <v>2006</v>
      </c>
      <c r="G22" s="24" t="s">
        <v>12</v>
      </c>
      <c r="I22" s="16"/>
    </row>
    <row r="23" spans="1:9" s="3" customFormat="1" x14ac:dyDescent="0.2">
      <c r="A23" s="20">
        <v>16</v>
      </c>
      <c r="B23" s="25" t="s">
        <v>38</v>
      </c>
      <c r="C23" s="25" t="s">
        <v>40</v>
      </c>
      <c r="D23" s="26">
        <v>970</v>
      </c>
      <c r="E23" s="23">
        <f t="shared" si="0"/>
        <v>48.5</v>
      </c>
      <c r="F23" s="22">
        <v>2006</v>
      </c>
      <c r="G23" s="24" t="s">
        <v>12</v>
      </c>
      <c r="I23" s="16"/>
    </row>
    <row r="24" spans="1:9" s="3" customFormat="1" x14ac:dyDescent="0.2">
      <c r="A24" s="20">
        <v>17</v>
      </c>
      <c r="B24" s="25" t="s">
        <v>34</v>
      </c>
      <c r="C24" s="25" t="s">
        <v>41</v>
      </c>
      <c r="D24" s="26">
        <v>1655</v>
      </c>
      <c r="E24" s="23">
        <f>D24/30</f>
        <v>55.166666666666664</v>
      </c>
      <c r="F24" s="22">
        <v>2020</v>
      </c>
      <c r="G24" s="24" t="s">
        <v>12</v>
      </c>
      <c r="I24" s="16"/>
    </row>
    <row r="25" spans="1:9" s="3" customFormat="1" x14ac:dyDescent="0.2">
      <c r="A25" s="20">
        <v>18</v>
      </c>
      <c r="B25" s="25" t="s">
        <v>34</v>
      </c>
      <c r="C25" s="25" t="s">
        <v>42</v>
      </c>
      <c r="D25" s="26">
        <v>793</v>
      </c>
      <c r="E25" s="23">
        <f t="shared" si="0"/>
        <v>39.65</v>
      </c>
      <c r="F25" s="22">
        <v>2020</v>
      </c>
      <c r="G25" s="24" t="s">
        <v>12</v>
      </c>
      <c r="I25" s="16"/>
    </row>
    <row r="26" spans="1:9" s="3" customFormat="1" x14ac:dyDescent="0.2">
      <c r="A26" s="20">
        <v>19</v>
      </c>
      <c r="B26" s="25" t="s">
        <v>43</v>
      </c>
      <c r="C26" s="25" t="s">
        <v>44</v>
      </c>
      <c r="D26" s="26">
        <v>0</v>
      </c>
      <c r="E26" s="23">
        <f t="shared" si="0"/>
        <v>0</v>
      </c>
      <c r="F26" s="22">
        <v>2011</v>
      </c>
      <c r="G26" s="24" t="s">
        <v>64</v>
      </c>
      <c r="I26" s="16"/>
    </row>
    <row r="27" spans="1:9" s="3" customFormat="1" x14ac:dyDescent="0.2">
      <c r="A27" s="20">
        <v>20</v>
      </c>
      <c r="B27" s="25" t="s">
        <v>45</v>
      </c>
      <c r="C27" s="25" t="s">
        <v>46</v>
      </c>
      <c r="D27" s="26">
        <v>1453.06</v>
      </c>
      <c r="E27" s="23">
        <f t="shared" si="0"/>
        <v>72.652999999999992</v>
      </c>
      <c r="F27" s="22">
        <v>2007</v>
      </c>
      <c r="G27" s="24" t="s">
        <v>12</v>
      </c>
      <c r="I27" s="16"/>
    </row>
    <row r="28" spans="1:9" s="3" customFormat="1" x14ac:dyDescent="0.2">
      <c r="A28" s="20">
        <v>21</v>
      </c>
      <c r="B28" s="25" t="s">
        <v>47</v>
      </c>
      <c r="C28" s="25" t="s">
        <v>48</v>
      </c>
      <c r="D28" s="26">
        <v>2313.12</v>
      </c>
      <c r="E28" s="23">
        <f>D28/23</f>
        <v>100.57043478260869</v>
      </c>
      <c r="F28" s="22">
        <v>2020</v>
      </c>
      <c r="G28" s="24" t="s">
        <v>64</v>
      </c>
      <c r="I28" s="16"/>
    </row>
    <row r="29" spans="1:9" s="3" customFormat="1" x14ac:dyDescent="0.2">
      <c r="A29" s="20">
        <v>22</v>
      </c>
      <c r="B29" s="25" t="s">
        <v>47</v>
      </c>
      <c r="C29" s="25" t="s">
        <v>49</v>
      </c>
      <c r="D29" s="26">
        <v>1700</v>
      </c>
      <c r="E29" s="23">
        <f t="shared" si="0"/>
        <v>85</v>
      </c>
      <c r="F29" s="22">
        <v>2020</v>
      </c>
      <c r="G29" s="24" t="s">
        <v>64</v>
      </c>
      <c r="I29" s="16"/>
    </row>
    <row r="30" spans="1:9" s="3" customFormat="1" x14ac:dyDescent="0.2">
      <c r="A30" s="20">
        <v>23</v>
      </c>
      <c r="B30" s="25" t="s">
        <v>47</v>
      </c>
      <c r="C30" s="25" t="s">
        <v>50</v>
      </c>
      <c r="D30" s="26">
        <v>950</v>
      </c>
      <c r="E30" s="23">
        <f t="shared" si="0"/>
        <v>47.5</v>
      </c>
      <c r="F30" s="22">
        <v>2020</v>
      </c>
      <c r="G30" s="24" t="s">
        <v>64</v>
      </c>
      <c r="I30" s="16"/>
    </row>
    <row r="31" spans="1:9" s="3" customFormat="1" x14ac:dyDescent="0.2">
      <c r="A31" s="20">
        <v>24</v>
      </c>
      <c r="B31" s="25" t="s">
        <v>47</v>
      </c>
      <c r="C31" s="25" t="s">
        <v>51</v>
      </c>
      <c r="D31" s="26">
        <v>1099</v>
      </c>
      <c r="E31" s="23">
        <f t="shared" si="0"/>
        <v>54.95</v>
      </c>
      <c r="F31" s="22">
        <v>2020</v>
      </c>
      <c r="G31" s="24" t="s">
        <v>64</v>
      </c>
      <c r="I31" s="16"/>
    </row>
    <row r="32" spans="1:9" s="3" customFormat="1" x14ac:dyDescent="0.2">
      <c r="A32" s="20">
        <v>25</v>
      </c>
      <c r="B32" s="25" t="s">
        <v>47</v>
      </c>
      <c r="C32" s="25" t="s">
        <v>52</v>
      </c>
      <c r="D32" s="26">
        <v>1099</v>
      </c>
      <c r="E32" s="23">
        <f t="shared" si="0"/>
        <v>54.95</v>
      </c>
      <c r="F32" s="22">
        <v>2020</v>
      </c>
      <c r="G32" s="24" t="s">
        <v>64</v>
      </c>
      <c r="I32" s="16"/>
    </row>
    <row r="33" spans="1:9" s="3" customFormat="1" x14ac:dyDescent="0.2">
      <c r="A33" s="20">
        <v>26</v>
      </c>
      <c r="B33" s="25" t="s">
        <v>47</v>
      </c>
      <c r="C33" s="25" t="s">
        <v>53</v>
      </c>
      <c r="D33" s="26">
        <v>579</v>
      </c>
      <c r="E33" s="23">
        <f t="shared" si="0"/>
        <v>28.95</v>
      </c>
      <c r="F33" s="22">
        <v>2020</v>
      </c>
      <c r="G33" s="24" t="s">
        <v>64</v>
      </c>
      <c r="I33" s="16"/>
    </row>
    <row r="34" spans="1:9" s="3" customFormat="1" x14ac:dyDescent="0.2">
      <c r="A34" s="20">
        <v>27</v>
      </c>
      <c r="B34" s="25" t="s">
        <v>47</v>
      </c>
      <c r="C34" s="25" t="s">
        <v>54</v>
      </c>
      <c r="D34" s="26">
        <v>1405</v>
      </c>
      <c r="E34" s="23">
        <f t="shared" si="0"/>
        <v>70.25</v>
      </c>
      <c r="F34" s="22">
        <v>2020</v>
      </c>
      <c r="G34" s="24" t="s">
        <v>64</v>
      </c>
      <c r="I34" s="16"/>
    </row>
    <row r="35" spans="1:9" s="3" customFormat="1" ht="30" x14ac:dyDescent="0.2">
      <c r="A35" s="20">
        <v>28</v>
      </c>
      <c r="B35" s="27" t="s">
        <v>55</v>
      </c>
      <c r="C35" s="25" t="s">
        <v>56</v>
      </c>
      <c r="D35" s="26">
        <v>759</v>
      </c>
      <c r="E35" s="23">
        <f t="shared" si="0"/>
        <v>37.950000000000003</v>
      </c>
      <c r="F35" s="22">
        <v>2013</v>
      </c>
      <c r="G35" s="24" t="s">
        <v>66</v>
      </c>
      <c r="I35" s="16"/>
    </row>
    <row r="36" spans="1:9" s="3" customFormat="1" x14ac:dyDescent="0.2">
      <c r="A36" s="20">
        <v>29</v>
      </c>
      <c r="B36" s="25" t="s">
        <v>47</v>
      </c>
      <c r="C36" s="25" t="s">
        <v>57</v>
      </c>
      <c r="D36" s="26">
        <v>1230</v>
      </c>
      <c r="E36" s="23">
        <f t="shared" si="0"/>
        <v>61.5</v>
      </c>
      <c r="F36" s="22">
        <v>2020</v>
      </c>
      <c r="G36" s="24" t="s">
        <v>64</v>
      </c>
      <c r="I36" s="16"/>
    </row>
    <row r="37" spans="1:9" s="3" customFormat="1" x14ac:dyDescent="0.2">
      <c r="A37" s="20">
        <v>30</v>
      </c>
      <c r="B37" s="25" t="s">
        <v>47</v>
      </c>
      <c r="C37" s="25" t="s">
        <v>58</v>
      </c>
      <c r="D37" s="26">
        <v>1095</v>
      </c>
      <c r="E37" s="23">
        <f t="shared" si="0"/>
        <v>54.75</v>
      </c>
      <c r="F37" s="22">
        <v>2020</v>
      </c>
      <c r="G37" s="24" t="s">
        <v>64</v>
      </c>
      <c r="I37" s="16"/>
    </row>
    <row r="38" spans="1:9" s="3" customFormat="1" x14ac:dyDescent="0.2">
      <c r="A38" s="20">
        <v>31</v>
      </c>
      <c r="B38" s="25" t="s">
        <v>47</v>
      </c>
      <c r="C38" s="25" t="s">
        <v>59</v>
      </c>
      <c r="D38" s="26">
        <v>2313.12</v>
      </c>
      <c r="E38" s="23">
        <f>D38/30</f>
        <v>77.103999999999999</v>
      </c>
      <c r="F38" s="22">
        <v>2020</v>
      </c>
      <c r="G38" s="24" t="s">
        <v>64</v>
      </c>
      <c r="I38" s="16"/>
    </row>
    <row r="39" spans="1:9" s="3" customFormat="1" x14ac:dyDescent="0.2">
      <c r="A39" s="20">
        <v>32</v>
      </c>
      <c r="B39" s="25" t="s">
        <v>60</v>
      </c>
      <c r="C39" s="25" t="s">
        <v>61</v>
      </c>
      <c r="D39" s="26">
        <v>150</v>
      </c>
      <c r="E39" s="23">
        <f t="shared" si="0"/>
        <v>7.5</v>
      </c>
      <c r="F39" s="22">
        <v>2012</v>
      </c>
      <c r="G39" s="24" t="s">
        <v>67</v>
      </c>
      <c r="I39" s="16"/>
    </row>
    <row r="40" spans="1:9" s="3" customFormat="1" x14ac:dyDescent="0.2">
      <c r="A40" s="20">
        <v>33</v>
      </c>
      <c r="B40" s="25" t="s">
        <v>62</v>
      </c>
      <c r="C40" s="25" t="s">
        <v>63</v>
      </c>
      <c r="D40" s="26">
        <v>369</v>
      </c>
      <c r="E40" s="23">
        <f t="shared" si="0"/>
        <v>18.45</v>
      </c>
      <c r="F40" s="22">
        <v>2013</v>
      </c>
      <c r="G40" s="24" t="s">
        <v>64</v>
      </c>
      <c r="I40" s="16"/>
    </row>
    <row r="41" spans="1:9" ht="15.75" x14ac:dyDescent="0.25">
      <c r="A41" s="9"/>
      <c r="B41" s="18" t="s">
        <v>5</v>
      </c>
      <c r="C41" s="10" t="s">
        <v>0</v>
      </c>
      <c r="D41" s="19">
        <f>SUM(D8:D40)</f>
        <v>41962.73</v>
      </c>
      <c r="E41" s="12">
        <f>SUM(E8:E40)</f>
        <v>1930.103258592133</v>
      </c>
      <c r="F41" s="12" t="s">
        <v>0</v>
      </c>
      <c r="G41" s="17"/>
    </row>
    <row r="42" spans="1:9" hidden="1" x14ac:dyDescent="0.2">
      <c r="B42" s="13" t="s">
        <v>9</v>
      </c>
      <c r="C42" s="4"/>
      <c r="D42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2026-09-21T13:08:20Z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