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pgovpl.sharepoint.com/sites/ZamowieniaPubliczne/Shared Documents/Postępowania poniżej 130 tys/Medycyna/"/>
    </mc:Choice>
  </mc:AlternateContent>
  <xr:revisionPtr revIDLastSave="419" documentId="8_{5F229C78-A316-461D-A382-17679E244DB8}" xr6:coauthVersionLast="47" xr6:coauthVersionMax="47" xr10:uidLastSave="{3FA6B437-01F1-427E-9851-4A0E7A09FEB2}"/>
  <bookViews>
    <workbookView xWindow="22932" yWindow="-108" windowWidth="30936" windowHeight="16776" xr2:uid="{00000000-000D-0000-FFFF-FFFF00000000}"/>
  </bookViews>
  <sheets>
    <sheet name="Zadanie 1 Warszawa" sheetId="3" r:id="rId1"/>
    <sheet name="Zadanie 2 Katowic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F22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3" i="3"/>
  <c r="F22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4" i="3"/>
  <c r="F24" i="4" l="1"/>
  <c r="F19" i="4"/>
  <c r="F24" i="3"/>
  <c r="F28" i="3" s="1"/>
  <c r="F19" i="3"/>
  <c r="F27" i="3" l="1"/>
  <c r="F29" i="3" s="1"/>
  <c r="F28" i="4"/>
  <c r="F27" i="4"/>
  <c r="F29" i="4" l="1"/>
</calcChain>
</file>

<file path=xl/sharedStrings.xml><?xml version="1.0" encoding="utf-8"?>
<sst xmlns="http://schemas.openxmlformats.org/spreadsheetml/2006/main" count="138" uniqueCount="50">
  <si>
    <t>Tabela A</t>
  </si>
  <si>
    <t>Lp.</t>
  </si>
  <si>
    <t>rodzaj usługi medycznej</t>
  </si>
  <si>
    <t>1.</t>
  </si>
  <si>
    <t>Lekarz medycyny pracy z wydaniem orzeczenia o zdolności do pracy (wstępne, okresowe, kontrolne)</t>
  </si>
  <si>
    <t>2.</t>
  </si>
  <si>
    <t>Lekarz medycyny pracy- zaświadczenie o wydłużeniu/skróceniu czasu pracy dla pracowników niepełnosprawnych</t>
  </si>
  <si>
    <t>3.</t>
  </si>
  <si>
    <t>RTG</t>
  </si>
  <si>
    <t>4.</t>
  </si>
  <si>
    <t>bad.laboratoryjne</t>
  </si>
  <si>
    <t>5.</t>
  </si>
  <si>
    <t xml:space="preserve">lipidogram </t>
  </si>
  <si>
    <t>6.</t>
  </si>
  <si>
    <t>bad.okulistyczne</t>
  </si>
  <si>
    <t>7.</t>
  </si>
  <si>
    <t>EKG spoczynkowe z opisem</t>
  </si>
  <si>
    <t>8.</t>
  </si>
  <si>
    <t>9.</t>
  </si>
  <si>
    <t>Badanie psychotechniczne kierowców</t>
  </si>
  <si>
    <t>10.</t>
  </si>
  <si>
    <t>11.</t>
  </si>
  <si>
    <t>12.</t>
  </si>
  <si>
    <t>13.</t>
  </si>
  <si>
    <t>Badanie laryngologiczne</t>
  </si>
  <si>
    <t>14.</t>
  </si>
  <si>
    <t>Badanie neurologiczne</t>
  </si>
  <si>
    <t>15.</t>
  </si>
  <si>
    <t>Audiometria tonalna</t>
  </si>
  <si>
    <t>szczepienie grypa (szczepionka, badanie, iniekcja)</t>
  </si>
  <si>
    <t>RAZEM</t>
  </si>
  <si>
    <t>Tabela B</t>
  </si>
  <si>
    <t xml:space="preserve">Udział lekarza medycyny pracy w komisji BHP </t>
  </si>
  <si>
    <t>Udział lekarza medycyny pracy w pozostałych zadaniach (m.in. udział w komisjach powypadkowych, przegląd stanowisk pracy, opiniowanie składu apteczek)</t>
  </si>
  <si>
    <t>Stawka podatku VAT</t>
  </si>
  <si>
    <t>zw.</t>
  </si>
  <si>
    <t>szczepienie: kleszczowe zapalenie mózgu (szczepionka, badanie, iniekcja)</t>
  </si>
  <si>
    <t>Wartość podatku VAT (dotyczy Tabeli B, tj.wartość RAZEM Tabeli B x stawka podatku VAT 23%)</t>
  </si>
  <si>
    <t xml:space="preserve">SUMA RAZEM Tabel A i B </t>
  </si>
  <si>
    <t>Badanie widzenia zmierzchowego i wrażliwości na olśnienie - badanie psychologiczne</t>
  </si>
  <si>
    <t>Spirometria</t>
  </si>
  <si>
    <t>szacowana liczba godzin</t>
  </si>
  <si>
    <t>RAZEM BRUTTO</t>
  </si>
  <si>
    <t xml:space="preserve">cena jednostkowa  </t>
  </si>
  <si>
    <t>wartość</t>
  </si>
  <si>
    <t>wartość netto</t>
  </si>
  <si>
    <t>cena za godzinę netto</t>
  </si>
  <si>
    <t>szacowana liczba osób skierowanych na badania w ciągu 2 lat</t>
  </si>
  <si>
    <t>Formularz cenowy - Zadanie nr 1 (Warszawa)</t>
  </si>
  <si>
    <t>Formularz cenowy - Zadanie nr 2 (Katowice)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</si>
</sst>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1" applyFont="1" applyAlignment="1">
      <alignment horizontal="center" vertical="center" wrapText="1"/>
    </xf>
    <xf numFmtId="0" fontId="6" fillId="0" borderId="0" xfId="0" applyFont="1"/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3" fontId="1" fillId="0" borderId="2" xfId="1" applyNumberFormat="1" applyBorder="1" applyAlignment="1">
      <alignment horizontal="center" vertical="center" wrapText="1"/>
    </xf>
    <xf numFmtId="0" fontId="1" fillId="0" borderId="2" xfId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2" fontId="1" fillId="0" borderId="2" xfId="1" applyNumberFormat="1" applyBorder="1" applyAlignment="1">
      <alignment horizontal="center" vertical="center"/>
    </xf>
    <xf numFmtId="3" fontId="1" fillId="0" borderId="2" xfId="1" applyNumberForma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3" fontId="1" fillId="0" borderId="2" xfId="1" applyNumberForma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1" fillId="0" borderId="2" xfId="1" applyBorder="1" applyAlignment="1">
      <alignment vertical="center" wrapText="1"/>
    </xf>
    <xf numFmtId="9" fontId="1" fillId="0" borderId="2" xfId="3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3" fontId="1" fillId="0" borderId="2" xfId="1" applyNumberFormat="1" applyBorder="1" applyAlignment="1">
      <alignment horizontal="center" vertical="center"/>
    </xf>
    <xf numFmtId="44" fontId="5" fillId="0" borderId="0" xfId="4" applyFont="1" applyAlignment="1">
      <alignment horizontal="center" vertical="center" wrapText="1"/>
    </xf>
    <xf numFmtId="44" fontId="1" fillId="0" borderId="2" xfId="4" applyFont="1" applyBorder="1" applyAlignment="1">
      <alignment horizontal="center" vertical="center" wrapText="1"/>
    </xf>
    <xf numFmtId="44" fontId="1" fillId="0" borderId="2" xfId="4" applyFont="1" applyBorder="1" applyAlignment="1">
      <alignment horizontal="right" vertical="center"/>
    </xf>
    <xf numFmtId="44" fontId="6" fillId="0" borderId="0" xfId="4" applyFont="1"/>
    <xf numFmtId="44" fontId="7" fillId="0" borderId="0" xfId="4" applyFont="1" applyAlignment="1">
      <alignment horizontal="right"/>
    </xf>
    <xf numFmtId="44" fontId="6" fillId="0" borderId="2" xfId="4" applyFont="1" applyBorder="1"/>
    <xf numFmtId="44" fontId="7" fillId="0" borderId="2" xfId="4" applyFont="1" applyBorder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0" xfId="2" applyFont="1" applyAlignment="1">
      <alignment horizontal="right"/>
    </xf>
    <xf numFmtId="0" fontId="7" fillId="0" borderId="5" xfId="2" applyFont="1" applyBorder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5" xfId="2" applyFont="1" applyBorder="1" applyAlignment="1">
      <alignment horizontal="right" wrapText="1"/>
    </xf>
    <xf numFmtId="0" fontId="6" fillId="0" borderId="2" xfId="0" applyFont="1" applyBorder="1" applyAlignment="1">
      <alignment horizontal="right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Procentowy" xfId="3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CCFF-9D5E-4333-B9E1-CD8CDBE7B9B2}">
  <sheetPr>
    <pageSetUpPr fitToPage="1"/>
  </sheetPr>
  <dimension ref="A1:F29"/>
  <sheetViews>
    <sheetView tabSelected="1" workbookViewId="0">
      <selection activeCell="F29" sqref="A1:F29"/>
    </sheetView>
  </sheetViews>
  <sheetFormatPr defaultRowHeight="13.2" x14ac:dyDescent="0.25"/>
  <cols>
    <col min="1" max="1" width="3.88671875" style="2" customWidth="1"/>
    <col min="2" max="2" width="83.5546875" style="2" customWidth="1"/>
    <col min="3" max="3" width="13.5546875" style="24" bestFit="1" customWidth="1"/>
    <col min="4" max="4" width="7.33203125" style="14" bestFit="1" customWidth="1"/>
    <col min="5" max="5" width="12.77734375" style="2" customWidth="1"/>
    <col min="6" max="6" width="12.44140625" style="24" bestFit="1" customWidth="1"/>
    <col min="7" max="16384" width="8.88671875" style="2"/>
  </cols>
  <sheetData>
    <row r="1" spans="1:6" x14ac:dyDescent="0.25">
      <c r="A1" s="28" t="s">
        <v>48</v>
      </c>
      <c r="B1" s="28"/>
      <c r="C1" s="28"/>
      <c r="D1" s="28"/>
      <c r="E1" s="28"/>
      <c r="F1" s="28"/>
    </row>
    <row r="2" spans="1:6" x14ac:dyDescent="0.25">
      <c r="A2" s="29" t="s">
        <v>0</v>
      </c>
      <c r="B2" s="29"/>
      <c r="C2" s="21"/>
      <c r="D2" s="1"/>
      <c r="E2" s="1"/>
      <c r="F2" s="21"/>
    </row>
    <row r="3" spans="1:6" ht="66" x14ac:dyDescent="0.25">
      <c r="A3" s="3" t="s">
        <v>1</v>
      </c>
      <c r="B3" s="4" t="s">
        <v>2</v>
      </c>
      <c r="C3" s="22" t="s">
        <v>43</v>
      </c>
      <c r="D3" s="3" t="s">
        <v>34</v>
      </c>
      <c r="E3" s="5" t="s">
        <v>47</v>
      </c>
      <c r="F3" s="22" t="s">
        <v>44</v>
      </c>
    </row>
    <row r="4" spans="1:6" ht="26.4" x14ac:dyDescent="0.25">
      <c r="A4" s="6" t="s">
        <v>3</v>
      </c>
      <c r="B4" s="7" t="s">
        <v>4</v>
      </c>
      <c r="C4" s="23"/>
      <c r="D4" s="8" t="s">
        <v>35</v>
      </c>
      <c r="E4" s="9">
        <v>200</v>
      </c>
      <c r="F4" s="23">
        <f>ROUND(C4*E4,2)</f>
        <v>0</v>
      </c>
    </row>
    <row r="5" spans="1:6" ht="26.4" x14ac:dyDescent="0.25">
      <c r="A5" s="6" t="s">
        <v>5</v>
      </c>
      <c r="B5" s="7" t="s">
        <v>6</v>
      </c>
      <c r="C5" s="23"/>
      <c r="D5" s="8" t="s">
        <v>35</v>
      </c>
      <c r="E5" s="9">
        <v>6</v>
      </c>
      <c r="F5" s="23">
        <f t="shared" ref="F5:F18" si="0">ROUND(C5*E5,2)</f>
        <v>0</v>
      </c>
    </row>
    <row r="6" spans="1:6" x14ac:dyDescent="0.25">
      <c r="A6" s="6" t="s">
        <v>7</v>
      </c>
      <c r="B6" s="10" t="s">
        <v>8</v>
      </c>
      <c r="C6" s="23"/>
      <c r="D6" s="8" t="s">
        <v>35</v>
      </c>
      <c r="E6" s="9">
        <v>145</v>
      </c>
      <c r="F6" s="23">
        <f t="shared" si="0"/>
        <v>0</v>
      </c>
    </row>
    <row r="7" spans="1:6" x14ac:dyDescent="0.25">
      <c r="A7" s="6" t="s">
        <v>9</v>
      </c>
      <c r="B7" s="10" t="s">
        <v>10</v>
      </c>
      <c r="C7" s="23"/>
      <c r="D7" s="8" t="s">
        <v>35</v>
      </c>
      <c r="E7" s="9">
        <v>200</v>
      </c>
      <c r="F7" s="23">
        <f t="shared" si="0"/>
        <v>0</v>
      </c>
    </row>
    <row r="8" spans="1:6" x14ac:dyDescent="0.25">
      <c r="A8" s="6" t="s">
        <v>11</v>
      </c>
      <c r="B8" s="7" t="s">
        <v>12</v>
      </c>
      <c r="C8" s="23"/>
      <c r="D8" s="5" t="s">
        <v>35</v>
      </c>
      <c r="E8" s="11">
        <v>200</v>
      </c>
      <c r="F8" s="23">
        <f t="shared" si="0"/>
        <v>0</v>
      </c>
    </row>
    <row r="9" spans="1:6" x14ac:dyDescent="0.25">
      <c r="A9" s="6" t="s">
        <v>13</v>
      </c>
      <c r="B9" s="10" t="s">
        <v>14</v>
      </c>
      <c r="C9" s="23"/>
      <c r="D9" s="12" t="s">
        <v>35</v>
      </c>
      <c r="E9" s="13">
        <v>75</v>
      </c>
      <c r="F9" s="23">
        <f t="shared" si="0"/>
        <v>0</v>
      </c>
    </row>
    <row r="10" spans="1:6" x14ac:dyDescent="0.25">
      <c r="A10" s="6" t="s">
        <v>15</v>
      </c>
      <c r="B10" s="10" t="s">
        <v>16</v>
      </c>
      <c r="C10" s="23"/>
      <c r="D10" s="12" t="s">
        <v>35</v>
      </c>
      <c r="E10" s="13">
        <v>20</v>
      </c>
      <c r="F10" s="23">
        <f t="shared" si="0"/>
        <v>0</v>
      </c>
    </row>
    <row r="11" spans="1:6" x14ac:dyDescent="0.25">
      <c r="A11" s="6" t="s">
        <v>17</v>
      </c>
      <c r="B11" s="10" t="s">
        <v>39</v>
      </c>
      <c r="C11" s="23"/>
      <c r="D11" s="12" t="s">
        <v>35</v>
      </c>
      <c r="E11" s="13">
        <v>15</v>
      </c>
      <c r="F11" s="23">
        <f t="shared" si="0"/>
        <v>0</v>
      </c>
    </row>
    <row r="12" spans="1:6" x14ac:dyDescent="0.25">
      <c r="A12" s="6" t="s">
        <v>18</v>
      </c>
      <c r="B12" s="10" t="s">
        <v>19</v>
      </c>
      <c r="C12" s="23"/>
      <c r="D12" s="12" t="s">
        <v>35</v>
      </c>
      <c r="E12" s="13">
        <v>15</v>
      </c>
      <c r="F12" s="23">
        <f t="shared" si="0"/>
        <v>0</v>
      </c>
    </row>
    <row r="13" spans="1:6" x14ac:dyDescent="0.25">
      <c r="A13" s="6" t="s">
        <v>20</v>
      </c>
      <c r="B13" s="10" t="s">
        <v>24</v>
      </c>
      <c r="C13" s="23"/>
      <c r="D13" s="12" t="s">
        <v>35</v>
      </c>
      <c r="E13" s="13">
        <v>10</v>
      </c>
      <c r="F13" s="23">
        <f t="shared" si="0"/>
        <v>0</v>
      </c>
    </row>
    <row r="14" spans="1:6" x14ac:dyDescent="0.25">
      <c r="A14" s="6" t="s">
        <v>21</v>
      </c>
      <c r="B14" s="10" t="s">
        <v>26</v>
      </c>
      <c r="C14" s="23"/>
      <c r="D14" s="12" t="s">
        <v>35</v>
      </c>
      <c r="E14" s="13">
        <v>10</v>
      </c>
      <c r="F14" s="23">
        <f t="shared" si="0"/>
        <v>0</v>
      </c>
    </row>
    <row r="15" spans="1:6" x14ac:dyDescent="0.25">
      <c r="A15" s="6" t="s">
        <v>22</v>
      </c>
      <c r="B15" s="10" t="s">
        <v>28</v>
      </c>
      <c r="C15" s="23"/>
      <c r="D15" s="12" t="s">
        <v>35</v>
      </c>
      <c r="E15" s="13">
        <v>5</v>
      </c>
      <c r="F15" s="23">
        <f t="shared" si="0"/>
        <v>0</v>
      </c>
    </row>
    <row r="16" spans="1:6" x14ac:dyDescent="0.25">
      <c r="A16" s="6" t="s">
        <v>23</v>
      </c>
      <c r="B16" s="10" t="s">
        <v>40</v>
      </c>
      <c r="C16" s="23"/>
      <c r="D16" s="12" t="s">
        <v>35</v>
      </c>
      <c r="E16" s="13">
        <v>5</v>
      </c>
      <c r="F16" s="23">
        <f t="shared" si="0"/>
        <v>0</v>
      </c>
    </row>
    <row r="17" spans="1:6" x14ac:dyDescent="0.25">
      <c r="A17" s="6" t="s">
        <v>25</v>
      </c>
      <c r="B17" s="7" t="s">
        <v>29</v>
      </c>
      <c r="C17" s="23"/>
      <c r="D17" s="12" t="s">
        <v>35</v>
      </c>
      <c r="E17" s="13">
        <v>60</v>
      </c>
      <c r="F17" s="23">
        <f t="shared" si="0"/>
        <v>0</v>
      </c>
    </row>
    <row r="18" spans="1:6" x14ac:dyDescent="0.25">
      <c r="A18" s="6" t="s">
        <v>27</v>
      </c>
      <c r="B18" s="7" t="s">
        <v>36</v>
      </c>
      <c r="C18" s="23"/>
      <c r="D18" s="12" t="s">
        <v>35</v>
      </c>
      <c r="E18" s="13">
        <v>15</v>
      </c>
      <c r="F18" s="23">
        <f t="shared" si="0"/>
        <v>0</v>
      </c>
    </row>
    <row r="19" spans="1:6" x14ac:dyDescent="0.25">
      <c r="A19" s="35" t="s">
        <v>30</v>
      </c>
      <c r="B19" s="35"/>
      <c r="C19" s="35"/>
      <c r="D19" s="35"/>
      <c r="E19" s="35"/>
      <c r="F19" s="26">
        <f>SUM(F4:F18)</f>
        <v>0</v>
      </c>
    </row>
    <row r="20" spans="1:6" x14ac:dyDescent="0.25">
      <c r="A20" s="30" t="s">
        <v>31</v>
      </c>
      <c r="B20" s="30"/>
    </row>
    <row r="21" spans="1:6" ht="39.6" x14ac:dyDescent="0.25">
      <c r="A21" s="15" t="s">
        <v>1</v>
      </c>
      <c r="B21" s="15" t="s">
        <v>2</v>
      </c>
      <c r="C21" s="22" t="s">
        <v>46</v>
      </c>
      <c r="D21" s="3" t="s">
        <v>34</v>
      </c>
      <c r="E21" s="5" t="s">
        <v>41</v>
      </c>
      <c r="F21" s="22" t="s">
        <v>45</v>
      </c>
    </row>
    <row r="22" spans="1:6" x14ac:dyDescent="0.25">
      <c r="A22" s="6" t="s">
        <v>3</v>
      </c>
      <c r="B22" s="7" t="s">
        <v>32</v>
      </c>
      <c r="C22" s="23"/>
      <c r="D22" s="16">
        <v>0.23</v>
      </c>
      <c r="E22" s="9">
        <v>8</v>
      </c>
      <c r="F22" s="23">
        <f t="shared" ref="F22:F23" si="1">ROUND(C22*E22,2)</f>
        <v>0</v>
      </c>
    </row>
    <row r="23" spans="1:6" ht="26.4" x14ac:dyDescent="0.25">
      <c r="A23" s="6" t="s">
        <v>5</v>
      </c>
      <c r="B23" s="7" t="s">
        <v>33</v>
      </c>
      <c r="C23" s="23"/>
      <c r="D23" s="16">
        <v>0.23</v>
      </c>
      <c r="E23" s="9">
        <v>12</v>
      </c>
      <c r="F23" s="23">
        <f t="shared" si="1"/>
        <v>0</v>
      </c>
    </row>
    <row r="24" spans="1:6" x14ac:dyDescent="0.25">
      <c r="A24" s="35" t="s">
        <v>30</v>
      </c>
      <c r="B24" s="35"/>
      <c r="C24" s="35"/>
      <c r="D24" s="35"/>
      <c r="E24" s="35"/>
      <c r="F24" s="26">
        <f>F22+F23</f>
        <v>0</v>
      </c>
    </row>
    <row r="25" spans="1:6" x14ac:dyDescent="0.25">
      <c r="A25" s="17"/>
      <c r="B25" s="17"/>
      <c r="C25" s="25"/>
      <c r="D25" s="18"/>
      <c r="E25" s="17"/>
    </row>
    <row r="26" spans="1:6" x14ac:dyDescent="0.25">
      <c r="B26" s="19"/>
    </row>
    <row r="27" spans="1:6" ht="15.75" customHeight="1" x14ac:dyDescent="0.25">
      <c r="A27" s="31" t="s">
        <v>38</v>
      </c>
      <c r="B27" s="31"/>
      <c r="C27" s="31"/>
      <c r="D27" s="31"/>
      <c r="E27" s="32"/>
      <c r="F27" s="27">
        <f>F19+F24</f>
        <v>0</v>
      </c>
    </row>
    <row r="28" spans="1:6" ht="17.25" customHeight="1" x14ac:dyDescent="0.25">
      <c r="A28" s="33" t="s">
        <v>37</v>
      </c>
      <c r="B28" s="33"/>
      <c r="C28" s="33"/>
      <c r="D28" s="33"/>
      <c r="E28" s="34"/>
      <c r="F28" s="27">
        <f>F24*0.23</f>
        <v>0</v>
      </c>
    </row>
    <row r="29" spans="1:6" ht="15" customHeight="1" x14ac:dyDescent="0.25">
      <c r="A29" s="31" t="s">
        <v>42</v>
      </c>
      <c r="B29" s="31"/>
      <c r="C29" s="31"/>
      <c r="D29" s="31"/>
      <c r="E29" s="32"/>
      <c r="F29" s="27">
        <f>F27+F28</f>
        <v>0</v>
      </c>
    </row>
  </sheetData>
  <mergeCells count="8">
    <mergeCell ref="A27:E27"/>
    <mergeCell ref="A28:E28"/>
    <mergeCell ref="A29:E29"/>
    <mergeCell ref="A1:F1"/>
    <mergeCell ref="A2:B2"/>
    <mergeCell ref="A19:E19"/>
    <mergeCell ref="A20:B20"/>
    <mergeCell ref="A24:E2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FA032-888D-4A7A-9652-AFE794CC99F0}">
  <sheetPr>
    <pageSetUpPr fitToPage="1"/>
  </sheetPr>
  <dimension ref="A1:F29"/>
  <sheetViews>
    <sheetView workbookViewId="0">
      <selection activeCell="F3" sqref="F3"/>
    </sheetView>
  </sheetViews>
  <sheetFormatPr defaultRowHeight="13.2" x14ac:dyDescent="0.25"/>
  <cols>
    <col min="1" max="1" width="3.88671875" style="2" customWidth="1"/>
    <col min="2" max="2" width="91.109375" style="2" customWidth="1"/>
    <col min="3" max="3" width="11.77734375" style="24" bestFit="1" customWidth="1"/>
    <col min="4" max="4" width="8.77734375" style="14" customWidth="1"/>
    <col min="5" max="5" width="12.44140625" style="14" customWidth="1"/>
    <col min="6" max="6" width="12.21875" style="24" bestFit="1" customWidth="1"/>
    <col min="7" max="16384" width="8.88671875" style="2"/>
  </cols>
  <sheetData>
    <row r="1" spans="1:6" ht="13.2" customHeight="1" x14ac:dyDescent="0.25">
      <c r="A1" s="28" t="s">
        <v>49</v>
      </c>
      <c r="B1" s="28"/>
      <c r="C1" s="28"/>
      <c r="D1" s="28"/>
      <c r="E1" s="28"/>
      <c r="F1" s="28"/>
    </row>
    <row r="2" spans="1:6" x14ac:dyDescent="0.25">
      <c r="A2" s="29" t="s">
        <v>0</v>
      </c>
      <c r="B2" s="29"/>
      <c r="C2" s="21"/>
      <c r="D2" s="1"/>
      <c r="E2" s="1"/>
      <c r="F2" s="21"/>
    </row>
    <row r="3" spans="1:6" ht="66" x14ac:dyDescent="0.25">
      <c r="A3" s="3" t="s">
        <v>1</v>
      </c>
      <c r="B3" s="4" t="s">
        <v>2</v>
      </c>
      <c r="C3" s="22" t="s">
        <v>43</v>
      </c>
      <c r="D3" s="3" t="s">
        <v>34</v>
      </c>
      <c r="E3" s="5" t="s">
        <v>47</v>
      </c>
      <c r="F3" s="22" t="s">
        <v>44</v>
      </c>
    </row>
    <row r="4" spans="1:6" x14ac:dyDescent="0.25">
      <c r="A4" s="6" t="s">
        <v>3</v>
      </c>
      <c r="B4" s="7" t="s">
        <v>4</v>
      </c>
      <c r="C4" s="23"/>
      <c r="D4" s="8" t="s">
        <v>35</v>
      </c>
      <c r="E4" s="20">
        <v>60</v>
      </c>
      <c r="F4" s="23">
        <f>ROUND(C4*E4,2)</f>
        <v>0</v>
      </c>
    </row>
    <row r="5" spans="1:6" ht="26.4" x14ac:dyDescent="0.25">
      <c r="A5" s="6" t="s">
        <v>5</v>
      </c>
      <c r="B5" s="7" t="s">
        <v>6</v>
      </c>
      <c r="C5" s="23"/>
      <c r="D5" s="8" t="s">
        <v>35</v>
      </c>
      <c r="E5" s="20">
        <v>2</v>
      </c>
      <c r="F5" s="23">
        <f>ROUND(C5*E5,2)</f>
        <v>0</v>
      </c>
    </row>
    <row r="6" spans="1:6" x14ac:dyDescent="0.25">
      <c r="A6" s="6" t="s">
        <v>7</v>
      </c>
      <c r="B6" s="10" t="s">
        <v>8</v>
      </c>
      <c r="C6" s="23"/>
      <c r="D6" s="8" t="s">
        <v>35</v>
      </c>
      <c r="E6" s="20">
        <v>50</v>
      </c>
      <c r="F6" s="23">
        <f>ROUND(C6*E6,2)</f>
        <v>0</v>
      </c>
    </row>
    <row r="7" spans="1:6" x14ac:dyDescent="0.25">
      <c r="A7" s="6" t="s">
        <v>9</v>
      </c>
      <c r="B7" s="10" t="s">
        <v>10</v>
      </c>
      <c r="C7" s="23"/>
      <c r="D7" s="8" t="s">
        <v>35</v>
      </c>
      <c r="E7" s="20">
        <v>60</v>
      </c>
      <c r="F7" s="23">
        <f>ROUND(C7*E7,2)</f>
        <v>0</v>
      </c>
    </row>
    <row r="8" spans="1:6" x14ac:dyDescent="0.25">
      <c r="A8" s="6" t="s">
        <v>11</v>
      </c>
      <c r="B8" s="7" t="s">
        <v>12</v>
      </c>
      <c r="C8" s="23"/>
      <c r="D8" s="5" t="s">
        <v>35</v>
      </c>
      <c r="E8" s="5">
        <v>60</v>
      </c>
      <c r="F8" s="23">
        <f>ROUND(C8*E8,2)</f>
        <v>0</v>
      </c>
    </row>
    <row r="9" spans="1:6" x14ac:dyDescent="0.25">
      <c r="A9" s="6" t="s">
        <v>13</v>
      </c>
      <c r="B9" s="10" t="s">
        <v>14</v>
      </c>
      <c r="C9" s="23"/>
      <c r="D9" s="12" t="s">
        <v>35</v>
      </c>
      <c r="E9" s="12">
        <v>30</v>
      </c>
      <c r="F9" s="23">
        <f>ROUND(C9*E9,2)</f>
        <v>0</v>
      </c>
    </row>
    <row r="10" spans="1:6" x14ac:dyDescent="0.25">
      <c r="A10" s="6" t="s">
        <v>15</v>
      </c>
      <c r="B10" s="10" t="s">
        <v>16</v>
      </c>
      <c r="C10" s="23"/>
      <c r="D10" s="12" t="s">
        <v>35</v>
      </c>
      <c r="E10" s="12">
        <v>10</v>
      </c>
      <c r="F10" s="23">
        <f>ROUND(C10*E10,2)</f>
        <v>0</v>
      </c>
    </row>
    <row r="11" spans="1:6" x14ac:dyDescent="0.25">
      <c r="A11" s="6" t="s">
        <v>17</v>
      </c>
      <c r="B11" s="10" t="s">
        <v>39</v>
      </c>
      <c r="C11" s="23"/>
      <c r="D11" s="12" t="s">
        <v>35</v>
      </c>
      <c r="E11" s="12">
        <v>5</v>
      </c>
      <c r="F11" s="23">
        <f>ROUND(C11*E11,2)</f>
        <v>0</v>
      </c>
    </row>
    <row r="12" spans="1:6" x14ac:dyDescent="0.25">
      <c r="A12" s="6" t="s">
        <v>18</v>
      </c>
      <c r="B12" s="10" t="s">
        <v>19</v>
      </c>
      <c r="C12" s="23"/>
      <c r="D12" s="12" t="s">
        <v>35</v>
      </c>
      <c r="E12" s="12">
        <v>5</v>
      </c>
      <c r="F12" s="23">
        <f>ROUND(C12*E12,2)</f>
        <v>0</v>
      </c>
    </row>
    <row r="13" spans="1:6" x14ac:dyDescent="0.25">
      <c r="A13" s="6" t="s">
        <v>20</v>
      </c>
      <c r="B13" s="10" t="s">
        <v>24</v>
      </c>
      <c r="C13" s="23"/>
      <c r="D13" s="12" t="s">
        <v>35</v>
      </c>
      <c r="E13" s="12">
        <v>5</v>
      </c>
      <c r="F13" s="23">
        <f>ROUND(C13*E13,2)</f>
        <v>0</v>
      </c>
    </row>
    <row r="14" spans="1:6" x14ac:dyDescent="0.25">
      <c r="A14" s="6" t="s">
        <v>21</v>
      </c>
      <c r="B14" s="10" t="s">
        <v>26</v>
      </c>
      <c r="C14" s="23"/>
      <c r="D14" s="12" t="s">
        <v>35</v>
      </c>
      <c r="E14" s="12">
        <v>5</v>
      </c>
      <c r="F14" s="23">
        <f>ROUND(C14*E14,2)</f>
        <v>0</v>
      </c>
    </row>
    <row r="15" spans="1:6" x14ac:dyDescent="0.25">
      <c r="A15" s="6" t="s">
        <v>22</v>
      </c>
      <c r="B15" s="10" t="s">
        <v>28</v>
      </c>
      <c r="C15" s="23"/>
      <c r="D15" s="12" t="s">
        <v>35</v>
      </c>
      <c r="E15" s="12">
        <v>5</v>
      </c>
      <c r="F15" s="23">
        <f>ROUND(C15*E15,2)</f>
        <v>0</v>
      </c>
    </row>
    <row r="16" spans="1:6" x14ac:dyDescent="0.25">
      <c r="A16" s="6" t="s">
        <v>23</v>
      </c>
      <c r="B16" s="10" t="s">
        <v>40</v>
      </c>
      <c r="C16" s="23"/>
      <c r="D16" s="12" t="s">
        <v>35</v>
      </c>
      <c r="E16" s="12">
        <v>5</v>
      </c>
      <c r="F16" s="23">
        <f>ROUND(C16*E16,2)</f>
        <v>0</v>
      </c>
    </row>
    <row r="17" spans="1:6" x14ac:dyDescent="0.25">
      <c r="A17" s="6" t="s">
        <v>25</v>
      </c>
      <c r="B17" s="7" t="s">
        <v>29</v>
      </c>
      <c r="C17" s="23"/>
      <c r="D17" s="12" t="s">
        <v>35</v>
      </c>
      <c r="E17" s="12">
        <v>20</v>
      </c>
      <c r="F17" s="23">
        <f>ROUND(C17*E17,2)</f>
        <v>0</v>
      </c>
    </row>
    <row r="18" spans="1:6" x14ac:dyDescent="0.25">
      <c r="A18" s="6" t="s">
        <v>27</v>
      </c>
      <c r="B18" s="7" t="s">
        <v>36</v>
      </c>
      <c r="C18" s="23"/>
      <c r="D18" s="12" t="s">
        <v>35</v>
      </c>
      <c r="E18" s="12">
        <v>5</v>
      </c>
      <c r="F18" s="23">
        <f>ROUND(C18*E18,2)</f>
        <v>0</v>
      </c>
    </row>
    <row r="19" spans="1:6" x14ac:dyDescent="0.25">
      <c r="A19" s="35" t="s">
        <v>30</v>
      </c>
      <c r="B19" s="35"/>
      <c r="C19" s="35"/>
      <c r="D19" s="35"/>
      <c r="E19" s="35"/>
      <c r="F19" s="26">
        <f>SUM(F4:F18)</f>
        <v>0</v>
      </c>
    </row>
    <row r="20" spans="1:6" x14ac:dyDescent="0.25">
      <c r="A20" s="30" t="s">
        <v>31</v>
      </c>
      <c r="B20" s="30"/>
    </row>
    <row r="21" spans="1:6" ht="39.6" x14ac:dyDescent="0.25">
      <c r="A21" s="15" t="s">
        <v>1</v>
      </c>
      <c r="B21" s="15" t="s">
        <v>2</v>
      </c>
      <c r="C21" s="22" t="s">
        <v>46</v>
      </c>
      <c r="D21" s="3" t="s">
        <v>34</v>
      </c>
      <c r="E21" s="5" t="s">
        <v>41</v>
      </c>
      <c r="F21" s="22" t="s">
        <v>45</v>
      </c>
    </row>
    <row r="22" spans="1:6" x14ac:dyDescent="0.25">
      <c r="A22" s="6" t="s">
        <v>3</v>
      </c>
      <c r="B22" s="7" t="s">
        <v>32</v>
      </c>
      <c r="C22" s="23"/>
      <c r="D22" s="16">
        <v>0.23</v>
      </c>
      <c r="E22" s="20">
        <v>8</v>
      </c>
      <c r="F22" s="23">
        <f>ROUND(C22*E22,2)</f>
        <v>0</v>
      </c>
    </row>
    <row r="23" spans="1:6" ht="26.4" x14ac:dyDescent="0.25">
      <c r="A23" s="6" t="s">
        <v>5</v>
      </c>
      <c r="B23" s="7" t="s">
        <v>33</v>
      </c>
      <c r="C23" s="23"/>
      <c r="D23" s="16">
        <v>0.23</v>
      </c>
      <c r="E23" s="20">
        <v>4</v>
      </c>
      <c r="F23" s="23">
        <f>ROUND(C23*E23,2)</f>
        <v>0</v>
      </c>
    </row>
    <row r="24" spans="1:6" x14ac:dyDescent="0.25">
      <c r="A24" s="35" t="s">
        <v>30</v>
      </c>
      <c r="B24" s="35"/>
      <c r="C24" s="35"/>
      <c r="D24" s="35"/>
      <c r="E24" s="35"/>
      <c r="F24" s="26">
        <f>F22+F23</f>
        <v>0</v>
      </c>
    </row>
    <row r="25" spans="1:6" x14ac:dyDescent="0.25">
      <c r="A25" s="17"/>
      <c r="B25" s="17"/>
      <c r="C25" s="25"/>
      <c r="D25" s="18"/>
      <c r="E25" s="18"/>
    </row>
    <row r="26" spans="1:6" x14ac:dyDescent="0.25">
      <c r="B26" s="19"/>
    </row>
    <row r="27" spans="1:6" ht="15.75" customHeight="1" x14ac:dyDescent="0.25">
      <c r="A27" s="31" t="s">
        <v>38</v>
      </c>
      <c r="B27" s="31"/>
      <c r="C27" s="31"/>
      <c r="D27" s="31"/>
      <c r="E27" s="32"/>
      <c r="F27" s="27">
        <f>F19+F24</f>
        <v>0</v>
      </c>
    </row>
    <row r="28" spans="1:6" ht="17.25" customHeight="1" x14ac:dyDescent="0.25">
      <c r="A28" s="33" t="s">
        <v>37</v>
      </c>
      <c r="B28" s="33"/>
      <c r="C28" s="33"/>
      <c r="D28" s="33"/>
      <c r="E28" s="34"/>
      <c r="F28" s="27">
        <f>F24*0.23</f>
        <v>0</v>
      </c>
    </row>
    <row r="29" spans="1:6" ht="15" customHeight="1" x14ac:dyDescent="0.25">
      <c r="A29" s="31" t="s">
        <v>42</v>
      </c>
      <c r="B29" s="31"/>
      <c r="C29" s="31"/>
      <c r="D29" s="31"/>
      <c r="E29" s="32"/>
      <c r="F29" s="27">
        <f>F27+F28</f>
        <v>0</v>
      </c>
    </row>
  </sheetData>
  <mergeCells count="8">
    <mergeCell ref="A29:E29"/>
    <mergeCell ref="A27:E27"/>
    <mergeCell ref="A28:E28"/>
    <mergeCell ref="A1:F1"/>
    <mergeCell ref="A2:B2"/>
    <mergeCell ref="A19:E19"/>
    <mergeCell ref="A20:B20"/>
    <mergeCell ref="A24:E2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327B3E9F190141AB088835005CC59C" ma:contentTypeVersion="13" ma:contentTypeDescription="Utwórz nowy dokument." ma:contentTypeScope="" ma:versionID="5328434d0e489ed5618e4f8fe1758ffb">
  <xsd:schema xmlns:xsd="http://www.w3.org/2001/XMLSchema" xmlns:xs="http://www.w3.org/2001/XMLSchema" xmlns:p="http://schemas.microsoft.com/office/2006/metadata/properties" xmlns:ns2="cb2045b3-2381-4d04-85d6-dc8f2222effc" xmlns:ns3="22b6ffb0-b59c-4680-b90c-9ed92f0e5717" targetNamespace="http://schemas.microsoft.com/office/2006/metadata/properties" ma:root="true" ma:fieldsID="d3a00c236fca1514284bd0b398dcd944" ns2:_="" ns3:_="">
    <xsd:import namespace="cb2045b3-2381-4d04-85d6-dc8f2222effc"/>
    <xsd:import namespace="22b6ffb0-b59c-4680-b90c-9ed92f0e57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045b3-2381-4d04-85d6-dc8f2222e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8726f04-68fe-4211-ba89-bfa89c01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6ffb0-b59c-4680-b90c-9ed92f0e57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0ccafd-b959-450a-b75f-39daee2e6dc5}" ma:internalName="TaxCatchAll" ma:showField="CatchAllData" ma:web="22b6ffb0-b59c-4680-b90c-9ed92f0e57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045b3-2381-4d04-85d6-dc8f2222effc">
      <Terms xmlns="http://schemas.microsoft.com/office/infopath/2007/PartnerControls"/>
    </lcf76f155ced4ddcb4097134ff3c332f>
    <TaxCatchAll xmlns="22b6ffb0-b59c-4680-b90c-9ed92f0e5717" xsi:nil="true"/>
  </documentManagement>
</p:properties>
</file>

<file path=customXml/itemProps1.xml><?xml version="1.0" encoding="utf-8"?>
<ds:datastoreItem xmlns:ds="http://schemas.openxmlformats.org/officeDocument/2006/customXml" ds:itemID="{F1BBA8F4-D304-44AB-AFB9-CE3DAFD24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045b3-2381-4d04-85d6-dc8f2222effc"/>
    <ds:schemaRef ds:uri="22b6ffb0-b59c-4680-b90c-9ed92f0e57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51BF19-39DA-47FE-B4F5-CD3F899B9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B9B153-5835-41CB-B93A-A3BAA3D0B60F}">
  <ds:schemaRefs>
    <ds:schemaRef ds:uri="http://schemas.microsoft.com/office/2006/metadata/properties"/>
    <ds:schemaRef ds:uri="http://schemas.microsoft.com/office/infopath/2007/PartnerControls"/>
    <ds:schemaRef ds:uri="cb2045b3-2381-4d04-85d6-dc8f2222effc"/>
    <ds:schemaRef ds:uri="22b6ffb0-b59c-4680-b90c-9ed92f0e57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1 Warszawa</vt:lpstr>
      <vt:lpstr>Zadanie 2 Katowice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Lewicka</dc:creator>
  <cp:lastModifiedBy>Katarzyna Derlatka</cp:lastModifiedBy>
  <cp:lastPrinted>2025-10-06T13:03:21Z</cp:lastPrinted>
  <dcterms:created xsi:type="dcterms:W3CDTF">2025-03-12T16:05:09Z</dcterms:created>
  <dcterms:modified xsi:type="dcterms:W3CDTF">2025-11-12T14:14:30Z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0x010100E1327B3E9F190141AB088835005CC59C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