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MALUCH\2019\MALUCH WYNIKI\"/>
    </mc:Choice>
  </mc:AlternateContent>
  <bookViews>
    <workbookView xWindow="0" yWindow="0" windowWidth="28800" windowHeight="12435"/>
  </bookViews>
  <sheets>
    <sheet name="moduł 1a" sheetId="1" r:id="rId1"/>
  </sheets>
  <definedNames>
    <definedName name="_xlnm._FilterDatabase" localSheetId="0" hidden="1">'moduł 1a'!$A$5:$U$118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7" i="1" l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B56" i="1" s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B72" i="1" s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AB21" i="1" s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AB52" i="1" s="1"/>
  <c r="Z53" i="1"/>
  <c r="AB53" i="1" s="1"/>
  <c r="Z54" i="1"/>
  <c r="Z55" i="1"/>
  <c r="Z56" i="1"/>
  <c r="Z57" i="1"/>
  <c r="AB57" i="1" s="1"/>
  <c r="Z58" i="1"/>
  <c r="AB58" i="1" s="1"/>
  <c r="Z59" i="1"/>
  <c r="Z60" i="1"/>
  <c r="AB60" i="1" s="1"/>
  <c r="Z61" i="1"/>
  <c r="AB61" i="1" s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AB89" i="1" s="1"/>
  <c r="Z90" i="1"/>
  <c r="AB90" i="1" s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6" i="1"/>
  <c r="AB94" i="1" l="1"/>
  <c r="AB62" i="1"/>
  <c r="AB54" i="1"/>
  <c r="AB22" i="1"/>
  <c r="AB75" i="1"/>
  <c r="AB59" i="1"/>
  <c r="AB55" i="1"/>
  <c r="AB51" i="1"/>
  <c r="H6" i="1"/>
  <c r="L6" i="1"/>
  <c r="O6" i="1"/>
  <c r="H7" i="1"/>
  <c r="L7" i="1"/>
  <c r="O7" i="1"/>
  <c r="AB7" i="1" s="1"/>
  <c r="H8" i="1"/>
  <c r="L8" i="1"/>
  <c r="O8" i="1"/>
  <c r="H9" i="1"/>
  <c r="L9" i="1"/>
  <c r="O9" i="1"/>
  <c r="AB9" i="1" s="1"/>
  <c r="H10" i="1"/>
  <c r="L10" i="1"/>
  <c r="O10" i="1"/>
  <c r="AB10" i="1" s="1"/>
  <c r="H11" i="1"/>
  <c r="L11" i="1"/>
  <c r="O11" i="1"/>
  <c r="AB11" i="1" s="1"/>
  <c r="H12" i="1"/>
  <c r="L12" i="1"/>
  <c r="O12" i="1"/>
  <c r="AB12" i="1" s="1"/>
  <c r="H13" i="1"/>
  <c r="L13" i="1"/>
  <c r="O13" i="1"/>
  <c r="AB13" i="1" s="1"/>
  <c r="H14" i="1"/>
  <c r="L14" i="1"/>
  <c r="O14" i="1"/>
  <c r="H15" i="1"/>
  <c r="L15" i="1"/>
  <c r="O15" i="1"/>
  <c r="AB15" i="1" s="1"/>
  <c r="H16" i="1"/>
  <c r="L16" i="1"/>
  <c r="O16" i="1"/>
  <c r="AB16" i="1" s="1"/>
  <c r="H17" i="1"/>
  <c r="L17" i="1"/>
  <c r="O17" i="1"/>
  <c r="AB17" i="1" s="1"/>
  <c r="H18" i="1"/>
  <c r="L18" i="1"/>
  <c r="O18" i="1"/>
  <c r="AB18" i="1" s="1"/>
  <c r="H19" i="1"/>
  <c r="L19" i="1"/>
  <c r="O19" i="1"/>
  <c r="AB19" i="1" s="1"/>
  <c r="H20" i="1"/>
  <c r="L20" i="1"/>
  <c r="O20" i="1"/>
  <c r="AB20" i="1" s="1"/>
  <c r="R21" i="1"/>
  <c r="H22" i="1"/>
  <c r="M22" i="1"/>
  <c r="P22" i="1"/>
  <c r="R22" i="1"/>
  <c r="H23" i="1"/>
  <c r="L23" i="1"/>
  <c r="O23" i="1"/>
  <c r="AB23" i="1" s="1"/>
  <c r="H24" i="1"/>
  <c r="L24" i="1"/>
  <c r="O24" i="1"/>
  <c r="AB24" i="1" s="1"/>
  <c r="H25" i="1"/>
  <c r="L25" i="1"/>
  <c r="O25" i="1"/>
  <c r="AB25" i="1" s="1"/>
  <c r="H26" i="1"/>
  <c r="L26" i="1"/>
  <c r="O26" i="1"/>
  <c r="AB26" i="1" s="1"/>
  <c r="H27" i="1"/>
  <c r="L27" i="1"/>
  <c r="R27" i="1" s="1"/>
  <c r="O27" i="1"/>
  <c r="AB27" i="1" s="1"/>
  <c r="H28" i="1"/>
  <c r="L28" i="1"/>
  <c r="O28" i="1"/>
  <c r="AB28" i="1" s="1"/>
  <c r="H29" i="1"/>
  <c r="L29" i="1"/>
  <c r="O29" i="1"/>
  <c r="AB29" i="1" s="1"/>
  <c r="H30" i="1"/>
  <c r="L30" i="1"/>
  <c r="O30" i="1"/>
  <c r="AB30" i="1" s="1"/>
  <c r="H31" i="1"/>
  <c r="L31" i="1"/>
  <c r="O31" i="1"/>
  <c r="AB31" i="1" s="1"/>
  <c r="H32" i="1"/>
  <c r="L32" i="1"/>
  <c r="O32" i="1"/>
  <c r="AB32" i="1" s="1"/>
  <c r="H33" i="1"/>
  <c r="L33" i="1"/>
  <c r="O33" i="1"/>
  <c r="AB33" i="1" s="1"/>
  <c r="H34" i="1"/>
  <c r="L34" i="1"/>
  <c r="O34" i="1"/>
  <c r="AB34" i="1" s="1"/>
  <c r="H35" i="1"/>
  <c r="L35" i="1"/>
  <c r="O35" i="1"/>
  <c r="AB35" i="1" s="1"/>
  <c r="H36" i="1"/>
  <c r="L36" i="1"/>
  <c r="O36" i="1"/>
  <c r="AB36" i="1" s="1"/>
  <c r="H37" i="1"/>
  <c r="L37" i="1"/>
  <c r="O37" i="1"/>
  <c r="AB37" i="1" s="1"/>
  <c r="H38" i="1"/>
  <c r="L38" i="1"/>
  <c r="O38" i="1"/>
  <c r="AB38" i="1" s="1"/>
  <c r="H39" i="1"/>
  <c r="L39" i="1"/>
  <c r="O39" i="1"/>
  <c r="AB39" i="1" s="1"/>
  <c r="H40" i="1"/>
  <c r="L40" i="1"/>
  <c r="O40" i="1"/>
  <c r="AB40" i="1" s="1"/>
  <c r="H41" i="1"/>
  <c r="L41" i="1"/>
  <c r="O41" i="1"/>
  <c r="AB41" i="1" s="1"/>
  <c r="H42" i="1"/>
  <c r="L42" i="1"/>
  <c r="O42" i="1"/>
  <c r="AB42" i="1" s="1"/>
  <c r="H43" i="1"/>
  <c r="L43" i="1"/>
  <c r="O43" i="1"/>
  <c r="AB43" i="1" s="1"/>
  <c r="H44" i="1"/>
  <c r="L44" i="1"/>
  <c r="O44" i="1"/>
  <c r="AB44" i="1" s="1"/>
  <c r="H45" i="1"/>
  <c r="L45" i="1"/>
  <c r="O45" i="1"/>
  <c r="AB45" i="1" s="1"/>
  <c r="H46" i="1"/>
  <c r="L46" i="1"/>
  <c r="O46" i="1"/>
  <c r="AB46" i="1" s="1"/>
  <c r="H47" i="1"/>
  <c r="L47" i="1"/>
  <c r="O47" i="1"/>
  <c r="AB47" i="1" s="1"/>
  <c r="H48" i="1"/>
  <c r="L48" i="1"/>
  <c r="O48" i="1"/>
  <c r="AB48" i="1" s="1"/>
  <c r="H49" i="1"/>
  <c r="L49" i="1"/>
  <c r="O49" i="1"/>
  <c r="AB49" i="1" s="1"/>
  <c r="H50" i="1"/>
  <c r="L50" i="1"/>
  <c r="O50" i="1"/>
  <c r="AB50" i="1" s="1"/>
  <c r="H63" i="1"/>
  <c r="L63" i="1"/>
  <c r="R63" i="1" s="1"/>
  <c r="O63" i="1"/>
  <c r="AB63" i="1" s="1"/>
  <c r="H64" i="1"/>
  <c r="L64" i="1"/>
  <c r="O64" i="1"/>
  <c r="AB64" i="1" s="1"/>
  <c r="H65" i="1"/>
  <c r="L65" i="1"/>
  <c r="O65" i="1"/>
  <c r="AB65" i="1" s="1"/>
  <c r="H66" i="1"/>
  <c r="L66" i="1"/>
  <c r="O66" i="1"/>
  <c r="AB66" i="1" s="1"/>
  <c r="H67" i="1"/>
  <c r="L67" i="1"/>
  <c r="O67" i="1"/>
  <c r="AB67" i="1" s="1"/>
  <c r="H68" i="1"/>
  <c r="L68" i="1"/>
  <c r="O68" i="1"/>
  <c r="AB68" i="1" s="1"/>
  <c r="H69" i="1"/>
  <c r="L69" i="1"/>
  <c r="O69" i="1"/>
  <c r="AB69" i="1" s="1"/>
  <c r="H70" i="1"/>
  <c r="L70" i="1"/>
  <c r="O70" i="1"/>
  <c r="AB70" i="1" s="1"/>
  <c r="H71" i="1"/>
  <c r="L71" i="1"/>
  <c r="R71" i="1" s="1"/>
  <c r="O71" i="1"/>
  <c r="AB71" i="1" s="1"/>
  <c r="H72" i="1"/>
  <c r="L72" i="1"/>
  <c r="R72" i="1" s="1"/>
  <c r="H73" i="1"/>
  <c r="L73" i="1"/>
  <c r="O73" i="1"/>
  <c r="AB73" i="1" s="1"/>
  <c r="H74" i="1"/>
  <c r="L74" i="1"/>
  <c r="O74" i="1"/>
  <c r="AB74" i="1" s="1"/>
  <c r="H75" i="1"/>
  <c r="L75" i="1"/>
  <c r="R75" i="1" s="1"/>
  <c r="H76" i="1"/>
  <c r="L76" i="1"/>
  <c r="O76" i="1"/>
  <c r="AB76" i="1" s="1"/>
  <c r="H77" i="1"/>
  <c r="L77" i="1"/>
  <c r="O77" i="1"/>
  <c r="AB77" i="1" s="1"/>
  <c r="H78" i="1"/>
  <c r="L78" i="1"/>
  <c r="O78" i="1"/>
  <c r="AB78" i="1" s="1"/>
  <c r="H79" i="1"/>
  <c r="L79" i="1"/>
  <c r="O79" i="1"/>
  <c r="AB79" i="1" s="1"/>
  <c r="H80" i="1"/>
  <c r="L80" i="1"/>
  <c r="O80" i="1"/>
  <c r="AB80" i="1" s="1"/>
  <c r="H81" i="1"/>
  <c r="L81" i="1"/>
  <c r="O81" i="1"/>
  <c r="AB81" i="1" s="1"/>
  <c r="H82" i="1"/>
  <c r="L82" i="1"/>
  <c r="O82" i="1"/>
  <c r="AB82" i="1" s="1"/>
  <c r="H83" i="1"/>
  <c r="L83" i="1"/>
  <c r="R83" i="1" s="1"/>
  <c r="O83" i="1"/>
  <c r="AB83" i="1" s="1"/>
  <c r="H84" i="1"/>
  <c r="O84" i="1"/>
  <c r="AB84" i="1" s="1"/>
  <c r="H85" i="1"/>
  <c r="O85" i="1"/>
  <c r="H86" i="1"/>
  <c r="L86" i="1"/>
  <c r="O86" i="1"/>
  <c r="AB86" i="1" s="1"/>
  <c r="H87" i="1"/>
  <c r="L87" i="1"/>
  <c r="O87" i="1"/>
  <c r="AB87" i="1" s="1"/>
  <c r="H88" i="1"/>
  <c r="L88" i="1"/>
  <c r="O88" i="1"/>
  <c r="H89" i="1"/>
  <c r="R89" i="1"/>
  <c r="R90" i="1"/>
  <c r="O91" i="1"/>
  <c r="H92" i="1"/>
  <c r="O92" i="1"/>
  <c r="H93" i="1"/>
  <c r="L93" i="1"/>
  <c r="O93" i="1"/>
  <c r="AB93" i="1" s="1"/>
  <c r="H94" i="1"/>
  <c r="R94" i="1"/>
  <c r="H95" i="1"/>
  <c r="L95" i="1"/>
  <c r="O95" i="1"/>
  <c r="AB95" i="1" s="1"/>
  <c r="H96" i="1"/>
  <c r="L96" i="1"/>
  <c r="O96" i="1"/>
  <c r="AB96" i="1" s="1"/>
  <c r="H97" i="1"/>
  <c r="L97" i="1"/>
  <c r="O97" i="1"/>
  <c r="AB97" i="1" s="1"/>
  <c r="H98" i="1"/>
  <c r="L98" i="1"/>
  <c r="O98" i="1"/>
  <c r="AB98" i="1" s="1"/>
  <c r="H99" i="1"/>
  <c r="L99" i="1"/>
  <c r="O99" i="1"/>
  <c r="AB99" i="1" s="1"/>
  <c r="H100" i="1"/>
  <c r="L100" i="1"/>
  <c r="O100" i="1"/>
  <c r="AB100" i="1" s="1"/>
  <c r="H101" i="1"/>
  <c r="L101" i="1"/>
  <c r="O101" i="1"/>
  <c r="AB101" i="1" s="1"/>
  <c r="H102" i="1"/>
  <c r="L102" i="1"/>
  <c r="O102" i="1"/>
  <c r="AB102" i="1" s="1"/>
  <c r="H103" i="1"/>
  <c r="L103" i="1"/>
  <c r="O103" i="1"/>
  <c r="AB103" i="1" s="1"/>
  <c r="H104" i="1"/>
  <c r="L104" i="1"/>
  <c r="O104" i="1"/>
  <c r="AB104" i="1" s="1"/>
  <c r="H105" i="1"/>
  <c r="L105" i="1"/>
  <c r="O105" i="1"/>
  <c r="AB105" i="1" s="1"/>
  <c r="H106" i="1"/>
  <c r="L106" i="1"/>
  <c r="O106" i="1"/>
  <c r="AB106" i="1" s="1"/>
  <c r="H107" i="1"/>
  <c r="L107" i="1"/>
  <c r="O107" i="1"/>
  <c r="H108" i="1"/>
  <c r="L108" i="1"/>
  <c r="O108" i="1"/>
  <c r="AB108" i="1" s="1"/>
  <c r="H109" i="1"/>
  <c r="L109" i="1"/>
  <c r="O109" i="1"/>
  <c r="H110" i="1"/>
  <c r="L110" i="1"/>
  <c r="O110" i="1"/>
  <c r="H111" i="1"/>
  <c r="L111" i="1"/>
  <c r="O111" i="1"/>
  <c r="AB111" i="1" s="1"/>
  <c r="H112" i="1"/>
  <c r="L112" i="1"/>
  <c r="O112" i="1"/>
  <c r="AB112" i="1" s="1"/>
  <c r="H113" i="1"/>
  <c r="L113" i="1"/>
  <c r="O113" i="1"/>
  <c r="AB113" i="1" s="1"/>
  <c r="H114" i="1"/>
  <c r="L114" i="1"/>
  <c r="O114" i="1"/>
  <c r="H115" i="1"/>
  <c r="L115" i="1"/>
  <c r="O115" i="1"/>
  <c r="AB115" i="1" s="1"/>
  <c r="H116" i="1"/>
  <c r="L116" i="1"/>
  <c r="O116" i="1"/>
  <c r="AB116" i="1" s="1"/>
  <c r="H117" i="1"/>
  <c r="L117" i="1"/>
  <c r="O117" i="1"/>
  <c r="AB117" i="1" s="1"/>
  <c r="H118" i="1"/>
  <c r="L118" i="1"/>
  <c r="O118" i="1"/>
  <c r="AB118" i="1" s="1"/>
  <c r="R113" i="1" l="1"/>
  <c r="R105" i="1"/>
  <c r="R67" i="1"/>
  <c r="R47" i="1"/>
  <c r="R31" i="1"/>
  <c r="R23" i="1"/>
  <c r="R76" i="1"/>
  <c r="R93" i="1"/>
  <c r="R82" i="1"/>
  <c r="R78" i="1"/>
  <c r="AB6" i="1"/>
  <c r="R79" i="1"/>
  <c r="R69" i="1"/>
  <c r="R65" i="1"/>
  <c r="R49" i="1"/>
  <c r="R45" i="1"/>
  <c r="R29" i="1"/>
  <c r="R25" i="1"/>
  <c r="R6" i="1"/>
  <c r="R114" i="1"/>
  <c r="AB114" i="1"/>
  <c r="R91" i="1"/>
  <c r="AB91" i="1"/>
  <c r="R85" i="1"/>
  <c r="AB85" i="1"/>
  <c r="R14" i="1"/>
  <c r="AB14" i="1"/>
  <c r="R8" i="1"/>
  <c r="AB8" i="1"/>
  <c r="R110" i="1"/>
  <c r="AB110" i="1"/>
  <c r="R109" i="1"/>
  <c r="AB109" i="1"/>
  <c r="R107" i="1"/>
  <c r="AB107" i="1"/>
  <c r="R92" i="1"/>
  <c r="AB92" i="1"/>
  <c r="R20" i="1"/>
  <c r="R19" i="1"/>
  <c r="R18" i="1"/>
  <c r="R17" i="1"/>
  <c r="R104" i="1"/>
  <c r="R103" i="1"/>
  <c r="R101" i="1"/>
  <c r="R95" i="1"/>
  <c r="R88" i="1"/>
  <c r="AB88" i="1"/>
  <c r="R86" i="1"/>
  <c r="R118" i="1"/>
  <c r="R117" i="1"/>
  <c r="R81" i="1"/>
  <c r="R74" i="1"/>
  <c r="R73" i="1"/>
  <c r="R13" i="1"/>
  <c r="R12" i="1"/>
  <c r="R11" i="1"/>
  <c r="R10" i="1"/>
  <c r="R9" i="1"/>
  <c r="R112" i="1"/>
  <c r="R111" i="1"/>
  <c r="R108" i="1"/>
  <c r="R39" i="1"/>
  <c r="R37" i="1"/>
  <c r="R35" i="1"/>
  <c r="R16" i="1"/>
  <c r="R106" i="1"/>
  <c r="R87" i="1"/>
  <c r="R15" i="1"/>
  <c r="R7" i="1"/>
  <c r="R99" i="1"/>
  <c r="R97" i="1"/>
  <c r="R33" i="1"/>
  <c r="R115" i="1"/>
  <c r="R80" i="1"/>
  <c r="R43" i="1"/>
  <c r="R41" i="1"/>
  <c r="R100" i="1"/>
  <c r="R44" i="1"/>
  <c r="R102" i="1"/>
  <c r="R66" i="1"/>
  <c r="R46" i="1"/>
  <c r="R38" i="1"/>
  <c r="R30" i="1"/>
  <c r="R96" i="1"/>
  <c r="R84" i="1"/>
  <c r="R77" i="1"/>
  <c r="R68" i="1"/>
  <c r="R48" i="1"/>
  <c r="R40" i="1"/>
  <c r="R32" i="1"/>
  <c r="R24" i="1"/>
  <c r="R64" i="1"/>
  <c r="R36" i="1"/>
  <c r="R28" i="1"/>
  <c r="R116" i="1"/>
  <c r="R98" i="1"/>
  <c r="R70" i="1"/>
  <c r="R50" i="1"/>
  <c r="R42" i="1"/>
  <c r="R34" i="1"/>
  <c r="R26" i="1"/>
</calcChain>
</file>

<file path=xl/sharedStrings.xml><?xml version="1.0" encoding="utf-8"?>
<sst xmlns="http://schemas.openxmlformats.org/spreadsheetml/2006/main" count="825" uniqueCount="299">
  <si>
    <t>x</t>
  </si>
  <si>
    <t>2</t>
  </si>
  <si>
    <t>09</t>
  </si>
  <si>
    <t>10</t>
  </si>
  <si>
    <t>30</t>
  </si>
  <si>
    <t>Skulsk</t>
  </si>
  <si>
    <t>Gminny Klub Dziecięcy w Wandowie
(w organizacji) Wandowo 3,
62-560 Skulsk</t>
  </si>
  <si>
    <t>05</t>
  </si>
  <si>
    <t>13</t>
  </si>
  <si>
    <t>Święciechowa</t>
  </si>
  <si>
    <t>Klub dziecięcy w Święciechowie, 
ul. Kościelna 4, 54-115 Święciechowa</t>
  </si>
  <si>
    <t>06</t>
  </si>
  <si>
    <t>03</t>
  </si>
  <si>
    <t>Łubowo</t>
  </si>
  <si>
    <t>Żłobek Gminny w Łubowie,
Łubowo 69a,
62-260 Łubowo</t>
  </si>
  <si>
    <t>3</t>
  </si>
  <si>
    <t>04</t>
  </si>
  <si>
    <t>Krobia</t>
  </si>
  <si>
    <t>Żłobek, ul. Powstańców Wlkp. 103a,
63-840 Krobia</t>
  </si>
  <si>
    <t>Krzymów</t>
  </si>
  <si>
    <t>Gminny Żłobek w Krzymowie,
ul. Główna 49, 62-513 Krzymów</t>
  </si>
  <si>
    <t>31</t>
  </si>
  <si>
    <t>Lipka</t>
  </si>
  <si>
    <t>Żłobek Gminny,
ul. Gajowa 4,
77-420 Lipka</t>
  </si>
  <si>
    <t>01</t>
  </si>
  <si>
    <t>29</t>
  </si>
  <si>
    <t>Przemęt</t>
  </si>
  <si>
    <t>Gminny Żłobek w Błotnicy,
ul. Szkolna 19, 64-234 Błotnica 
Przemęt</t>
  </si>
  <si>
    <t>07</t>
  </si>
  <si>
    <t>Lisków</t>
  </si>
  <si>
    <t>Publiczny Żłobek w Liskowie,
ul. Ks. Blizińskiego 27,
62-850 Lisków</t>
  </si>
  <si>
    <t>08</t>
  </si>
  <si>
    <t>17</t>
  </si>
  <si>
    <t>Sośnie</t>
  </si>
  <si>
    <t>Gminny żłobek w Sośniach,
ul. Wielkopolska 43,
63-435 Sośnie</t>
  </si>
  <si>
    <t>Kleczew</t>
  </si>
  <si>
    <t>Żłobek,
ul. Warszawska 31,
62-540 Kleczew</t>
  </si>
  <si>
    <t>Kazimierz Biskupi</t>
  </si>
  <si>
    <t>Żłobek nr 1
ul. Węglewska 12
62-530 Kazimierz Biskupi</t>
  </si>
  <si>
    <t>Trzcinica</t>
  </si>
  <si>
    <t>Żłobek w organizacji
ul. Szkolna 2
63-620 Trzcinica</t>
  </si>
  <si>
    <t>23</t>
  </si>
  <si>
    <t>Ostrowite</t>
  </si>
  <si>
    <t>Gminny Klub Dziecięcy
ul. Szkolna 4,
62-402 Ostrowite</t>
  </si>
  <si>
    <t>02</t>
  </si>
  <si>
    <t>Krzyż Wielkopolski</t>
  </si>
  <si>
    <t>"Żłobek w organizacji"
ul. Zachodnia 15
64-761 Krzyż Wielkopolski</t>
  </si>
  <si>
    <t>32</t>
  </si>
  <si>
    <t>Gmina Świeszyno</t>
  </si>
  <si>
    <t>Żłobek Gminny
Konikowo 47D,
76-024 Świeszyno</t>
  </si>
  <si>
    <t>Gmina Postomino</t>
  </si>
  <si>
    <t>Żłobek Gminny w Jarosławcu
ul. Bałtycka 65 b, 
76-107 Jarosławiec</t>
  </si>
  <si>
    <t>Gmina Gościno</t>
  </si>
  <si>
    <t>Żłobek w Gościnie
ul. Rubinowa 7 
78-120 Gościno</t>
  </si>
  <si>
    <t>28</t>
  </si>
  <si>
    <t>Gmina Piecki</t>
  </si>
  <si>
    <t>Klub Dziecięcy -Piecki, 
Osiedle Lawendowe</t>
  </si>
  <si>
    <t>Gmina Kisielice</t>
  </si>
  <si>
    <t>Żłobek w Kisielicach
ul. Daszyńskiego 21 
14-220 Kisielice</t>
  </si>
  <si>
    <t>26</t>
  </si>
  <si>
    <t>Klimontów</t>
  </si>
  <si>
    <t>Żłobek w Klimontowie Kraina Malucha, ul. Szkolna 1, 27-640 Klimontów</t>
  </si>
  <si>
    <t>Kazimierza Wielka</t>
  </si>
  <si>
    <t>Żłobek w Kazimierzy Wielkiej, ul. T. Kościuszki, 28-500 Kazimierza Wielka</t>
  </si>
  <si>
    <t>Pińczów</t>
  </si>
  <si>
    <t xml:space="preserve">Klub Dziecięcy w Pińczowie,               ul. 7 Źdródeł 7, 28-400 </t>
  </si>
  <si>
    <t>Sędziszów</t>
  </si>
  <si>
    <t>Żłobek "Raj Maluszka" w Sędziszowie, nr działki geodezyjnej 162</t>
  </si>
  <si>
    <t>24</t>
  </si>
  <si>
    <t>Koniecpol</t>
  </si>
  <si>
    <t xml:space="preserve"> Samorządowy Żłobek w Koniecpolu „Wesoły Skrzat”, ul. Armii Krajowej 2, 42-230 Koniecpol</t>
  </si>
  <si>
    <t>1</t>
  </si>
  <si>
    <t>Sławków</t>
  </si>
  <si>
    <t xml:space="preserve">Klub dziecięcy w Sławkowie, ul. Polskiego Czerwonego Krzyża 9a,          41-260 Sławków </t>
  </si>
  <si>
    <t>Ogrodzieniec</t>
  </si>
  <si>
    <t>Gminny Żłobek "Jurajskie Maluszki" w Ogrodzieńcu, ul. Elizy Orzeszkowej 13, 42-440 Ogrodzieniec</t>
  </si>
  <si>
    <t xml:space="preserve">Bestwina </t>
  </si>
  <si>
    <t>Klub Dziecięcy w Kaniowie, ul. Batalionów Chłopskich 15a, 43-514 Kaniów, Gmina Bestwina</t>
  </si>
  <si>
    <t>16</t>
  </si>
  <si>
    <t>Szczekociny</t>
  </si>
  <si>
    <t>Przedszkole z oddziałem żłobkowym w Szczekocinach, ul. Jana Pawła II 3, 42-445 Szczekociny</t>
  </si>
  <si>
    <t>Niegowa</t>
  </si>
  <si>
    <t>Gminny Żłobek w Niegowie, ul. Szkolna,  42-320 Niegowa</t>
  </si>
  <si>
    <t>12</t>
  </si>
  <si>
    <t>Lyski</t>
  </si>
  <si>
    <t xml:space="preserve">Ośrodek Wspierania Rodziny,  ul. Sportowa 1, 44-295 Nowa Wieś </t>
  </si>
  <si>
    <t>11</t>
  </si>
  <si>
    <t>Krzyżanowice</t>
  </si>
  <si>
    <t>Żłobek, ul. Polna 3, 47-451 Tworków</t>
  </si>
  <si>
    <t>Psary</t>
  </si>
  <si>
    <t>Żłobek w Psarach, ul. Malinowicka,           42-512 Psary</t>
  </si>
  <si>
    <t>X</t>
  </si>
  <si>
    <t>22</t>
  </si>
  <si>
    <t>Gmina Dzierzgoń, 82-440 Dzierzgoń, Plac Wolności 1</t>
  </si>
  <si>
    <t>Klub Dziecięcy "Promyczek" ul. Słowackiego 4, 82-440 Dzierzgoń</t>
  </si>
  <si>
    <t>Gmina Zblewo, 83-210 Zblewo, ul. Główna 40</t>
  </si>
  <si>
    <t>Klub Dziecięcy w Pinczynie, ul. Gajowa 7, 83-251 Pinczyn</t>
  </si>
  <si>
    <t>Gmina Lipusz, ul. Wybickiego 27, 83-424 Lipusz</t>
  </si>
  <si>
    <t>Żłobek Gminny w Lipuszu, ul. Derdowskiego 7, 83-424 Lipusz, działka 310/10</t>
  </si>
  <si>
    <t>Gmina Brusy, ul. Na Zaborach1, 89-632 Brusy</t>
  </si>
  <si>
    <t>Żłobek w Brusach, ul. Armii Krajowej 1 89-632 Brusy</t>
  </si>
  <si>
    <t xml:space="preserve">Gmina Wicko, ul. Słupska 9,           84-352 Wicko </t>
  </si>
  <si>
    <t>Żłobek Charbrowo, ul. Łebska 9 Charbrowo, 84-352 Wicko</t>
  </si>
  <si>
    <t>Gmina Nowa Wieś Lęborska, ul.Grunwaldzka 24-351 Nowa Wieś Lęborska</t>
  </si>
  <si>
    <t>Przedszkole i Żłobek w Nowej Wsi Lęborskiej, ul. Przedszkolna, 84-351 Nowa Wieś Lęborska</t>
  </si>
  <si>
    <t>Gmina Puck, ul. 10 lutego 29,     84-100 Puck</t>
  </si>
  <si>
    <t>Żłobek Samorządowy w Starzynie, ul. Żarnowieckiego 22, 84-107 Starzyno</t>
  </si>
  <si>
    <t>20</t>
  </si>
  <si>
    <t>Supraśl</t>
  </si>
  <si>
    <t xml:space="preserve">Żłobek w Supraślu, ul. Piłsudskiego 1, 16-030 Supraśl  </t>
  </si>
  <si>
    <t>Siemiatycze</t>
  </si>
  <si>
    <t>Żłobek Gminy Siemiatycze, ul. Tadeusza Kościuszki 88, 17-300 Siemiatycze</t>
  </si>
  <si>
    <t>18</t>
  </si>
  <si>
    <t>Gmina Raniżów</t>
  </si>
  <si>
    <t>Żłobek Samorządowy w Raniżowie,                         ul. Grunwaldzka 2, 36-130 Raniżów</t>
  </si>
  <si>
    <t>15</t>
  </si>
  <si>
    <t>Gmina Ostrów</t>
  </si>
  <si>
    <t>Żłobek "Gwiazdeczka", Zdżary 59,                  39-104 Ocieka</t>
  </si>
  <si>
    <t>Gmina Chorkówka</t>
  </si>
  <si>
    <t xml:space="preserve">Gminny Żłobek w Świerzowej Polskiej, 38-458 Chorkówka 175 </t>
  </si>
  <si>
    <t>Gmina Tarnowiec</t>
  </si>
  <si>
    <t>Gminny Żłobek w Tarnowcu,                           38-204 Tarnowiec 42</t>
  </si>
  <si>
    <t>Gmina Dydnia</t>
  </si>
  <si>
    <t>Żłobek Gminny w Dydni,                                    36-204 Dydnia 2012</t>
  </si>
  <si>
    <t>Gmina Trzebownisko</t>
  </si>
  <si>
    <t>Gminny Żłobek "WESOŁE KRASNOLUDKI" w Jasionce,                            36-002 Jasionka 301</t>
  </si>
  <si>
    <t>Gmina Besko</t>
  </si>
  <si>
    <t>Samorządowy Żłobek w Besku,                  ul. Starowiejska 62, 38-524 Besko</t>
  </si>
  <si>
    <t>Gmina Zarszyn</t>
  </si>
  <si>
    <t>Żłobek Samorządowy                           w Nowosielcach, ul. Heleny Gniewosz 146, 38-530 Zarszyn</t>
  </si>
  <si>
    <t>Praszka</t>
  </si>
  <si>
    <t>Żłobek Praszka, ul. Fabryczna 18, 46-320 Praszka</t>
  </si>
  <si>
    <t>Gorzów Śląski</t>
  </si>
  <si>
    <t>Klub dziecięcy "Iskierka" ul. Chopina 6, 46-310 Gorzów Śląski</t>
  </si>
  <si>
    <t>Prószków</t>
  </si>
  <si>
    <t>Żłobek Publiczny w Prószkowie, ul. Daszyńskiego, 46-060 Prószków (nieruchomość oznaczona numerem działki: 996/13, k.m. 7)</t>
  </si>
  <si>
    <t>Cisek</t>
  </si>
  <si>
    <t>Gminny Klub Dziecięcy                                      w Roszowickim Lesie, ul. Szkolna 12, 47-253 Cisek</t>
  </si>
  <si>
    <t xml:space="preserve">16 </t>
  </si>
  <si>
    <t>Kietrz</t>
  </si>
  <si>
    <t>Złobek samorządowy w Kietrzu ul. Głowackiego 37, 48-130 Kietrz</t>
  </si>
  <si>
    <t>Dąbrowa</t>
  </si>
  <si>
    <t>Żłobek Gmina Dąbrowa ul. Opolska 37 49-120 Żelazna</t>
  </si>
  <si>
    <t>Walce</t>
  </si>
  <si>
    <t>Gminny żłobek w Walcach ul. Konopnickiej 8, 47-344 Walce</t>
  </si>
  <si>
    <t>14</t>
  </si>
  <si>
    <t>Milanówek</t>
  </si>
  <si>
    <t>Złobek Publiczny w Milanówku, ul. Warszawska 18a, 05-822 Milanówek</t>
  </si>
  <si>
    <t>Przysucha</t>
  </si>
  <si>
    <t>Samorządowy Klub Dziecięcy "MALUSZEK" w Przysusze, ul. Skowyry 41, 26-400 Przysucha</t>
  </si>
  <si>
    <t>Pniewy</t>
  </si>
  <si>
    <t>Żłobek Samorządowy w Kruszewie, Kruszew 57, 05-652 Pniewy</t>
  </si>
  <si>
    <t>Jednorożec</t>
  </si>
  <si>
    <t>Publiczny Żłobek w Jednorożcu, ul. Wincentego Witosa 4, 06-323 Jednorożec</t>
  </si>
  <si>
    <t>25</t>
  </si>
  <si>
    <t>Wierzbica</t>
  </si>
  <si>
    <t>Żłobek Publiczny, ul. Sienkiewicza 38, 26-680 Wierzbica</t>
  </si>
  <si>
    <t>Mirów</t>
  </si>
  <si>
    <t>Gminny Żłobek, Mirów Stary 34, 26-503 Mirów Stary</t>
  </si>
  <si>
    <t>38</t>
  </si>
  <si>
    <t>Wiskitki</t>
  </si>
  <si>
    <t>Gminny Żłobek w Wiskitkach, ul. Spółdzielcza 2, 96-315 Wiskitki</t>
  </si>
  <si>
    <t>Sterdyń</t>
  </si>
  <si>
    <t>Gminny Klub Dziecięcy, ul. Wojska Polskiego 17, 08-320 Sterdyń</t>
  </si>
  <si>
    <t>Kosów Lacki</t>
  </si>
  <si>
    <t>Klub Dziecięcy w Kosowie Lackim, ul. Polna 1, 08-330 Kosów Lacki</t>
  </si>
  <si>
    <t>33</t>
  </si>
  <si>
    <t>Węgrów</t>
  </si>
  <si>
    <t>Żłobek Miejski w Węgrowie, ul. Szamoty 33, 07-100 Węgrów</t>
  </si>
  <si>
    <t>Rzekuń</t>
  </si>
  <si>
    <t>Żłobek Samorządowy w Rzekuniu</t>
  </si>
  <si>
    <t>19</t>
  </si>
  <si>
    <t>Bielsk</t>
  </si>
  <si>
    <t>Klub Dziecięcy "Maluszek" w Bielsku, ul. Płocka 19, 09-230 Bielsk</t>
  </si>
  <si>
    <t>Wierzchosławice</t>
  </si>
  <si>
    <t>Żłobek publiczny w Bogumiłowicach, 33-121 Bogumiłowice 275</t>
  </si>
  <si>
    <t>Pałecznica</t>
  </si>
  <si>
    <t>Gmina Pałecznica - Imbramowice 43, 32-109 Pałecznica</t>
  </si>
  <si>
    <t>Koszyce</t>
  </si>
  <si>
    <t xml:space="preserve">Urząd Miasta i Gminy Koszyce ul. Elżbiety Łokietkówny 14, 32-130 Koszyce </t>
  </si>
  <si>
    <t>Chełmiec</t>
  </si>
  <si>
    <t>Gmina Chełmiec, ul. Papieska 2, 33-395 Chełmiec</t>
  </si>
  <si>
    <t>Łużna</t>
  </si>
  <si>
    <t>Żłobek Gminny w Łużnej przy Zespole Szkolno Przedszkolnym w Łużnej 38-322 Łużna 723</t>
  </si>
  <si>
    <t>Bobowa</t>
  </si>
  <si>
    <t>Gminny Żłobek w Sędziszowej, Sędziszowa 54, 38-350 Bobowa</t>
  </si>
  <si>
    <t>Skała</t>
  </si>
  <si>
    <t>Żłobek samorządowy "Bajka", ul. Topolowa 16, 32-043 Skała</t>
  </si>
  <si>
    <t>Wielka Wieś</t>
  </si>
  <si>
    <t>Żłobek Samorządowy w Modlniczce, ul. Św. Faustyny 5, 32-085 Modliniczka</t>
  </si>
  <si>
    <t>Radłów</t>
  </si>
  <si>
    <t>Publiczny żłobek w Radłowie, ul. Szkolna 1, 33-130 Radłów</t>
  </si>
  <si>
    <t>Trzciana</t>
  </si>
  <si>
    <t>Klub dziecięcy, Leszczyna 132, 32-733 Trzciana</t>
  </si>
  <si>
    <t>Wojnicz</t>
  </si>
  <si>
    <t>Żłobek w Wojniczu, ul. Rynek 30, 32-830 Wojnicz</t>
  </si>
  <si>
    <t>Lubień</t>
  </si>
  <si>
    <t>Klub dziecięcy, 32-434 Skomielna Biała 1</t>
  </si>
  <si>
    <t>Lanckorona</t>
  </si>
  <si>
    <t>Żłobek ul. Targowa 9, 34-143 Lanckorona</t>
  </si>
  <si>
    <t>Gmina Tarnów</t>
  </si>
  <si>
    <t>Gminny Żłobek "Maluszek" w Woli Rzędzińskiej</t>
  </si>
  <si>
    <t>Trzyciąż</t>
  </si>
  <si>
    <t>Samorządowe Przedszkole Integracyjne z Oddziałem Żłobkowym w Trzyciążu</t>
  </si>
  <si>
    <t>Budziszewice</t>
  </si>
  <si>
    <t>Żłobek w Budziszewicach,                ul. Szkolna 4, 97-212 Budziszewice</t>
  </si>
  <si>
    <t>Wieluń</t>
  </si>
  <si>
    <t>Miejski Żłobek w Wieluniu,               ul. Sadowa, 98-300 Wieluń</t>
  </si>
  <si>
    <t>Zduny</t>
  </si>
  <si>
    <t>Żłobek w Nowych Zdunach 88,        99-440 Zduny</t>
  </si>
  <si>
    <t>Białaczów</t>
  </si>
  <si>
    <t>Klub Dziecięcy Maluch w Białaczowie, ul. Szkolna 36, 26-307 Białaczów</t>
  </si>
  <si>
    <t>21</t>
  </si>
  <si>
    <t>Brzeziny</t>
  </si>
  <si>
    <t>Żłobek w Brzezinach,                          ul. Moniuszki 15, 95-060 Brzeziny</t>
  </si>
  <si>
    <t>5</t>
  </si>
  <si>
    <t>Rzgów</t>
  </si>
  <si>
    <t>Żłobek Samorządowy, ul. Edukacyjna, 95-030 Guzew, gm. Rzgów działka 101/4</t>
  </si>
  <si>
    <t>Zabór</t>
  </si>
  <si>
    <t>Klub Dziecięcy w Zaborze, ul. Akacjowa 1, 66-003 Zabór</t>
  </si>
  <si>
    <t>Krosno Odrzańskie</t>
  </si>
  <si>
    <t>Klub Dziecięcy "MALEŃSTWA", ul. Srebrna Góra 2, 66-600 Krosno Odrzańskie</t>
  </si>
  <si>
    <t>Drezdenko</t>
  </si>
  <si>
    <t>Żłobek w Gminie Drezdenko, ul. Mickiewicza 4a, 66-530 Drezdenko</t>
  </si>
  <si>
    <t>Gmina Puchaczów</t>
  </si>
  <si>
    <t>Żłobek "Bajkolandia", Wesołówka 45, 21-013 Puchaczów</t>
  </si>
  <si>
    <t>Gmina Poniatowa</t>
  </si>
  <si>
    <t>Żłobek Miejski w Poniatowej, ul. Szkolna 8A, 24-320 Poniatowa</t>
  </si>
  <si>
    <t>Gmina Łuków</t>
  </si>
  <si>
    <t>Żłobek Gminny, 21-400 Łuków, działka nr 8065 i 8063/5</t>
  </si>
  <si>
    <t>Gmina Biała Podlaska</t>
  </si>
  <si>
    <t>Samorządowy Żłobek w Ciciborze Dużym, Cicibor Duży 1, 21-500 Biała Podlaska</t>
  </si>
  <si>
    <t>Gmina Milejów</t>
  </si>
  <si>
    <t>Gminny Żłobek "Bajkowa przystań", Jaszczów 24, 21-020 Milejów</t>
  </si>
  <si>
    <t>Gmina Jabłonna</t>
  </si>
  <si>
    <t>Gminny Klub Dziecięcy "Zielone Jabłuszko", Piotrków Pierwszy 105, 23-114 Piotrków Pierwszy</t>
  </si>
  <si>
    <t>Gmina Cyców</t>
  </si>
  <si>
    <t>Żłobek Samorządowy w Cycowie, ul. Chełmska 44, 21-070 Cyców</t>
  </si>
  <si>
    <t>Gmina Piaski</t>
  </si>
  <si>
    <t>Miejski Żłobek w Piaskach "Piaskolandia"</t>
  </si>
  <si>
    <t>Brzozie</t>
  </si>
  <si>
    <t>Żłobek Brzozie, 87-313 Brzozie, Brzozie 51c</t>
  </si>
  <si>
    <t xml:space="preserve">Żłobek Jajkowo, 87-313 Brzozie, Jajkowo </t>
  </si>
  <si>
    <t>Choceń</t>
  </si>
  <si>
    <t>Żłobek "Pomponik", ul. Sikorskiego 4, 87-850 Choceń</t>
  </si>
  <si>
    <t>Bytoń</t>
  </si>
  <si>
    <t>Klub dziecięcy "Nasz Maluszek" Morzyce 27, 88-231 Bytoń</t>
  </si>
  <si>
    <t>Bobrowo</t>
  </si>
  <si>
    <t>Klub Dzieciecy w Zgniłobłotach, Zgniłobłoty 53, 87-327 Bobrowo</t>
  </si>
  <si>
    <t>Barcin</t>
  </si>
  <si>
    <t>Żłobek w Barcinie, ul. J. Wojciechowskiego 10a, 86-190 Barcin</t>
  </si>
  <si>
    <t>Pieszyce</t>
  </si>
  <si>
    <t>Żłobek Miejski Nr 1 w Pieszycach, ul. Piotra Własta 17, 58-250 Pieszyce</t>
  </si>
  <si>
    <t>Domaniów</t>
  </si>
  <si>
    <t>Klub dziecięcy Domaniów 78, 55-216 Domaniów</t>
  </si>
  <si>
    <t>Grębocice</t>
  </si>
  <si>
    <t>Żłobek Gminny "Promyczek" w Grębocicach, ul. Szkolna 2, 59-150 Grębocice</t>
  </si>
  <si>
    <t>Prusice</t>
  </si>
  <si>
    <t>Żłobek Pod Trzema Wieżami, ul. Szkolna 8, 55-110 Prusice</t>
  </si>
  <si>
    <t>Pieńsk</t>
  </si>
  <si>
    <t>Żłobek Miejski, ul. Szkolna, 59-930 Pieńsk</t>
  </si>
  <si>
    <t>Strzegom</t>
  </si>
  <si>
    <t>Żłobek nr 2 w Strzegomiu, ul. Jeleniogórska 19, 58-150 Strzegom</t>
  </si>
  <si>
    <t>Jerzmanowa</t>
  </si>
  <si>
    <t>Żłobek Gminny w Jaczowie</t>
  </si>
  <si>
    <t>18 (12+15)</t>
  </si>
  <si>
    <t>15 (16+17)</t>
  </si>
  <si>
    <t>12 (13+14)</t>
  </si>
  <si>
    <t>8 (9+10+11)</t>
  </si>
  <si>
    <t>na dziennego opiekuna</t>
  </si>
  <si>
    <t>na żłobek i klub dziecięcy</t>
  </si>
  <si>
    <t>Dofinansowanie (zł), 
z tego:</t>
  </si>
  <si>
    <t>Środki własne (zł), 
z tego:</t>
  </si>
  <si>
    <t>dzienny opiekun</t>
  </si>
  <si>
    <t>klub dziecięcy</t>
  </si>
  <si>
    <t>żłobek</t>
  </si>
  <si>
    <t>Ogółem:</t>
  </si>
  <si>
    <t>typ gminy</t>
  </si>
  <si>
    <t>GK</t>
  </si>
  <si>
    <t>PK</t>
  </si>
  <si>
    <t>WK</t>
  </si>
  <si>
    <t>samorząd województwa</t>
  </si>
  <si>
    <t>powiat</t>
  </si>
  <si>
    <t>gmina</t>
  </si>
  <si>
    <r>
      <t>Podmiot wnioskujący</t>
    </r>
    <r>
      <rPr>
        <vertAlign val="superscript"/>
        <sz val="8"/>
        <rFont val="Arial"/>
        <family val="2"/>
        <charset val="238"/>
      </rPr>
      <t>6</t>
    </r>
  </si>
  <si>
    <t>Koszty realizacji zadania OGÓŁEM (zł), z tego:</t>
  </si>
  <si>
    <t>Wydatki na tworzenie miejsc</t>
  </si>
  <si>
    <t>Liczba tworzonych miejsc</t>
  </si>
  <si>
    <r>
      <t>Kod terytorialny GUS gminy, na terenie któej będą tworzone miejsca opieki</t>
    </r>
    <r>
      <rPr>
        <vertAlign val="superscript"/>
        <sz val="8"/>
        <rFont val="Arial"/>
        <family val="2"/>
        <charset val="238"/>
      </rPr>
      <t>2</t>
    </r>
  </si>
  <si>
    <t>Nazwa gminy, na terenie której będą tworzone miejsca opieki</t>
  </si>
  <si>
    <r>
      <t>Instytucja (nazwa, adres)</t>
    </r>
    <r>
      <rPr>
        <vertAlign val="superscript"/>
        <sz val="8"/>
        <rFont val="Arial"/>
        <family val="2"/>
        <charset val="238"/>
      </rPr>
      <t>1</t>
    </r>
  </si>
  <si>
    <t>Lp.</t>
  </si>
  <si>
    <t>Funkcjonowanie miejsc dla dzieci (z wyłączeniem dzieci niepełnosprawnych lub wymagających szczególnej opieki)</t>
  </si>
  <si>
    <t>Liczba miejsc</t>
  </si>
  <si>
    <t>Okres funkcjonowania</t>
  </si>
  <si>
    <t>Funkcjonowanie miejsc dla dzieci niepełnosprawnych lub wymagających szczególnej opieki</t>
  </si>
  <si>
    <t>Kwota dofinansowania na miejsce dla dzieci z wyłączeniem dzieci niepełnosprawnych</t>
  </si>
  <si>
    <t>Kwota dofinansowania na miejsce dla dzieci niepełnosprawnych</t>
  </si>
  <si>
    <t>Całkowita kwota dofinansowania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</si>
</sst>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vertAlign val="superscript"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4" fontId="3" fillId="0" borderId="1" xfId="1" applyNumberFormat="1" applyFont="1" applyBorder="1" applyAlignment="1" applyProtection="1">
      <alignment vertical="center" wrapText="1"/>
      <protection locked="0"/>
    </xf>
    <xf numFmtId="4" fontId="3" fillId="0" borderId="2" xfId="1" applyNumberFormat="1" applyFont="1" applyBorder="1" applyAlignment="1" applyProtection="1">
      <alignment vertical="center" wrapText="1"/>
      <protection locked="0"/>
    </xf>
    <xf numFmtId="3" fontId="3" fillId="0" borderId="4" xfId="1" applyNumberFormat="1" applyFont="1" applyBorder="1" applyAlignment="1" applyProtection="1">
      <alignment horizontal="center" vertical="center" wrapText="1"/>
      <protection locked="0"/>
    </xf>
    <xf numFmtId="3" fontId="3" fillId="0" borderId="1" xfId="1" applyNumberFormat="1" applyFont="1" applyBorder="1" applyAlignment="1" applyProtection="1">
      <alignment horizontal="center" vertical="center" wrapText="1"/>
      <protection locked="0"/>
    </xf>
    <xf numFmtId="49" fontId="3" fillId="0" borderId="2" xfId="1" applyNumberFormat="1" applyFont="1" applyBorder="1" applyAlignment="1" applyProtection="1">
      <alignment horizontal="center" vertical="center" wrapText="1"/>
      <protection locked="0"/>
    </xf>
    <xf numFmtId="49" fontId="3" fillId="0" borderId="5" xfId="1" applyNumberFormat="1" applyFont="1" applyBorder="1" applyAlignment="1" applyProtection="1">
      <alignment horizontal="center" vertical="center" wrapText="1"/>
      <protection locked="0"/>
    </xf>
    <xf numFmtId="4" fontId="3" fillId="2" borderId="2" xfId="1" applyNumberFormat="1" applyFont="1" applyFill="1" applyBorder="1" applyAlignment="1" applyProtection="1">
      <alignment horizontal="left" vertical="center" wrapText="1"/>
      <protection locked="0"/>
    </xf>
    <xf numFmtId="4" fontId="3" fillId="0" borderId="6" xfId="1" applyNumberFormat="1" applyFont="1" applyBorder="1" applyAlignment="1" applyProtection="1">
      <alignment horizontal="left" vertical="center" wrapText="1"/>
      <protection locked="0"/>
    </xf>
    <xf numFmtId="0" fontId="3" fillId="0" borderId="5" xfId="1" applyFont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2" fillId="0" borderId="2" xfId="0" applyFont="1" applyBorder="1"/>
    <xf numFmtId="0" fontId="3" fillId="0" borderId="2" xfId="0" applyFont="1" applyBorder="1"/>
    <xf numFmtId="3" fontId="3" fillId="0" borderId="7" xfId="1" applyNumberFormat="1" applyFont="1" applyBorder="1" applyAlignment="1" applyProtection="1">
      <alignment horizontal="center" vertical="center" wrapText="1"/>
      <protection locked="0"/>
    </xf>
    <xf numFmtId="3" fontId="3" fillId="0" borderId="2" xfId="1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" fontId="3" fillId="0" borderId="2" xfId="1" applyNumberFormat="1" applyFont="1" applyFill="1" applyBorder="1" applyAlignment="1" applyProtection="1">
      <alignment vertical="center" wrapText="1"/>
      <protection locked="0"/>
    </xf>
    <xf numFmtId="3" fontId="3" fillId="0" borderId="7" xfId="1" applyNumberFormat="1" applyFont="1" applyFill="1" applyBorder="1" applyAlignment="1" applyProtection="1">
      <alignment horizontal="center" vertical="center" wrapText="1"/>
      <protection locked="0"/>
    </xf>
    <xf numFmtId="3" fontId="3" fillId="0" borderId="2" xfId="1" applyNumberFormat="1" applyFont="1" applyFill="1" applyBorder="1" applyAlignment="1" applyProtection="1">
      <alignment horizontal="center" vertical="center" wrapText="1"/>
      <protection locked="0"/>
    </xf>
    <xf numFmtId="3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1" applyNumberFormat="1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horizontal="center" vertical="center"/>
    </xf>
    <xf numFmtId="4" fontId="3" fillId="0" borderId="3" xfId="1" applyNumberFormat="1" applyFont="1" applyBorder="1" applyAlignment="1" applyProtection="1">
      <alignment vertical="center" wrapText="1"/>
      <protection locked="0"/>
    </xf>
    <xf numFmtId="4" fontId="3" fillId="0" borderId="2" xfId="1" applyNumberFormat="1" applyFont="1" applyBorder="1" applyAlignment="1" applyProtection="1">
      <alignment horizontal="left" vertical="center" wrapText="1"/>
      <protection locked="0"/>
    </xf>
    <xf numFmtId="0" fontId="3" fillId="0" borderId="6" xfId="1" applyFont="1" applyBorder="1" applyAlignment="1" applyProtection="1">
      <alignment horizontal="left" vertical="center" wrapText="1"/>
      <protection locked="0"/>
    </xf>
    <xf numFmtId="0" fontId="3" fillId="0" borderId="8" xfId="0" applyFont="1" applyFill="1" applyBorder="1" applyAlignment="1">
      <alignment horizontal="center" vertical="center"/>
    </xf>
    <xf numFmtId="3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3" fontId="3" fillId="0" borderId="9" xfId="1" applyNumberFormat="1" applyFont="1" applyFill="1" applyBorder="1" applyAlignment="1" applyProtection="1">
      <alignment horizontal="center" vertical="center" wrapText="1"/>
      <protection locked="0"/>
    </xf>
    <xf numFmtId="3" fontId="3" fillId="0" borderId="11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3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2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2" xfId="1" applyNumberFormat="1" applyFont="1" applyBorder="1" applyAlignment="1" applyProtection="1">
      <alignment horizontal="center" vertical="center" wrapText="1"/>
      <protection locked="0"/>
    </xf>
    <xf numFmtId="4" fontId="3" fillId="0" borderId="6" xfId="1" applyNumberFormat="1" applyFont="1" applyBorder="1" applyAlignment="1" applyProtection="1">
      <alignment horizontal="center" vertical="center" wrapText="1"/>
      <protection locked="0"/>
    </xf>
    <xf numFmtId="1" fontId="3" fillId="0" borderId="7" xfId="1" applyNumberFormat="1" applyFont="1" applyBorder="1" applyAlignment="1" applyProtection="1">
      <alignment horizontal="center" vertical="center" wrapText="1"/>
      <protection locked="0"/>
    </xf>
    <xf numFmtId="1" fontId="3" fillId="0" borderId="2" xfId="1" applyNumberFormat="1" applyFont="1" applyBorder="1" applyAlignment="1" applyProtection="1">
      <alignment horizontal="center" vertical="center" wrapText="1"/>
      <protection locked="0"/>
    </xf>
    <xf numFmtId="0" fontId="3" fillId="0" borderId="1" xfId="1" applyNumberFormat="1" applyFont="1" applyBorder="1" applyAlignment="1" applyProtection="1">
      <alignment horizontal="center" vertical="center" wrapText="1"/>
      <protection locked="0"/>
    </xf>
    <xf numFmtId="2" fontId="3" fillId="0" borderId="2" xfId="1" applyNumberFormat="1" applyFont="1" applyBorder="1" applyAlignment="1" applyProtection="1">
      <alignment horizontal="center" vertical="center" wrapText="1"/>
      <protection locked="0"/>
    </xf>
    <xf numFmtId="2" fontId="3" fillId="0" borderId="5" xfId="1" applyNumberFormat="1" applyFont="1" applyBorder="1" applyAlignment="1" applyProtection="1">
      <alignment horizontal="center" vertical="center" wrapText="1"/>
      <protection locked="0"/>
    </xf>
    <xf numFmtId="0" fontId="2" fillId="0" borderId="14" xfId="0" applyFont="1" applyBorder="1"/>
    <xf numFmtId="4" fontId="3" fillId="0" borderId="14" xfId="1" applyNumberFormat="1" applyFont="1" applyBorder="1" applyAlignment="1" applyProtection="1">
      <alignment vertical="center" wrapText="1"/>
      <protection locked="0"/>
    </xf>
    <xf numFmtId="3" fontId="3" fillId="0" borderId="17" xfId="1" applyNumberFormat="1" applyFont="1" applyBorder="1" applyAlignment="1" applyProtection="1">
      <alignment horizontal="center" vertical="center" wrapText="1"/>
      <protection locked="0"/>
    </xf>
    <xf numFmtId="3" fontId="3" fillId="0" borderId="14" xfId="1" applyNumberFormat="1" applyFont="1" applyBorder="1" applyAlignment="1" applyProtection="1">
      <alignment horizontal="center" vertical="center" wrapText="1"/>
      <protection locked="0"/>
    </xf>
    <xf numFmtId="3" fontId="3" fillId="0" borderId="15" xfId="1" applyNumberFormat="1" applyFont="1" applyBorder="1" applyAlignment="1" applyProtection="1">
      <alignment horizontal="center" vertical="center" wrapText="1"/>
      <protection locked="0"/>
    </xf>
    <xf numFmtId="49" fontId="3" fillId="0" borderId="14" xfId="1" applyNumberFormat="1" applyFont="1" applyBorder="1" applyAlignment="1" applyProtection="1">
      <alignment horizontal="center" vertical="center" wrapText="1"/>
      <protection locked="0"/>
    </xf>
    <xf numFmtId="49" fontId="3" fillId="0" borderId="18" xfId="1" applyNumberFormat="1" applyFont="1" applyBorder="1" applyAlignment="1" applyProtection="1">
      <alignment horizontal="center" vertical="center" wrapText="1"/>
      <protection locked="0"/>
    </xf>
    <xf numFmtId="4" fontId="3" fillId="0" borderId="19" xfId="1" applyNumberFormat="1" applyFont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>
      <alignment horizontal="center" vertical="center"/>
    </xf>
    <xf numFmtId="4" fontId="3" fillId="2" borderId="2" xfId="1" applyNumberFormat="1" applyFont="1" applyFill="1" applyBorder="1" applyAlignment="1" applyProtection="1">
      <alignment vertical="center" wrapText="1"/>
      <protection locked="0"/>
    </xf>
    <xf numFmtId="3" fontId="3" fillId="2" borderId="7" xfId="1" applyNumberFormat="1" applyFont="1" applyFill="1" applyBorder="1" applyAlignment="1" applyProtection="1">
      <alignment horizontal="center" vertical="center" wrapText="1"/>
      <protection locked="0"/>
    </xf>
    <xf numFmtId="3" fontId="3" fillId="2" borderId="2" xfId="1" applyNumberFormat="1" applyFont="1" applyFill="1" applyBorder="1" applyAlignment="1" applyProtection="1">
      <alignment horizontal="center" vertical="center" wrapText="1"/>
      <protection locked="0"/>
    </xf>
    <xf numFmtId="3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2" borderId="2" xfId="1" applyNumberFormat="1" applyFont="1" applyFill="1" applyBorder="1" applyAlignment="1" applyProtection="1">
      <alignment horizontal="center" vertical="center" wrapText="1"/>
      <protection locked="0"/>
    </xf>
    <xf numFmtId="49" fontId="3" fillId="2" borderId="5" xfId="1" applyNumberFormat="1" applyFont="1" applyFill="1" applyBorder="1" applyAlignment="1" applyProtection="1">
      <alignment horizontal="center" vertical="center" wrapText="1"/>
      <protection locked="0"/>
    </xf>
    <xf numFmtId="4" fontId="3" fillId="2" borderId="6" xfId="1" applyNumberFormat="1" applyFont="1" applyFill="1" applyBorder="1" applyAlignment="1" applyProtection="1">
      <alignment horizontal="left" vertical="center" wrapText="1"/>
      <protection locked="0"/>
    </xf>
    <xf numFmtId="49" fontId="3" fillId="2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/>
    <xf numFmtId="0" fontId="3" fillId="3" borderId="8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4" fontId="3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4" fontId="3" fillId="0" borderId="14" xfId="1" applyNumberFormat="1" applyFont="1" applyBorder="1" applyAlignment="1" applyProtection="1">
      <alignment horizontal="center" vertical="center" wrapText="1"/>
      <protection locked="0"/>
    </xf>
    <xf numFmtId="0" fontId="3" fillId="0" borderId="2" xfId="1" applyFont="1" applyBorder="1" applyAlignment="1" applyProtection="1">
      <alignment horizontal="center" vertical="center" wrapText="1"/>
      <protection locked="0"/>
    </xf>
    <xf numFmtId="0" fontId="3" fillId="0" borderId="2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3" fillId="0" borderId="5" xfId="0" applyFont="1" applyBorder="1"/>
    <xf numFmtId="0" fontId="2" fillId="0" borderId="5" xfId="0" applyFont="1" applyFill="1" applyBorder="1"/>
    <xf numFmtId="0" fontId="2" fillId="0" borderId="5" xfId="0" applyFont="1" applyBorder="1"/>
    <xf numFmtId="0" fontId="3" fillId="2" borderId="5" xfId="0" applyFont="1" applyFill="1" applyBorder="1" applyAlignment="1">
      <alignment horizontal="center" vertical="center"/>
    </xf>
    <xf numFmtId="0" fontId="2" fillId="0" borderId="18" xfId="0" applyFont="1" applyBorder="1"/>
    <xf numFmtId="0" fontId="2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8" xfId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4" fontId="3" fillId="3" borderId="10" xfId="1" applyNumberFormat="1" applyFont="1" applyFill="1" applyBorder="1" applyAlignment="1">
      <alignment horizontal="center" vertical="center" wrapText="1"/>
    </xf>
    <xf numFmtId="4" fontId="3" fillId="0" borderId="3" xfId="1" applyNumberFormat="1" applyFont="1" applyFill="1" applyBorder="1" applyAlignment="1" applyProtection="1">
      <alignment vertical="center" wrapText="1"/>
      <protection locked="0"/>
    </xf>
    <xf numFmtId="4" fontId="3" fillId="2" borderId="3" xfId="1" applyNumberFormat="1" applyFont="1" applyFill="1" applyBorder="1" applyAlignment="1" applyProtection="1">
      <alignment vertical="center" wrapText="1"/>
      <protection locked="0"/>
    </xf>
    <xf numFmtId="4" fontId="3" fillId="0" borderId="16" xfId="1" applyNumberFormat="1" applyFont="1" applyBorder="1" applyAlignment="1" applyProtection="1">
      <alignment vertical="center" wrapText="1"/>
      <protection locked="0"/>
    </xf>
    <xf numFmtId="4" fontId="3" fillId="0" borderId="3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0" xfId="1" applyNumberFormat="1" applyFont="1" applyFill="1" applyBorder="1" applyAlignment="1" applyProtection="1">
      <alignment horizontal="center" vertical="center" wrapText="1"/>
      <protection locked="0"/>
    </xf>
    <xf numFmtId="4" fontId="2" fillId="0" borderId="0" xfId="0" applyNumberFormat="1" applyFont="1"/>
    <xf numFmtId="4" fontId="3" fillId="0" borderId="2" xfId="0" applyNumberFormat="1" applyFont="1" applyBorder="1"/>
    <xf numFmtId="4" fontId="3" fillId="0" borderId="2" xfId="1" applyNumberFormat="1" applyFont="1" applyBorder="1" applyAlignment="1">
      <alignment horizontal="center" vertical="center" wrapText="1"/>
    </xf>
    <xf numFmtId="4" fontId="3" fillId="3" borderId="8" xfId="1" applyNumberFormat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 applyProtection="1">
      <alignment vertical="center" wrapText="1"/>
      <protection locked="0"/>
    </xf>
    <xf numFmtId="4" fontId="3" fillId="2" borderId="1" xfId="1" applyNumberFormat="1" applyFont="1" applyFill="1" applyBorder="1" applyAlignment="1" applyProtection="1">
      <alignment vertical="center" wrapText="1"/>
      <protection locked="0"/>
    </xf>
    <xf numFmtId="4" fontId="3" fillId="0" borderId="15" xfId="1" applyNumberFormat="1" applyFont="1" applyBorder="1" applyAlignment="1" applyProtection="1">
      <alignment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9" xfId="1" applyNumberFormat="1" applyFont="1" applyFill="1" applyBorder="1" applyAlignment="1" applyProtection="1">
      <alignment horizontal="center" vertical="center" wrapText="1"/>
      <protection locked="0"/>
    </xf>
    <xf numFmtId="3" fontId="3" fillId="0" borderId="5" xfId="1" applyNumberFormat="1" applyFont="1" applyBorder="1" applyAlignment="1" applyProtection="1">
      <alignment horizontal="center" vertical="center" wrapText="1"/>
      <protection locked="0"/>
    </xf>
    <xf numFmtId="0" fontId="3" fillId="3" borderId="2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3" fontId="3" fillId="2" borderId="5" xfId="1" applyNumberFormat="1" applyFont="1" applyFill="1" applyBorder="1" applyAlignment="1" applyProtection="1">
      <alignment horizontal="center" vertical="center" wrapText="1"/>
      <protection locked="0"/>
    </xf>
    <xf numFmtId="4" fontId="3" fillId="2" borderId="2" xfId="0" applyNumberFormat="1" applyFont="1" applyFill="1" applyBorder="1"/>
    <xf numFmtId="0" fontId="1" fillId="2" borderId="0" xfId="0" applyFont="1" applyFill="1"/>
    <xf numFmtId="3" fontId="3" fillId="3" borderId="9" xfId="1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23" xfId="0" applyFont="1" applyBorder="1" applyAlignment="1">
      <alignment wrapText="1"/>
    </xf>
    <xf numFmtId="0" fontId="3" fillId="0" borderId="22" xfId="0" applyFont="1" applyBorder="1" applyAlignment="1">
      <alignment wrapText="1"/>
    </xf>
    <xf numFmtId="0" fontId="3" fillId="0" borderId="23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1" applyFont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8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0" fontId="3" fillId="0" borderId="25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wrapText="1"/>
    </xf>
    <xf numFmtId="0" fontId="3" fillId="0" borderId="8" xfId="0" applyFont="1" applyBorder="1" applyAlignment="1">
      <alignment wrapText="1"/>
    </xf>
    <xf numFmtId="4" fontId="3" fillId="0" borderId="12" xfId="1" applyNumberFormat="1" applyFont="1" applyBorder="1" applyAlignment="1">
      <alignment horizontal="center" vertical="center" wrapText="1"/>
    </xf>
    <xf numFmtId="4" fontId="3" fillId="0" borderId="13" xfId="1" applyNumberFormat="1" applyFont="1" applyBorder="1" applyAlignment="1">
      <alignment horizontal="center" vertical="center" wrapText="1"/>
    </xf>
    <xf numFmtId="4" fontId="3" fillId="0" borderId="9" xfId="1" applyNumberFormat="1" applyFont="1" applyBorder="1" applyAlignment="1">
      <alignment horizontal="center" vertical="center" wrapText="1"/>
    </xf>
    <xf numFmtId="4" fontId="3" fillId="0" borderId="28" xfId="1" applyNumberFormat="1" applyFont="1" applyBorder="1" applyAlignment="1">
      <alignment horizontal="center" vertical="center" wrapText="1"/>
    </xf>
    <xf numFmtId="4" fontId="3" fillId="0" borderId="0" xfId="1" applyNumberFormat="1" applyFont="1" applyBorder="1" applyAlignment="1">
      <alignment horizontal="center" vertical="center" wrapText="1"/>
    </xf>
    <xf numFmtId="4" fontId="3" fillId="0" borderId="27" xfId="1" applyNumberFormat="1" applyFont="1" applyBorder="1" applyAlignment="1">
      <alignment horizontal="center" vertical="center" wrapText="1"/>
    </xf>
    <xf numFmtId="4" fontId="3" fillId="0" borderId="26" xfId="1" applyNumberFormat="1" applyFont="1" applyBorder="1" applyAlignment="1">
      <alignment horizontal="center" vertical="center" wrapText="1"/>
    </xf>
    <xf numFmtId="4" fontId="3" fillId="0" borderId="25" xfId="1" applyNumberFormat="1" applyFont="1" applyBorder="1" applyAlignment="1">
      <alignment horizontal="center" vertical="center" wrapText="1"/>
    </xf>
    <xf numFmtId="4" fontId="3" fillId="0" borderId="24" xfId="1" applyNumberFormat="1" applyFont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3" fillId="0" borderId="23" xfId="0" applyNumberFormat="1" applyFont="1" applyFill="1" applyBorder="1" applyAlignment="1">
      <alignment wrapText="1"/>
    </xf>
    <xf numFmtId="4" fontId="3" fillId="0" borderId="22" xfId="0" applyNumberFormat="1" applyFont="1" applyFill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3">
    <cellStyle name="Normalny" xfId="0" builtinId="0"/>
    <cellStyle name="Normalny_Arkusz1" xfId="1"/>
    <cellStyle name="Procentow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120"/>
  <sheetViews>
    <sheetView tabSelected="1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P5" sqref="P5:Q5"/>
    </sheetView>
  </sheetViews>
  <sheetFormatPr defaultRowHeight="12" x14ac:dyDescent="0.2"/>
  <cols>
    <col min="1" max="1" width="9.42578125" style="2" bestFit="1" customWidth="1"/>
    <col min="2" max="2" width="17" style="2" customWidth="1"/>
    <col min="3" max="3" width="19" style="88" customWidth="1"/>
    <col min="4" max="7" width="9.42578125" style="2" bestFit="1" customWidth="1"/>
    <col min="8" max="8" width="10.28515625" style="2" customWidth="1"/>
    <col min="9" max="11" width="9.42578125" style="2" bestFit="1" customWidth="1"/>
    <col min="12" max="12" width="14.42578125" style="112" customWidth="1"/>
    <col min="13" max="13" width="14.5703125" style="112" customWidth="1"/>
    <col min="14" max="14" width="9.85546875" style="112" bestFit="1" customWidth="1"/>
    <col min="15" max="16" width="14.85546875" style="112" bestFit="1" customWidth="1"/>
    <col min="17" max="17" width="9.85546875" style="112" bestFit="1" customWidth="1"/>
    <col min="18" max="18" width="14.85546875" style="112" bestFit="1" customWidth="1"/>
    <col min="19" max="19" width="9.140625" style="88"/>
    <col min="20" max="21" width="9.140625" style="2"/>
    <col min="22" max="22" width="14.85546875" style="2" customWidth="1"/>
    <col min="23" max="23" width="15" style="2" customWidth="1"/>
    <col min="24" max="24" width="12.140625" style="2" customWidth="1"/>
    <col min="25" max="25" width="10.5703125" style="2" customWidth="1"/>
    <col min="26" max="27" width="9.28515625" style="112" bestFit="1" customWidth="1"/>
    <col min="28" max="28" width="10.85546875" style="112" bestFit="1" customWidth="1"/>
    <col min="29" max="16384" width="9.140625" style="1"/>
  </cols>
  <sheetData>
    <row r="1" spans="1:28" ht="12" customHeight="1" x14ac:dyDescent="0.2">
      <c r="A1" s="133" t="s">
        <v>291</v>
      </c>
      <c r="B1" s="133" t="s">
        <v>290</v>
      </c>
      <c r="C1" s="133" t="s">
        <v>289</v>
      </c>
      <c r="D1" s="140" t="s">
        <v>288</v>
      </c>
      <c r="E1" s="141"/>
      <c r="F1" s="141"/>
      <c r="G1" s="142"/>
      <c r="H1" s="133" t="s">
        <v>287</v>
      </c>
      <c r="I1" s="133"/>
      <c r="J1" s="149"/>
      <c r="K1" s="149"/>
      <c r="L1" s="150" t="s">
        <v>286</v>
      </c>
      <c r="M1" s="151"/>
      <c r="N1" s="151"/>
      <c r="O1" s="151"/>
      <c r="P1" s="151"/>
      <c r="Q1" s="152"/>
      <c r="R1" s="159" t="s">
        <v>285</v>
      </c>
      <c r="S1" s="162" t="s">
        <v>284</v>
      </c>
      <c r="T1" s="163"/>
      <c r="U1" s="163"/>
      <c r="V1" s="173" t="s">
        <v>292</v>
      </c>
      <c r="W1" s="173"/>
      <c r="X1" s="173" t="s">
        <v>295</v>
      </c>
      <c r="Y1" s="173"/>
      <c r="Z1" s="132" t="s">
        <v>296</v>
      </c>
      <c r="AA1" s="132" t="s">
        <v>297</v>
      </c>
      <c r="AB1" s="132" t="s">
        <v>298</v>
      </c>
    </row>
    <row r="2" spans="1:28" x14ac:dyDescent="0.2">
      <c r="A2" s="134"/>
      <c r="B2" s="136"/>
      <c r="C2" s="138"/>
      <c r="D2" s="143"/>
      <c r="E2" s="144"/>
      <c r="F2" s="144"/>
      <c r="G2" s="145"/>
      <c r="H2" s="134"/>
      <c r="I2" s="134"/>
      <c r="J2" s="134"/>
      <c r="K2" s="134"/>
      <c r="L2" s="153"/>
      <c r="M2" s="154"/>
      <c r="N2" s="154"/>
      <c r="O2" s="154"/>
      <c r="P2" s="154"/>
      <c r="Q2" s="155"/>
      <c r="R2" s="160"/>
      <c r="S2" s="164" t="s">
        <v>283</v>
      </c>
      <c r="T2" s="167" t="s">
        <v>282</v>
      </c>
      <c r="U2" s="170" t="s">
        <v>281</v>
      </c>
      <c r="V2" s="173"/>
      <c r="W2" s="173"/>
      <c r="X2" s="173"/>
      <c r="Y2" s="173"/>
      <c r="Z2" s="132"/>
      <c r="AA2" s="132"/>
      <c r="AB2" s="132"/>
    </row>
    <row r="3" spans="1:28" x14ac:dyDescent="0.2">
      <c r="A3" s="134"/>
      <c r="B3" s="136"/>
      <c r="C3" s="138"/>
      <c r="D3" s="146"/>
      <c r="E3" s="147"/>
      <c r="F3" s="147"/>
      <c r="G3" s="148"/>
      <c r="H3" s="135"/>
      <c r="I3" s="135"/>
      <c r="J3" s="135"/>
      <c r="K3" s="135"/>
      <c r="L3" s="156"/>
      <c r="M3" s="157"/>
      <c r="N3" s="157"/>
      <c r="O3" s="157"/>
      <c r="P3" s="157"/>
      <c r="Q3" s="158"/>
      <c r="R3" s="160"/>
      <c r="S3" s="165"/>
      <c r="T3" s="168"/>
      <c r="U3" s="171"/>
      <c r="V3" s="173"/>
      <c r="W3" s="173"/>
      <c r="X3" s="173"/>
      <c r="Y3" s="173"/>
      <c r="Z3" s="132"/>
      <c r="AA3" s="132"/>
      <c r="AB3" s="132"/>
    </row>
    <row r="4" spans="1:28" ht="33.75" x14ac:dyDescent="0.2">
      <c r="A4" s="135"/>
      <c r="B4" s="137"/>
      <c r="C4" s="139"/>
      <c r="D4" s="79" t="s">
        <v>280</v>
      </c>
      <c r="E4" s="79" t="s">
        <v>279</v>
      </c>
      <c r="F4" s="79" t="s">
        <v>278</v>
      </c>
      <c r="G4" s="81" t="s">
        <v>277</v>
      </c>
      <c r="H4" s="80" t="s">
        <v>276</v>
      </c>
      <c r="I4" s="79" t="s">
        <v>275</v>
      </c>
      <c r="J4" s="79" t="s">
        <v>274</v>
      </c>
      <c r="K4" s="79" t="s">
        <v>273</v>
      </c>
      <c r="L4" s="114" t="s">
        <v>272</v>
      </c>
      <c r="M4" s="114" t="s">
        <v>270</v>
      </c>
      <c r="N4" s="114" t="s">
        <v>269</v>
      </c>
      <c r="O4" s="114" t="s">
        <v>271</v>
      </c>
      <c r="P4" s="114" t="s">
        <v>270</v>
      </c>
      <c r="Q4" s="114" t="s">
        <v>269</v>
      </c>
      <c r="R4" s="161"/>
      <c r="S4" s="166"/>
      <c r="T4" s="169"/>
      <c r="U4" s="172"/>
      <c r="V4" s="123" t="s">
        <v>293</v>
      </c>
      <c r="W4" s="123" t="s">
        <v>294</v>
      </c>
      <c r="X4" s="123" t="s">
        <v>293</v>
      </c>
      <c r="Y4" s="123" t="s">
        <v>294</v>
      </c>
      <c r="Z4" s="132"/>
      <c r="AA4" s="132"/>
      <c r="AB4" s="132"/>
    </row>
    <row r="5" spans="1:28" x14ac:dyDescent="0.2">
      <c r="A5" s="71">
        <v>1</v>
      </c>
      <c r="B5" s="78">
        <v>2</v>
      </c>
      <c r="C5" s="77">
        <v>3</v>
      </c>
      <c r="D5" s="76">
        <v>4</v>
      </c>
      <c r="E5" s="72">
        <v>5</v>
      </c>
      <c r="F5" s="75">
        <v>6</v>
      </c>
      <c r="G5" s="74">
        <v>7</v>
      </c>
      <c r="H5" s="73" t="s">
        <v>268</v>
      </c>
      <c r="I5" s="73">
        <v>9</v>
      </c>
      <c r="J5" s="72">
        <v>10</v>
      </c>
      <c r="K5" s="71">
        <v>11</v>
      </c>
      <c r="L5" s="106" t="s">
        <v>267</v>
      </c>
      <c r="M5" s="131">
        <v>13</v>
      </c>
      <c r="N5" s="131">
        <v>14</v>
      </c>
      <c r="O5" s="115" t="s">
        <v>266</v>
      </c>
      <c r="P5" s="131">
        <v>16</v>
      </c>
      <c r="Q5" s="131">
        <v>17</v>
      </c>
      <c r="R5" s="106" t="s">
        <v>265</v>
      </c>
      <c r="S5" s="102">
        <v>19</v>
      </c>
      <c r="T5" s="70">
        <v>20</v>
      </c>
      <c r="U5" s="69">
        <v>21</v>
      </c>
      <c r="V5" s="122">
        <v>22</v>
      </c>
      <c r="W5" s="122">
        <v>23</v>
      </c>
      <c r="X5" s="122">
        <v>24</v>
      </c>
      <c r="Y5" s="122">
        <v>25</v>
      </c>
      <c r="Z5" s="122">
        <v>26</v>
      </c>
      <c r="AA5" s="122">
        <v>27</v>
      </c>
      <c r="AB5" s="122">
        <v>28</v>
      </c>
    </row>
    <row r="6" spans="1:28" ht="22.5" hidden="1" x14ac:dyDescent="0.2">
      <c r="A6" s="13">
        <v>1</v>
      </c>
      <c r="B6" s="12" t="s">
        <v>264</v>
      </c>
      <c r="C6" s="44" t="s">
        <v>263</v>
      </c>
      <c r="D6" s="9" t="s">
        <v>44</v>
      </c>
      <c r="E6" s="9" t="s">
        <v>12</v>
      </c>
      <c r="F6" s="10" t="s">
        <v>12</v>
      </c>
      <c r="G6" s="9" t="s">
        <v>1</v>
      </c>
      <c r="H6" s="8">
        <f t="shared" ref="H6:H20" si="0">I6+J6+K6</f>
        <v>15</v>
      </c>
      <c r="I6" s="8">
        <v>15</v>
      </c>
      <c r="J6" s="18">
        <v>0</v>
      </c>
      <c r="K6" s="17">
        <v>0</v>
      </c>
      <c r="L6" s="29">
        <f t="shared" ref="L6:L20" si="1">M6+N6</f>
        <v>112489.36</v>
      </c>
      <c r="M6" s="5">
        <v>112489.36</v>
      </c>
      <c r="N6" s="5">
        <v>0</v>
      </c>
      <c r="O6" s="6">
        <f t="shared" ref="O6:O20" si="2">P6+Q6</f>
        <v>449957.44</v>
      </c>
      <c r="P6" s="5">
        <v>449957.44</v>
      </c>
      <c r="Q6" s="5">
        <v>0</v>
      </c>
      <c r="R6" s="29">
        <f t="shared" ref="R6:R50" si="3">L6+O6</f>
        <v>562446.80000000005</v>
      </c>
      <c r="S6" s="100" t="s">
        <v>0</v>
      </c>
      <c r="T6" s="16"/>
      <c r="U6" s="89"/>
      <c r="V6" s="18">
        <v>0</v>
      </c>
      <c r="W6" s="18">
        <v>0</v>
      </c>
      <c r="X6" s="18">
        <v>0</v>
      </c>
      <c r="Y6" s="121">
        <v>0</v>
      </c>
      <c r="Z6" s="113">
        <f>(V6*W6)*100</f>
        <v>0</v>
      </c>
      <c r="AA6" s="113">
        <f>(X6*Y6)*500</f>
        <v>0</v>
      </c>
      <c r="AB6" s="113">
        <f>O6+Z6+AA6</f>
        <v>449957.44</v>
      </c>
    </row>
    <row r="7" spans="1:28" ht="45" hidden="1" x14ac:dyDescent="0.2">
      <c r="A7" s="13">
        <v>2</v>
      </c>
      <c r="B7" s="12" t="s">
        <v>262</v>
      </c>
      <c r="C7" s="44" t="s">
        <v>261</v>
      </c>
      <c r="D7" s="9" t="s">
        <v>44</v>
      </c>
      <c r="E7" s="9" t="s">
        <v>171</v>
      </c>
      <c r="F7" s="10" t="s">
        <v>11</v>
      </c>
      <c r="G7" s="9" t="s">
        <v>15</v>
      </c>
      <c r="H7" s="8">
        <f t="shared" si="0"/>
        <v>26</v>
      </c>
      <c r="I7" s="8">
        <v>26</v>
      </c>
      <c r="J7" s="18">
        <v>0</v>
      </c>
      <c r="K7" s="17">
        <v>0</v>
      </c>
      <c r="L7" s="29">
        <f t="shared" si="1"/>
        <v>221262</v>
      </c>
      <c r="M7" s="5">
        <v>221262</v>
      </c>
      <c r="N7" s="5">
        <v>0</v>
      </c>
      <c r="O7" s="6">
        <f t="shared" si="2"/>
        <v>779924</v>
      </c>
      <c r="P7" s="5">
        <v>779924</v>
      </c>
      <c r="Q7" s="5">
        <v>0</v>
      </c>
      <c r="R7" s="29">
        <f t="shared" si="3"/>
        <v>1001186</v>
      </c>
      <c r="S7" s="100" t="s">
        <v>0</v>
      </c>
      <c r="T7" s="16"/>
      <c r="U7" s="89"/>
      <c r="V7" s="18">
        <v>0</v>
      </c>
      <c r="W7" s="18">
        <v>0</v>
      </c>
      <c r="X7" s="18">
        <v>0</v>
      </c>
      <c r="Y7" s="121">
        <v>0</v>
      </c>
      <c r="Z7" s="113">
        <f t="shared" ref="Z7:Z70" si="4">(V7*W7)*100</f>
        <v>0</v>
      </c>
      <c r="AA7" s="113">
        <f t="shared" ref="AA7:AA70" si="5">(X7*Y7)*500</f>
        <v>0</v>
      </c>
      <c r="AB7" s="113">
        <f t="shared" ref="AB7:AB70" si="6">O7+Z7+AA7</f>
        <v>779924</v>
      </c>
    </row>
    <row r="8" spans="1:28" ht="33.75" hidden="1" x14ac:dyDescent="0.2">
      <c r="A8" s="13">
        <v>3</v>
      </c>
      <c r="B8" s="12" t="s">
        <v>260</v>
      </c>
      <c r="C8" s="44" t="s">
        <v>259</v>
      </c>
      <c r="D8" s="9" t="s">
        <v>44</v>
      </c>
      <c r="E8" s="9" t="s">
        <v>154</v>
      </c>
      <c r="F8" s="10" t="s">
        <v>16</v>
      </c>
      <c r="G8" s="9" t="s">
        <v>15</v>
      </c>
      <c r="H8" s="8">
        <f t="shared" si="0"/>
        <v>35</v>
      </c>
      <c r="I8" s="8">
        <v>35</v>
      </c>
      <c r="J8" s="18">
        <v>0</v>
      </c>
      <c r="K8" s="17">
        <v>0</v>
      </c>
      <c r="L8" s="29">
        <f t="shared" si="1"/>
        <v>2650000</v>
      </c>
      <c r="M8" s="5">
        <v>2650000</v>
      </c>
      <c r="N8" s="5">
        <v>0</v>
      </c>
      <c r="O8" s="6">
        <f t="shared" si="2"/>
        <v>1050000</v>
      </c>
      <c r="P8" s="5">
        <v>1050000</v>
      </c>
      <c r="Q8" s="5">
        <v>0</v>
      </c>
      <c r="R8" s="29">
        <f t="shared" si="3"/>
        <v>3700000</v>
      </c>
      <c r="S8" s="100" t="s">
        <v>0</v>
      </c>
      <c r="T8" s="16"/>
      <c r="U8" s="89"/>
      <c r="V8" s="18">
        <v>0</v>
      </c>
      <c r="W8" s="18">
        <v>0</v>
      </c>
      <c r="X8" s="18">
        <v>0</v>
      </c>
      <c r="Y8" s="121">
        <v>0</v>
      </c>
      <c r="Z8" s="113">
        <f t="shared" si="4"/>
        <v>0</v>
      </c>
      <c r="AA8" s="113">
        <f t="shared" si="5"/>
        <v>0</v>
      </c>
      <c r="AB8" s="113">
        <f t="shared" si="6"/>
        <v>1050000</v>
      </c>
    </row>
    <row r="9" spans="1:28" ht="33.75" hidden="1" x14ac:dyDescent="0.2">
      <c r="A9" s="13">
        <v>4</v>
      </c>
      <c r="B9" s="12" t="s">
        <v>258</v>
      </c>
      <c r="C9" s="44" t="s">
        <v>257</v>
      </c>
      <c r="D9" s="9" t="s">
        <v>44</v>
      </c>
      <c r="E9" s="9" t="s">
        <v>107</v>
      </c>
      <c r="F9" s="10" t="s">
        <v>44</v>
      </c>
      <c r="G9" s="9" t="s">
        <v>15</v>
      </c>
      <c r="H9" s="8">
        <f t="shared" si="0"/>
        <v>39</v>
      </c>
      <c r="I9" s="8">
        <v>39</v>
      </c>
      <c r="J9" s="18">
        <v>0</v>
      </c>
      <c r="K9" s="17">
        <v>0</v>
      </c>
      <c r="L9" s="29">
        <f t="shared" si="1"/>
        <v>233002</v>
      </c>
      <c r="M9" s="5">
        <v>233002</v>
      </c>
      <c r="N9" s="5">
        <v>0</v>
      </c>
      <c r="O9" s="6">
        <f t="shared" si="2"/>
        <v>931960</v>
      </c>
      <c r="P9" s="5">
        <v>931960</v>
      </c>
      <c r="Q9" s="5">
        <v>0</v>
      </c>
      <c r="R9" s="29">
        <f t="shared" si="3"/>
        <v>1164962</v>
      </c>
      <c r="S9" s="100" t="s">
        <v>0</v>
      </c>
      <c r="T9" s="16"/>
      <c r="U9" s="89"/>
      <c r="V9" s="18">
        <v>0</v>
      </c>
      <c r="W9" s="18">
        <v>0</v>
      </c>
      <c r="X9" s="18">
        <v>0</v>
      </c>
      <c r="Y9" s="121">
        <v>0</v>
      </c>
      <c r="Z9" s="113">
        <f t="shared" si="4"/>
        <v>0</v>
      </c>
      <c r="AA9" s="113">
        <f t="shared" si="5"/>
        <v>0</v>
      </c>
      <c r="AB9" s="113">
        <f t="shared" si="6"/>
        <v>931960</v>
      </c>
    </row>
    <row r="10" spans="1:28" ht="56.25" hidden="1" x14ac:dyDescent="0.2">
      <c r="A10" s="13">
        <v>5</v>
      </c>
      <c r="B10" s="12" t="s">
        <v>256</v>
      </c>
      <c r="C10" s="44" t="s">
        <v>255</v>
      </c>
      <c r="D10" s="9" t="s">
        <v>44</v>
      </c>
      <c r="E10" s="9" t="s">
        <v>78</v>
      </c>
      <c r="F10" s="10" t="s">
        <v>12</v>
      </c>
      <c r="G10" s="9" t="s">
        <v>1</v>
      </c>
      <c r="H10" s="8">
        <f t="shared" si="0"/>
        <v>15</v>
      </c>
      <c r="I10" s="8">
        <v>15</v>
      </c>
      <c r="J10" s="18">
        <v>0</v>
      </c>
      <c r="K10" s="17">
        <v>0</v>
      </c>
      <c r="L10" s="29">
        <f t="shared" si="1"/>
        <v>90000</v>
      </c>
      <c r="M10" s="5">
        <v>90000</v>
      </c>
      <c r="N10" s="5">
        <v>0</v>
      </c>
      <c r="O10" s="6">
        <f t="shared" si="2"/>
        <v>360000</v>
      </c>
      <c r="P10" s="5">
        <v>360000</v>
      </c>
      <c r="Q10" s="5">
        <v>0</v>
      </c>
      <c r="R10" s="29">
        <f t="shared" si="3"/>
        <v>450000</v>
      </c>
      <c r="S10" s="100" t="s">
        <v>0</v>
      </c>
      <c r="T10" s="16"/>
      <c r="U10" s="89"/>
      <c r="V10" s="18">
        <v>0</v>
      </c>
      <c r="W10" s="18">
        <v>0</v>
      </c>
      <c r="X10" s="18">
        <v>0</v>
      </c>
      <c r="Y10" s="121">
        <v>0</v>
      </c>
      <c r="Z10" s="113">
        <f t="shared" si="4"/>
        <v>0</v>
      </c>
      <c r="AA10" s="113">
        <f t="shared" si="5"/>
        <v>0</v>
      </c>
      <c r="AB10" s="113">
        <f t="shared" si="6"/>
        <v>360000</v>
      </c>
    </row>
    <row r="11" spans="1:28" ht="33.75" hidden="1" x14ac:dyDescent="0.2">
      <c r="A11" s="13">
        <v>6</v>
      </c>
      <c r="B11" s="12" t="s">
        <v>254</v>
      </c>
      <c r="C11" s="44" t="s">
        <v>253</v>
      </c>
      <c r="D11" s="9" t="s">
        <v>44</v>
      </c>
      <c r="E11" s="9" t="s">
        <v>115</v>
      </c>
      <c r="F11" s="10" t="s">
        <v>44</v>
      </c>
      <c r="G11" s="9" t="s">
        <v>1</v>
      </c>
      <c r="H11" s="8">
        <f t="shared" si="0"/>
        <v>15</v>
      </c>
      <c r="I11" s="8">
        <v>0</v>
      </c>
      <c r="J11" s="18">
        <v>15</v>
      </c>
      <c r="K11" s="17">
        <v>0</v>
      </c>
      <c r="L11" s="29">
        <f t="shared" si="1"/>
        <v>112500</v>
      </c>
      <c r="M11" s="5">
        <v>112500</v>
      </c>
      <c r="N11" s="5">
        <v>0</v>
      </c>
      <c r="O11" s="6">
        <f t="shared" si="2"/>
        <v>450000</v>
      </c>
      <c r="P11" s="5">
        <v>450000</v>
      </c>
      <c r="Q11" s="5">
        <v>0</v>
      </c>
      <c r="R11" s="29">
        <f t="shared" si="3"/>
        <v>562500</v>
      </c>
      <c r="S11" s="100" t="s">
        <v>0</v>
      </c>
      <c r="T11" s="16"/>
      <c r="U11" s="89"/>
      <c r="V11" s="18">
        <v>15</v>
      </c>
      <c r="W11" s="18">
        <v>4</v>
      </c>
      <c r="X11" s="18">
        <v>0</v>
      </c>
      <c r="Y11" s="121">
        <v>0</v>
      </c>
      <c r="Z11" s="113">
        <f t="shared" si="4"/>
        <v>6000</v>
      </c>
      <c r="AA11" s="113">
        <f t="shared" si="5"/>
        <v>0</v>
      </c>
      <c r="AB11" s="113">
        <f t="shared" si="6"/>
        <v>456000</v>
      </c>
    </row>
    <row r="12" spans="1:28" ht="45" hidden="1" x14ac:dyDescent="0.2">
      <c r="A12" s="13">
        <v>7</v>
      </c>
      <c r="B12" s="12" t="s">
        <v>252</v>
      </c>
      <c r="C12" s="44" t="s">
        <v>251</v>
      </c>
      <c r="D12" s="9" t="s">
        <v>44</v>
      </c>
      <c r="E12" s="9" t="s">
        <v>44</v>
      </c>
      <c r="F12" s="10" t="s">
        <v>12</v>
      </c>
      <c r="G12" s="9" t="s">
        <v>15</v>
      </c>
      <c r="H12" s="8">
        <f t="shared" si="0"/>
        <v>32</v>
      </c>
      <c r="I12" s="8">
        <v>32</v>
      </c>
      <c r="J12" s="18">
        <v>0</v>
      </c>
      <c r="K12" s="17">
        <v>0</v>
      </c>
      <c r="L12" s="29">
        <f t="shared" si="1"/>
        <v>58020</v>
      </c>
      <c r="M12" s="5">
        <v>58020</v>
      </c>
      <c r="N12" s="5">
        <v>0</v>
      </c>
      <c r="O12" s="6">
        <f t="shared" si="2"/>
        <v>232080</v>
      </c>
      <c r="P12" s="5">
        <v>232080</v>
      </c>
      <c r="Q12" s="5">
        <v>0</v>
      </c>
      <c r="R12" s="29">
        <f t="shared" si="3"/>
        <v>290100</v>
      </c>
      <c r="S12" s="100" t="s">
        <v>0</v>
      </c>
      <c r="T12" s="16"/>
      <c r="U12" s="89"/>
      <c r="V12" s="18">
        <v>32</v>
      </c>
      <c r="W12" s="18">
        <v>3</v>
      </c>
      <c r="X12" s="18">
        <v>0</v>
      </c>
      <c r="Y12" s="121">
        <v>0</v>
      </c>
      <c r="Z12" s="113">
        <f t="shared" si="4"/>
        <v>9600</v>
      </c>
      <c r="AA12" s="113">
        <f t="shared" si="5"/>
        <v>0</v>
      </c>
      <c r="AB12" s="113">
        <f t="shared" si="6"/>
        <v>241680</v>
      </c>
    </row>
    <row r="13" spans="1:28" ht="33.75" hidden="1" x14ac:dyDescent="0.2">
      <c r="A13" s="13">
        <v>8</v>
      </c>
      <c r="B13" s="27" t="s">
        <v>250</v>
      </c>
      <c r="C13" s="41" t="s">
        <v>249</v>
      </c>
      <c r="D13" s="25" t="s">
        <v>16</v>
      </c>
      <c r="E13" s="25" t="s">
        <v>171</v>
      </c>
      <c r="F13" s="26" t="s">
        <v>24</v>
      </c>
      <c r="G13" s="25" t="s">
        <v>15</v>
      </c>
      <c r="H13" s="24">
        <f t="shared" si="0"/>
        <v>54</v>
      </c>
      <c r="I13" s="24">
        <v>54</v>
      </c>
      <c r="J13" s="23"/>
      <c r="K13" s="22"/>
      <c r="L13" s="107">
        <f t="shared" si="1"/>
        <v>4718898</v>
      </c>
      <c r="M13" s="116">
        <v>4718898</v>
      </c>
      <c r="N13" s="116"/>
      <c r="O13" s="21">
        <f t="shared" si="2"/>
        <v>1620000</v>
      </c>
      <c r="P13" s="116">
        <v>1620000</v>
      </c>
      <c r="Q13" s="116"/>
      <c r="R13" s="107">
        <f t="shared" si="3"/>
        <v>6338898</v>
      </c>
      <c r="S13" s="100" t="s">
        <v>0</v>
      </c>
      <c r="T13" s="68"/>
      <c r="U13" s="90"/>
      <c r="V13" s="18">
        <v>0</v>
      </c>
      <c r="W13" s="18">
        <v>0</v>
      </c>
      <c r="X13" s="18">
        <v>0</v>
      </c>
      <c r="Y13" s="121">
        <v>0</v>
      </c>
      <c r="Z13" s="113">
        <f t="shared" si="4"/>
        <v>0</v>
      </c>
      <c r="AA13" s="113">
        <f t="shared" si="5"/>
        <v>0</v>
      </c>
      <c r="AB13" s="113">
        <f t="shared" si="6"/>
        <v>1620000</v>
      </c>
    </row>
    <row r="14" spans="1:28" ht="45" hidden="1" x14ac:dyDescent="0.2">
      <c r="A14" s="13">
        <v>9</v>
      </c>
      <c r="B14" s="27" t="s">
        <v>248</v>
      </c>
      <c r="C14" s="41" t="s">
        <v>247</v>
      </c>
      <c r="D14" s="25" t="s">
        <v>16</v>
      </c>
      <c r="E14" s="25" t="s">
        <v>44</v>
      </c>
      <c r="F14" s="26" t="s">
        <v>44</v>
      </c>
      <c r="G14" s="25" t="s">
        <v>1</v>
      </c>
      <c r="H14" s="24">
        <f t="shared" si="0"/>
        <v>16</v>
      </c>
      <c r="I14" s="24"/>
      <c r="J14" s="23">
        <v>16</v>
      </c>
      <c r="K14" s="22"/>
      <c r="L14" s="107">
        <f t="shared" si="1"/>
        <v>380460</v>
      </c>
      <c r="M14" s="116">
        <v>380460</v>
      </c>
      <c r="N14" s="116"/>
      <c r="O14" s="21">
        <f t="shared" si="2"/>
        <v>285557</v>
      </c>
      <c r="P14" s="116">
        <v>285557</v>
      </c>
      <c r="Q14" s="116"/>
      <c r="R14" s="107">
        <f t="shared" si="3"/>
        <v>666017</v>
      </c>
      <c r="S14" s="100" t="s">
        <v>0</v>
      </c>
      <c r="T14" s="68"/>
      <c r="U14" s="90"/>
      <c r="V14" s="18">
        <v>0</v>
      </c>
      <c r="W14" s="18">
        <v>0</v>
      </c>
      <c r="X14" s="18">
        <v>0</v>
      </c>
      <c r="Y14" s="121">
        <v>0</v>
      </c>
      <c r="Z14" s="113">
        <f t="shared" si="4"/>
        <v>0</v>
      </c>
      <c r="AA14" s="113">
        <f t="shared" si="5"/>
        <v>0</v>
      </c>
      <c r="AB14" s="113">
        <f t="shared" si="6"/>
        <v>285557</v>
      </c>
    </row>
    <row r="15" spans="1:28" ht="33.75" hidden="1" x14ac:dyDescent="0.2">
      <c r="A15" s="13">
        <v>10</v>
      </c>
      <c r="B15" s="27" t="s">
        <v>246</v>
      </c>
      <c r="C15" s="41" t="s">
        <v>245</v>
      </c>
      <c r="D15" s="25" t="s">
        <v>16</v>
      </c>
      <c r="E15" s="25" t="s">
        <v>86</v>
      </c>
      <c r="F15" s="26" t="s">
        <v>44</v>
      </c>
      <c r="G15" s="25" t="s">
        <v>1</v>
      </c>
      <c r="H15" s="24">
        <f t="shared" si="0"/>
        <v>12</v>
      </c>
      <c r="I15" s="24"/>
      <c r="J15" s="23">
        <v>12</v>
      </c>
      <c r="K15" s="22"/>
      <c r="L15" s="107">
        <f t="shared" si="1"/>
        <v>90000</v>
      </c>
      <c r="M15" s="116">
        <v>90000</v>
      </c>
      <c r="N15" s="116"/>
      <c r="O15" s="21">
        <f t="shared" si="2"/>
        <v>360000</v>
      </c>
      <c r="P15" s="116">
        <v>360000</v>
      </c>
      <c r="Q15" s="116"/>
      <c r="R15" s="107">
        <f t="shared" si="3"/>
        <v>450000</v>
      </c>
      <c r="S15" s="100" t="s">
        <v>0</v>
      </c>
      <c r="T15" s="68"/>
      <c r="U15" s="90"/>
      <c r="V15" s="18">
        <v>0</v>
      </c>
      <c r="W15" s="18">
        <v>0</v>
      </c>
      <c r="X15" s="18">
        <v>0</v>
      </c>
      <c r="Y15" s="121">
        <v>0</v>
      </c>
      <c r="Z15" s="113">
        <f t="shared" si="4"/>
        <v>0</v>
      </c>
      <c r="AA15" s="113">
        <f t="shared" si="5"/>
        <v>0</v>
      </c>
      <c r="AB15" s="113">
        <f t="shared" si="6"/>
        <v>360000</v>
      </c>
    </row>
    <row r="16" spans="1:28" ht="33.75" hidden="1" x14ac:dyDescent="0.2">
      <c r="A16" s="13">
        <v>11</v>
      </c>
      <c r="B16" s="27" t="s">
        <v>244</v>
      </c>
      <c r="C16" s="41" t="s">
        <v>243</v>
      </c>
      <c r="D16" s="25" t="s">
        <v>16</v>
      </c>
      <c r="E16" s="25" t="s">
        <v>112</v>
      </c>
      <c r="F16" s="26" t="s">
        <v>7</v>
      </c>
      <c r="G16" s="25" t="s">
        <v>1</v>
      </c>
      <c r="H16" s="24">
        <f t="shared" si="0"/>
        <v>25</v>
      </c>
      <c r="I16" s="24">
        <v>25</v>
      </c>
      <c r="J16" s="23"/>
      <c r="K16" s="22"/>
      <c r="L16" s="107">
        <f t="shared" si="1"/>
        <v>163000</v>
      </c>
      <c r="M16" s="116">
        <v>163000</v>
      </c>
      <c r="N16" s="116"/>
      <c r="O16" s="21">
        <f t="shared" si="2"/>
        <v>652000</v>
      </c>
      <c r="P16" s="116">
        <v>652000</v>
      </c>
      <c r="Q16" s="116"/>
      <c r="R16" s="107">
        <f t="shared" si="3"/>
        <v>815000</v>
      </c>
      <c r="S16" s="100" t="s">
        <v>0</v>
      </c>
      <c r="T16" s="68"/>
      <c r="U16" s="90"/>
      <c r="V16" s="18">
        <v>25</v>
      </c>
      <c r="W16" s="18">
        <v>4</v>
      </c>
      <c r="X16" s="18">
        <v>0</v>
      </c>
      <c r="Y16" s="121">
        <v>0</v>
      </c>
      <c r="Z16" s="113">
        <f t="shared" si="4"/>
        <v>10000</v>
      </c>
      <c r="AA16" s="113">
        <f t="shared" si="5"/>
        <v>0</v>
      </c>
      <c r="AB16" s="113">
        <f t="shared" si="6"/>
        <v>662000</v>
      </c>
    </row>
    <row r="17" spans="1:28" ht="27" hidden="1" customHeight="1" x14ac:dyDescent="0.2">
      <c r="A17" s="13">
        <v>12</v>
      </c>
      <c r="B17" s="27" t="s">
        <v>242</v>
      </c>
      <c r="C17" s="41" t="s">
        <v>240</v>
      </c>
      <c r="D17" s="25" t="s">
        <v>16</v>
      </c>
      <c r="E17" s="25" t="s">
        <v>44</v>
      </c>
      <c r="F17" s="26" t="s">
        <v>16</v>
      </c>
      <c r="G17" s="25" t="s">
        <v>1</v>
      </c>
      <c r="H17" s="24">
        <f t="shared" si="0"/>
        <v>8</v>
      </c>
      <c r="I17" s="24">
        <v>8</v>
      </c>
      <c r="J17" s="23"/>
      <c r="K17" s="22"/>
      <c r="L17" s="107">
        <f t="shared" si="1"/>
        <v>245481</v>
      </c>
      <c r="M17" s="116">
        <v>245481</v>
      </c>
      <c r="N17" s="116"/>
      <c r="O17" s="21">
        <f t="shared" si="2"/>
        <v>240000</v>
      </c>
      <c r="P17" s="116">
        <v>240000</v>
      </c>
      <c r="Q17" s="116"/>
      <c r="R17" s="107">
        <f t="shared" si="3"/>
        <v>485481</v>
      </c>
      <c r="S17" s="100" t="s">
        <v>0</v>
      </c>
      <c r="T17" s="68"/>
      <c r="U17" s="90"/>
      <c r="V17" s="18">
        <v>8</v>
      </c>
      <c r="W17" s="18">
        <v>2</v>
      </c>
      <c r="X17" s="18">
        <v>0</v>
      </c>
      <c r="Y17" s="121">
        <v>0</v>
      </c>
      <c r="Z17" s="113">
        <f t="shared" si="4"/>
        <v>1600</v>
      </c>
      <c r="AA17" s="113">
        <f t="shared" si="5"/>
        <v>0</v>
      </c>
      <c r="AB17" s="113">
        <f t="shared" si="6"/>
        <v>241600</v>
      </c>
    </row>
    <row r="18" spans="1:28" ht="33.75" hidden="1" x14ac:dyDescent="0.2">
      <c r="A18" s="13">
        <v>13</v>
      </c>
      <c r="B18" s="27" t="s">
        <v>241</v>
      </c>
      <c r="C18" s="41" t="s">
        <v>240</v>
      </c>
      <c r="D18" s="25" t="s">
        <v>16</v>
      </c>
      <c r="E18" s="25" t="s">
        <v>44</v>
      </c>
      <c r="F18" s="26" t="s">
        <v>16</v>
      </c>
      <c r="G18" s="25" t="s">
        <v>1</v>
      </c>
      <c r="H18" s="24">
        <f t="shared" si="0"/>
        <v>8</v>
      </c>
      <c r="I18" s="24">
        <v>8</v>
      </c>
      <c r="J18" s="23"/>
      <c r="K18" s="22"/>
      <c r="L18" s="107">
        <f t="shared" si="1"/>
        <v>62007</v>
      </c>
      <c r="M18" s="116">
        <v>62007</v>
      </c>
      <c r="N18" s="116"/>
      <c r="O18" s="21">
        <f t="shared" si="2"/>
        <v>240000</v>
      </c>
      <c r="P18" s="116">
        <v>240000</v>
      </c>
      <c r="Q18" s="116"/>
      <c r="R18" s="107">
        <f t="shared" si="3"/>
        <v>302007</v>
      </c>
      <c r="S18" s="100" t="s">
        <v>0</v>
      </c>
      <c r="T18" s="68"/>
      <c r="U18" s="90"/>
      <c r="V18" s="18">
        <v>8</v>
      </c>
      <c r="W18" s="18">
        <v>2</v>
      </c>
      <c r="X18" s="18">
        <v>0</v>
      </c>
      <c r="Y18" s="121">
        <v>0</v>
      </c>
      <c r="Z18" s="113">
        <f t="shared" si="4"/>
        <v>1600</v>
      </c>
      <c r="AA18" s="113">
        <f t="shared" si="5"/>
        <v>0</v>
      </c>
      <c r="AB18" s="113">
        <f t="shared" si="6"/>
        <v>241600</v>
      </c>
    </row>
    <row r="19" spans="1:28" ht="33.75" hidden="1" x14ac:dyDescent="0.2">
      <c r="A19" s="13">
        <v>14</v>
      </c>
      <c r="B19" s="12" t="s">
        <v>239</v>
      </c>
      <c r="C19" s="44" t="s">
        <v>238</v>
      </c>
      <c r="D19" s="9" t="s">
        <v>11</v>
      </c>
      <c r="E19" s="9" t="s">
        <v>32</v>
      </c>
      <c r="F19" s="10" t="s">
        <v>12</v>
      </c>
      <c r="G19" s="9" t="s">
        <v>15</v>
      </c>
      <c r="H19" s="8">
        <f t="shared" si="0"/>
        <v>30</v>
      </c>
      <c r="I19" s="8">
        <v>30</v>
      </c>
      <c r="J19" s="18"/>
      <c r="K19" s="17"/>
      <c r="L19" s="29">
        <f t="shared" si="1"/>
        <v>49586</v>
      </c>
      <c r="M19" s="5">
        <v>49586</v>
      </c>
      <c r="N19" s="5"/>
      <c r="O19" s="6">
        <f t="shared" si="2"/>
        <v>198344</v>
      </c>
      <c r="P19" s="5">
        <v>198344</v>
      </c>
      <c r="Q19" s="5"/>
      <c r="R19" s="29">
        <f t="shared" si="3"/>
        <v>247930</v>
      </c>
      <c r="S19" s="99" t="s">
        <v>91</v>
      </c>
      <c r="T19" s="15"/>
      <c r="U19" s="91"/>
      <c r="V19" s="18">
        <v>30</v>
      </c>
      <c r="W19" s="18">
        <v>7</v>
      </c>
      <c r="X19" s="18">
        <v>0</v>
      </c>
      <c r="Y19" s="121">
        <v>0</v>
      </c>
      <c r="Z19" s="113">
        <f t="shared" si="4"/>
        <v>21000</v>
      </c>
      <c r="AA19" s="113">
        <f t="shared" si="5"/>
        <v>0</v>
      </c>
      <c r="AB19" s="113">
        <f t="shared" si="6"/>
        <v>219344</v>
      </c>
    </row>
    <row r="20" spans="1:28" ht="45" hidden="1" x14ac:dyDescent="0.2">
      <c r="A20" s="13">
        <v>15</v>
      </c>
      <c r="B20" s="12" t="s">
        <v>237</v>
      </c>
      <c r="C20" s="44" t="s">
        <v>236</v>
      </c>
      <c r="D20" s="9" t="s">
        <v>11</v>
      </c>
      <c r="E20" s="9" t="s">
        <v>3</v>
      </c>
      <c r="F20" s="10" t="s">
        <v>24</v>
      </c>
      <c r="G20" s="9" t="s">
        <v>1</v>
      </c>
      <c r="H20" s="8">
        <f t="shared" si="0"/>
        <v>15</v>
      </c>
      <c r="I20" s="8">
        <v>15</v>
      </c>
      <c r="J20" s="18"/>
      <c r="K20" s="17"/>
      <c r="L20" s="29">
        <f t="shared" si="1"/>
        <v>52505</v>
      </c>
      <c r="M20" s="5">
        <v>52505</v>
      </c>
      <c r="N20" s="5"/>
      <c r="O20" s="6">
        <f t="shared" si="2"/>
        <v>210020</v>
      </c>
      <c r="P20" s="5">
        <v>210020</v>
      </c>
      <c r="Q20" s="5"/>
      <c r="R20" s="29">
        <f t="shared" si="3"/>
        <v>262525</v>
      </c>
      <c r="S20" s="99" t="s">
        <v>91</v>
      </c>
      <c r="T20" s="15"/>
      <c r="U20" s="91"/>
      <c r="V20" s="18">
        <v>15</v>
      </c>
      <c r="W20" s="18">
        <v>4</v>
      </c>
      <c r="X20" s="18">
        <v>0</v>
      </c>
      <c r="Y20" s="121">
        <v>0</v>
      </c>
      <c r="Z20" s="113">
        <f t="shared" si="4"/>
        <v>6000</v>
      </c>
      <c r="AA20" s="113">
        <f t="shared" si="5"/>
        <v>0</v>
      </c>
      <c r="AB20" s="113">
        <f t="shared" si="6"/>
        <v>216020</v>
      </c>
    </row>
    <row r="21" spans="1:28" ht="56.25" hidden="1" x14ac:dyDescent="0.2">
      <c r="A21" s="13">
        <v>16</v>
      </c>
      <c r="B21" s="12" t="s">
        <v>235</v>
      </c>
      <c r="C21" s="44" t="s">
        <v>234</v>
      </c>
      <c r="D21" s="9" t="s">
        <v>11</v>
      </c>
      <c r="E21" s="9" t="s">
        <v>2</v>
      </c>
      <c r="F21" s="10" t="s">
        <v>11</v>
      </c>
      <c r="G21" s="9" t="s">
        <v>1</v>
      </c>
      <c r="H21" s="8">
        <v>15</v>
      </c>
      <c r="I21" s="8"/>
      <c r="J21" s="18">
        <v>15</v>
      </c>
      <c r="K21" s="17"/>
      <c r="L21" s="29">
        <v>164981</v>
      </c>
      <c r="M21" s="5">
        <v>164981</v>
      </c>
      <c r="N21" s="5"/>
      <c r="O21" s="6">
        <v>450000</v>
      </c>
      <c r="P21" s="5">
        <v>450000</v>
      </c>
      <c r="Q21" s="5"/>
      <c r="R21" s="29">
        <f t="shared" si="3"/>
        <v>614981</v>
      </c>
      <c r="S21" s="99" t="s">
        <v>0</v>
      </c>
      <c r="T21" s="15"/>
      <c r="U21" s="91"/>
      <c r="V21" s="18">
        <v>0</v>
      </c>
      <c r="W21" s="18">
        <v>0</v>
      </c>
      <c r="X21" s="18">
        <v>0</v>
      </c>
      <c r="Y21" s="121">
        <v>0</v>
      </c>
      <c r="Z21" s="113">
        <f t="shared" si="4"/>
        <v>0</v>
      </c>
      <c r="AA21" s="113">
        <f t="shared" si="5"/>
        <v>0</v>
      </c>
      <c r="AB21" s="113">
        <f t="shared" si="6"/>
        <v>450000</v>
      </c>
    </row>
    <row r="22" spans="1:28" ht="45" hidden="1" x14ac:dyDescent="0.2">
      <c r="A22" s="13">
        <v>17</v>
      </c>
      <c r="B22" s="12" t="s">
        <v>233</v>
      </c>
      <c r="C22" s="44" t="s">
        <v>232</v>
      </c>
      <c r="D22" s="9" t="s">
        <v>11</v>
      </c>
      <c r="E22" s="9" t="s">
        <v>3</v>
      </c>
      <c r="F22" s="10" t="s">
        <v>16</v>
      </c>
      <c r="G22" s="9" t="s">
        <v>1</v>
      </c>
      <c r="H22" s="8">
        <f t="shared" ref="H22:H50" si="7">I22+J22+K22</f>
        <v>16</v>
      </c>
      <c r="I22" s="8">
        <v>16</v>
      </c>
      <c r="J22" s="18"/>
      <c r="K22" s="17"/>
      <c r="L22" s="29">
        <v>97254</v>
      </c>
      <c r="M22" s="5">
        <f>L22</f>
        <v>97254</v>
      </c>
      <c r="N22" s="5"/>
      <c r="O22" s="6">
        <v>389016</v>
      </c>
      <c r="P22" s="5">
        <f>O22</f>
        <v>389016</v>
      </c>
      <c r="Q22" s="5"/>
      <c r="R22" s="29">
        <f t="shared" si="3"/>
        <v>486270</v>
      </c>
      <c r="S22" s="99" t="s">
        <v>0</v>
      </c>
      <c r="T22" s="15"/>
      <c r="U22" s="91"/>
      <c r="V22" s="18">
        <v>0</v>
      </c>
      <c r="W22" s="18">
        <v>0</v>
      </c>
      <c r="X22" s="18">
        <v>0</v>
      </c>
      <c r="Y22" s="121">
        <v>0</v>
      </c>
      <c r="Z22" s="113">
        <f t="shared" si="4"/>
        <v>0</v>
      </c>
      <c r="AA22" s="113">
        <f t="shared" si="5"/>
        <v>0</v>
      </c>
      <c r="AB22" s="113">
        <f t="shared" si="6"/>
        <v>389016</v>
      </c>
    </row>
    <row r="23" spans="1:28" ht="45" hidden="1" x14ac:dyDescent="0.2">
      <c r="A23" s="13">
        <v>18</v>
      </c>
      <c r="B23" s="12" t="s">
        <v>231</v>
      </c>
      <c r="C23" s="44" t="s">
        <v>230</v>
      </c>
      <c r="D23" s="9" t="s">
        <v>11</v>
      </c>
      <c r="E23" s="9" t="s">
        <v>24</v>
      </c>
      <c r="F23" s="10" t="s">
        <v>12</v>
      </c>
      <c r="G23" s="9" t="s">
        <v>1</v>
      </c>
      <c r="H23" s="8">
        <f t="shared" si="7"/>
        <v>19</v>
      </c>
      <c r="I23" s="8">
        <v>19</v>
      </c>
      <c r="J23" s="18"/>
      <c r="K23" s="17"/>
      <c r="L23" s="29">
        <f t="shared" ref="L23:L50" si="8">M23+N23</f>
        <v>115060</v>
      </c>
      <c r="M23" s="5">
        <v>115060</v>
      </c>
      <c r="N23" s="5"/>
      <c r="O23" s="6">
        <f t="shared" ref="O23:O50" si="9">P23+Q23</f>
        <v>460240</v>
      </c>
      <c r="P23" s="5">
        <v>460240</v>
      </c>
      <c r="Q23" s="5"/>
      <c r="R23" s="29">
        <f t="shared" si="3"/>
        <v>575300</v>
      </c>
      <c r="S23" s="99" t="s">
        <v>0</v>
      </c>
      <c r="T23" s="15"/>
      <c r="U23" s="91"/>
      <c r="V23" s="18">
        <v>19</v>
      </c>
      <c r="W23" s="18">
        <v>4</v>
      </c>
      <c r="X23" s="18">
        <v>0</v>
      </c>
      <c r="Y23" s="121">
        <v>0</v>
      </c>
      <c r="Z23" s="113">
        <f t="shared" si="4"/>
        <v>7600</v>
      </c>
      <c r="AA23" s="113">
        <f t="shared" si="5"/>
        <v>0</v>
      </c>
      <c r="AB23" s="113">
        <f t="shared" si="6"/>
        <v>467840</v>
      </c>
    </row>
    <row r="24" spans="1:28" ht="33.75" hidden="1" x14ac:dyDescent="0.2">
      <c r="A24" s="13">
        <v>19</v>
      </c>
      <c r="B24" s="12" t="s">
        <v>229</v>
      </c>
      <c r="C24" s="44" t="s">
        <v>228</v>
      </c>
      <c r="D24" s="9" t="s">
        <v>11</v>
      </c>
      <c r="E24" s="9" t="s">
        <v>86</v>
      </c>
      <c r="F24" s="10" t="s">
        <v>11</v>
      </c>
      <c r="G24" s="9" t="s">
        <v>1</v>
      </c>
      <c r="H24" s="8">
        <f t="shared" si="7"/>
        <v>60</v>
      </c>
      <c r="I24" s="8">
        <v>60</v>
      </c>
      <c r="J24" s="18"/>
      <c r="K24" s="17"/>
      <c r="L24" s="29">
        <f t="shared" si="8"/>
        <v>1379550</v>
      </c>
      <c r="M24" s="5">
        <v>1379550</v>
      </c>
      <c r="N24" s="5"/>
      <c r="O24" s="6">
        <f t="shared" si="9"/>
        <v>1800000</v>
      </c>
      <c r="P24" s="5">
        <v>1800000</v>
      </c>
      <c r="Q24" s="5"/>
      <c r="R24" s="29">
        <f t="shared" si="3"/>
        <v>3179550</v>
      </c>
      <c r="S24" s="99" t="s">
        <v>0</v>
      </c>
      <c r="T24" s="15"/>
      <c r="U24" s="91"/>
      <c r="V24" s="18">
        <v>0</v>
      </c>
      <c r="W24" s="18">
        <v>0</v>
      </c>
      <c r="X24" s="18">
        <v>0</v>
      </c>
      <c r="Y24" s="121">
        <v>0</v>
      </c>
      <c r="Z24" s="113">
        <f t="shared" si="4"/>
        <v>0</v>
      </c>
      <c r="AA24" s="113">
        <f t="shared" si="5"/>
        <v>0</v>
      </c>
      <c r="AB24" s="113">
        <f t="shared" si="6"/>
        <v>1800000</v>
      </c>
    </row>
    <row r="25" spans="1:28" ht="33.75" hidden="1" x14ac:dyDescent="0.2">
      <c r="A25" s="13">
        <v>20</v>
      </c>
      <c r="B25" s="12" t="s">
        <v>227</v>
      </c>
      <c r="C25" s="44" t="s">
        <v>226</v>
      </c>
      <c r="D25" s="9" t="s">
        <v>11</v>
      </c>
      <c r="E25" s="9" t="s">
        <v>83</v>
      </c>
      <c r="F25" s="10" t="s">
        <v>11</v>
      </c>
      <c r="G25" s="9" t="s">
        <v>15</v>
      </c>
      <c r="H25" s="8">
        <f t="shared" si="7"/>
        <v>32</v>
      </c>
      <c r="I25" s="8">
        <v>32</v>
      </c>
      <c r="J25" s="18"/>
      <c r="K25" s="17"/>
      <c r="L25" s="29">
        <f t="shared" si="8"/>
        <v>1040000</v>
      </c>
      <c r="M25" s="5">
        <v>1040000</v>
      </c>
      <c r="N25" s="5"/>
      <c r="O25" s="6">
        <f t="shared" si="9"/>
        <v>960000</v>
      </c>
      <c r="P25" s="5">
        <v>960000</v>
      </c>
      <c r="Q25" s="5"/>
      <c r="R25" s="29">
        <f t="shared" si="3"/>
        <v>2000000</v>
      </c>
      <c r="S25" s="99" t="s">
        <v>0</v>
      </c>
      <c r="T25" s="15"/>
      <c r="U25" s="91"/>
      <c r="V25" s="18">
        <v>0</v>
      </c>
      <c r="W25" s="18">
        <v>0</v>
      </c>
      <c r="X25" s="18">
        <v>0</v>
      </c>
      <c r="Y25" s="121">
        <v>0</v>
      </c>
      <c r="Z25" s="113">
        <f t="shared" si="4"/>
        <v>0</v>
      </c>
      <c r="AA25" s="113">
        <f t="shared" si="5"/>
        <v>0</v>
      </c>
      <c r="AB25" s="113">
        <f t="shared" si="6"/>
        <v>960000</v>
      </c>
    </row>
    <row r="26" spans="1:28" ht="33.75" hidden="1" x14ac:dyDescent="0.2">
      <c r="A26" s="13">
        <v>21</v>
      </c>
      <c r="B26" s="12" t="s">
        <v>225</v>
      </c>
      <c r="C26" s="44" t="s">
        <v>224</v>
      </c>
      <c r="D26" s="9" t="s">
        <v>11</v>
      </c>
      <c r="E26" s="9" t="s">
        <v>3</v>
      </c>
      <c r="F26" s="10" t="s">
        <v>11</v>
      </c>
      <c r="G26" s="9" t="s">
        <v>1</v>
      </c>
      <c r="H26" s="8">
        <f t="shared" si="7"/>
        <v>20</v>
      </c>
      <c r="I26" s="8">
        <v>20</v>
      </c>
      <c r="J26" s="18"/>
      <c r="K26" s="17"/>
      <c r="L26" s="29">
        <f t="shared" si="8"/>
        <v>245998</v>
      </c>
      <c r="M26" s="5">
        <v>245998</v>
      </c>
      <c r="N26" s="5"/>
      <c r="O26" s="6">
        <f t="shared" si="9"/>
        <v>600000</v>
      </c>
      <c r="P26" s="5">
        <v>600000</v>
      </c>
      <c r="Q26" s="5"/>
      <c r="R26" s="29">
        <f t="shared" si="3"/>
        <v>845998</v>
      </c>
      <c r="S26" s="99" t="s">
        <v>0</v>
      </c>
      <c r="T26" s="15"/>
      <c r="U26" s="91"/>
      <c r="V26" s="18">
        <v>0</v>
      </c>
      <c r="W26" s="18">
        <v>0</v>
      </c>
      <c r="X26" s="18">
        <v>0</v>
      </c>
      <c r="Y26" s="121">
        <v>0</v>
      </c>
      <c r="Z26" s="113">
        <f t="shared" si="4"/>
        <v>0</v>
      </c>
      <c r="AA26" s="113">
        <f t="shared" si="5"/>
        <v>0</v>
      </c>
      <c r="AB26" s="113">
        <f t="shared" si="6"/>
        <v>600000</v>
      </c>
    </row>
    <row r="27" spans="1:28" ht="45" hidden="1" x14ac:dyDescent="0.2">
      <c r="A27" s="13">
        <v>22</v>
      </c>
      <c r="B27" s="11" t="s">
        <v>223</v>
      </c>
      <c r="C27" s="83" t="s">
        <v>222</v>
      </c>
      <c r="D27" s="67" t="s">
        <v>31</v>
      </c>
      <c r="E27" s="67" t="s">
        <v>11</v>
      </c>
      <c r="F27" s="67" t="s">
        <v>44</v>
      </c>
      <c r="G27" s="67" t="s">
        <v>15</v>
      </c>
      <c r="H27" s="63">
        <f t="shared" si="7"/>
        <v>60</v>
      </c>
      <c r="I27" s="63">
        <v>60</v>
      </c>
      <c r="J27" s="62">
        <v>0</v>
      </c>
      <c r="K27" s="61">
        <v>0</v>
      </c>
      <c r="L27" s="108">
        <f t="shared" si="8"/>
        <v>610820</v>
      </c>
      <c r="M27" s="117">
        <v>610820</v>
      </c>
      <c r="N27" s="117">
        <v>0</v>
      </c>
      <c r="O27" s="60">
        <f t="shared" si="9"/>
        <v>1800000</v>
      </c>
      <c r="P27" s="117">
        <v>1800000</v>
      </c>
      <c r="Q27" s="117">
        <v>0</v>
      </c>
      <c r="R27" s="108">
        <f t="shared" si="3"/>
        <v>2410820</v>
      </c>
      <c r="S27" s="103" t="s">
        <v>0</v>
      </c>
      <c r="T27" s="59"/>
      <c r="U27" s="92"/>
      <c r="V27" s="18">
        <v>0</v>
      </c>
      <c r="W27" s="18">
        <v>0</v>
      </c>
      <c r="X27" s="18">
        <v>0</v>
      </c>
      <c r="Y27" s="121">
        <v>0</v>
      </c>
      <c r="Z27" s="113">
        <f t="shared" si="4"/>
        <v>0</v>
      </c>
      <c r="AA27" s="113">
        <f t="shared" si="5"/>
        <v>0</v>
      </c>
      <c r="AB27" s="113">
        <f t="shared" si="6"/>
        <v>1800000</v>
      </c>
    </row>
    <row r="28" spans="1:28" ht="56.25" hidden="1" x14ac:dyDescent="0.2">
      <c r="A28" s="13">
        <v>23</v>
      </c>
      <c r="B28" s="11" t="s">
        <v>221</v>
      </c>
      <c r="C28" s="84" t="s">
        <v>220</v>
      </c>
      <c r="D28" s="67" t="s">
        <v>31</v>
      </c>
      <c r="E28" s="67" t="s">
        <v>44</v>
      </c>
      <c r="F28" s="67" t="s">
        <v>11</v>
      </c>
      <c r="G28" s="67" t="s">
        <v>15</v>
      </c>
      <c r="H28" s="63">
        <f t="shared" si="7"/>
        <v>24</v>
      </c>
      <c r="I28" s="63">
        <v>0</v>
      </c>
      <c r="J28" s="62">
        <v>24</v>
      </c>
      <c r="K28" s="61">
        <v>0</v>
      </c>
      <c r="L28" s="108">
        <f t="shared" si="8"/>
        <v>102999</v>
      </c>
      <c r="M28" s="117">
        <v>102999</v>
      </c>
      <c r="N28" s="117">
        <v>0</v>
      </c>
      <c r="O28" s="60">
        <f t="shared" si="9"/>
        <v>411999</v>
      </c>
      <c r="P28" s="117">
        <v>411999</v>
      </c>
      <c r="Q28" s="117">
        <v>0</v>
      </c>
      <c r="R28" s="108">
        <f t="shared" si="3"/>
        <v>514998</v>
      </c>
      <c r="S28" s="103" t="s">
        <v>0</v>
      </c>
      <c r="T28" s="59"/>
      <c r="U28" s="92"/>
      <c r="V28" s="18">
        <v>24</v>
      </c>
      <c r="W28" s="18">
        <v>4</v>
      </c>
      <c r="X28" s="18">
        <v>0</v>
      </c>
      <c r="Y28" s="121">
        <v>0</v>
      </c>
      <c r="Z28" s="113">
        <f t="shared" si="4"/>
        <v>9600</v>
      </c>
      <c r="AA28" s="113">
        <f t="shared" si="5"/>
        <v>0</v>
      </c>
      <c r="AB28" s="113">
        <f t="shared" si="6"/>
        <v>421599</v>
      </c>
    </row>
    <row r="29" spans="1:28" ht="33.75" hidden="1" x14ac:dyDescent="0.2">
      <c r="A29" s="13">
        <v>24</v>
      </c>
      <c r="B29" s="66" t="s">
        <v>219</v>
      </c>
      <c r="C29" s="83" t="s">
        <v>218</v>
      </c>
      <c r="D29" s="64" t="s">
        <v>31</v>
      </c>
      <c r="E29" s="64" t="s">
        <v>2</v>
      </c>
      <c r="F29" s="65" t="s">
        <v>2</v>
      </c>
      <c r="G29" s="64" t="s">
        <v>1</v>
      </c>
      <c r="H29" s="63">
        <f t="shared" si="7"/>
        <v>15</v>
      </c>
      <c r="I29" s="63">
        <v>0</v>
      </c>
      <c r="J29" s="62">
        <v>15</v>
      </c>
      <c r="K29" s="61">
        <v>0</v>
      </c>
      <c r="L29" s="108">
        <f t="shared" si="8"/>
        <v>85100</v>
      </c>
      <c r="M29" s="117">
        <v>85100</v>
      </c>
      <c r="N29" s="117">
        <v>0</v>
      </c>
      <c r="O29" s="60">
        <f t="shared" si="9"/>
        <v>340400</v>
      </c>
      <c r="P29" s="117">
        <v>340400</v>
      </c>
      <c r="Q29" s="117">
        <v>0</v>
      </c>
      <c r="R29" s="108">
        <f t="shared" si="3"/>
        <v>425500</v>
      </c>
      <c r="S29" s="103" t="s">
        <v>0</v>
      </c>
      <c r="T29" s="59"/>
      <c r="U29" s="92"/>
      <c r="V29" s="18">
        <v>15</v>
      </c>
      <c r="W29" s="18">
        <v>4</v>
      </c>
      <c r="X29" s="18">
        <v>0</v>
      </c>
      <c r="Y29" s="121">
        <v>0</v>
      </c>
      <c r="Z29" s="113">
        <f t="shared" si="4"/>
        <v>6000</v>
      </c>
      <c r="AA29" s="113">
        <f t="shared" si="5"/>
        <v>0</v>
      </c>
      <c r="AB29" s="113">
        <f t="shared" si="6"/>
        <v>346400</v>
      </c>
    </row>
    <row r="30" spans="1:28" ht="45" hidden="1" x14ac:dyDescent="0.2">
      <c r="A30" s="13">
        <v>25</v>
      </c>
      <c r="B30" s="58" t="s">
        <v>217</v>
      </c>
      <c r="C30" s="85" t="s">
        <v>216</v>
      </c>
      <c r="D30" s="56" t="s">
        <v>3</v>
      </c>
      <c r="E30" s="56" t="s">
        <v>11</v>
      </c>
      <c r="F30" s="57" t="s">
        <v>3</v>
      </c>
      <c r="G30" s="56" t="s">
        <v>215</v>
      </c>
      <c r="H30" s="55">
        <f t="shared" si="7"/>
        <v>19</v>
      </c>
      <c r="I30" s="55">
        <v>19</v>
      </c>
      <c r="J30" s="54"/>
      <c r="K30" s="53"/>
      <c r="L30" s="109">
        <f t="shared" si="8"/>
        <v>430000</v>
      </c>
      <c r="M30" s="118">
        <v>430000</v>
      </c>
      <c r="N30" s="118"/>
      <c r="O30" s="52">
        <f t="shared" si="9"/>
        <v>570000</v>
      </c>
      <c r="P30" s="118">
        <v>570000</v>
      </c>
      <c r="Q30" s="118"/>
      <c r="R30" s="109">
        <f t="shared" si="3"/>
        <v>1000000</v>
      </c>
      <c r="S30" s="104" t="s">
        <v>0</v>
      </c>
      <c r="T30" s="51"/>
      <c r="U30" s="93"/>
      <c r="V30" s="18">
        <v>0</v>
      </c>
      <c r="W30" s="18">
        <v>0</v>
      </c>
      <c r="X30" s="18">
        <v>0</v>
      </c>
      <c r="Y30" s="121">
        <v>0</v>
      </c>
      <c r="Z30" s="113">
        <f t="shared" si="4"/>
        <v>0</v>
      </c>
      <c r="AA30" s="113">
        <f t="shared" si="5"/>
        <v>0</v>
      </c>
      <c r="AB30" s="113">
        <f t="shared" si="6"/>
        <v>570000</v>
      </c>
    </row>
    <row r="31" spans="1:28" ht="33.75" hidden="1" x14ac:dyDescent="0.2">
      <c r="A31" s="13">
        <v>26</v>
      </c>
      <c r="B31" s="58" t="s">
        <v>214</v>
      </c>
      <c r="C31" s="85" t="s">
        <v>213</v>
      </c>
      <c r="D31" s="56" t="s">
        <v>3</v>
      </c>
      <c r="E31" s="56" t="s">
        <v>212</v>
      </c>
      <c r="F31" s="57" t="s">
        <v>24</v>
      </c>
      <c r="G31" s="56" t="s">
        <v>71</v>
      </c>
      <c r="H31" s="55">
        <f t="shared" si="7"/>
        <v>43</v>
      </c>
      <c r="I31" s="55">
        <v>43</v>
      </c>
      <c r="J31" s="54"/>
      <c r="K31" s="53"/>
      <c r="L31" s="109">
        <f t="shared" si="8"/>
        <v>2262000</v>
      </c>
      <c r="M31" s="118">
        <v>2262000</v>
      </c>
      <c r="N31" s="118"/>
      <c r="O31" s="52">
        <f t="shared" si="9"/>
        <v>1290000</v>
      </c>
      <c r="P31" s="118">
        <v>1290000</v>
      </c>
      <c r="Q31" s="118"/>
      <c r="R31" s="109">
        <f t="shared" si="3"/>
        <v>3552000</v>
      </c>
      <c r="S31" s="104" t="s">
        <v>0</v>
      </c>
      <c r="T31" s="51"/>
      <c r="U31" s="93"/>
      <c r="V31" s="18">
        <v>0</v>
      </c>
      <c r="W31" s="18">
        <v>0</v>
      </c>
      <c r="X31" s="18">
        <v>0</v>
      </c>
      <c r="Y31" s="121">
        <v>0</v>
      </c>
      <c r="Z31" s="113">
        <f t="shared" si="4"/>
        <v>0</v>
      </c>
      <c r="AA31" s="113">
        <f t="shared" si="5"/>
        <v>0</v>
      </c>
      <c r="AB31" s="113">
        <f t="shared" si="6"/>
        <v>1290000</v>
      </c>
    </row>
    <row r="32" spans="1:28" ht="45" hidden="1" x14ac:dyDescent="0.2">
      <c r="A32" s="13">
        <v>27</v>
      </c>
      <c r="B32" s="58" t="s">
        <v>211</v>
      </c>
      <c r="C32" s="85" t="s">
        <v>210</v>
      </c>
      <c r="D32" s="56" t="s">
        <v>3</v>
      </c>
      <c r="E32" s="56" t="s">
        <v>28</v>
      </c>
      <c r="F32" s="57" t="s">
        <v>24</v>
      </c>
      <c r="G32" s="56" t="s">
        <v>1</v>
      </c>
      <c r="H32" s="55">
        <f t="shared" si="7"/>
        <v>17</v>
      </c>
      <c r="I32" s="55"/>
      <c r="J32" s="54">
        <v>17</v>
      </c>
      <c r="K32" s="53"/>
      <c r="L32" s="109">
        <f t="shared" si="8"/>
        <v>127500</v>
      </c>
      <c r="M32" s="118">
        <v>127500</v>
      </c>
      <c r="N32" s="118"/>
      <c r="O32" s="52">
        <f t="shared" si="9"/>
        <v>510000</v>
      </c>
      <c r="P32" s="118">
        <v>510000</v>
      </c>
      <c r="Q32" s="118"/>
      <c r="R32" s="109">
        <f t="shared" si="3"/>
        <v>637500</v>
      </c>
      <c r="S32" s="104" t="s">
        <v>0</v>
      </c>
      <c r="T32" s="51"/>
      <c r="U32" s="93"/>
      <c r="V32" s="18">
        <v>0</v>
      </c>
      <c r="W32" s="18">
        <v>0</v>
      </c>
      <c r="X32" s="18">
        <v>0</v>
      </c>
      <c r="Y32" s="121">
        <v>0</v>
      </c>
      <c r="Z32" s="113">
        <f t="shared" si="4"/>
        <v>0</v>
      </c>
      <c r="AA32" s="113">
        <f t="shared" si="5"/>
        <v>0</v>
      </c>
      <c r="AB32" s="113">
        <f t="shared" si="6"/>
        <v>510000</v>
      </c>
    </row>
    <row r="33" spans="1:28" ht="33.75" hidden="1" x14ac:dyDescent="0.2">
      <c r="A33" s="13">
        <v>28</v>
      </c>
      <c r="B33" s="58" t="s">
        <v>209</v>
      </c>
      <c r="C33" s="85" t="s">
        <v>208</v>
      </c>
      <c r="D33" s="56" t="s">
        <v>3</v>
      </c>
      <c r="E33" s="56" t="s">
        <v>7</v>
      </c>
      <c r="F33" s="57" t="s">
        <v>3</v>
      </c>
      <c r="G33" s="56" t="s">
        <v>1</v>
      </c>
      <c r="H33" s="55">
        <f t="shared" si="7"/>
        <v>16</v>
      </c>
      <c r="I33" s="55">
        <v>16</v>
      </c>
      <c r="J33" s="54"/>
      <c r="K33" s="53"/>
      <c r="L33" s="109">
        <f t="shared" si="8"/>
        <v>73664</v>
      </c>
      <c r="M33" s="118">
        <v>73664</v>
      </c>
      <c r="N33" s="118"/>
      <c r="O33" s="52">
        <f t="shared" si="9"/>
        <v>294657</v>
      </c>
      <c r="P33" s="118">
        <v>294657</v>
      </c>
      <c r="Q33" s="118"/>
      <c r="R33" s="109">
        <f t="shared" si="3"/>
        <v>368321</v>
      </c>
      <c r="S33" s="104" t="s">
        <v>0</v>
      </c>
      <c r="T33" s="51"/>
      <c r="U33" s="93"/>
      <c r="V33" s="18">
        <v>16</v>
      </c>
      <c r="W33" s="18">
        <v>2</v>
      </c>
      <c r="X33" s="18">
        <v>0</v>
      </c>
      <c r="Y33" s="121">
        <v>0</v>
      </c>
      <c r="Z33" s="113">
        <f t="shared" si="4"/>
        <v>3200</v>
      </c>
      <c r="AA33" s="113">
        <f t="shared" si="5"/>
        <v>0</v>
      </c>
      <c r="AB33" s="113">
        <f t="shared" si="6"/>
        <v>297857</v>
      </c>
    </row>
    <row r="34" spans="1:28" ht="45" hidden="1" x14ac:dyDescent="0.2">
      <c r="A34" s="13">
        <v>29</v>
      </c>
      <c r="B34" s="58" t="s">
        <v>207</v>
      </c>
      <c r="C34" s="85" t="s">
        <v>206</v>
      </c>
      <c r="D34" s="56" t="s">
        <v>3</v>
      </c>
      <c r="E34" s="56" t="s">
        <v>32</v>
      </c>
      <c r="F34" s="57" t="s">
        <v>2</v>
      </c>
      <c r="G34" s="56" t="s">
        <v>15</v>
      </c>
      <c r="H34" s="55">
        <f t="shared" si="7"/>
        <v>100</v>
      </c>
      <c r="I34" s="55">
        <v>100</v>
      </c>
      <c r="J34" s="54"/>
      <c r="K34" s="53"/>
      <c r="L34" s="109">
        <f t="shared" si="8"/>
        <v>5290000</v>
      </c>
      <c r="M34" s="118">
        <v>5290000</v>
      </c>
      <c r="N34" s="118"/>
      <c r="O34" s="52">
        <f t="shared" si="9"/>
        <v>3000000</v>
      </c>
      <c r="P34" s="118">
        <v>3000000</v>
      </c>
      <c r="Q34" s="118"/>
      <c r="R34" s="109">
        <f t="shared" si="3"/>
        <v>8290000</v>
      </c>
      <c r="S34" s="104" t="s">
        <v>0</v>
      </c>
      <c r="T34" s="51"/>
      <c r="U34" s="93"/>
      <c r="V34" s="18">
        <v>100</v>
      </c>
      <c r="W34" s="18">
        <v>1</v>
      </c>
      <c r="X34" s="18">
        <v>0</v>
      </c>
      <c r="Y34" s="121">
        <v>0</v>
      </c>
      <c r="Z34" s="113">
        <f t="shared" si="4"/>
        <v>10000</v>
      </c>
      <c r="AA34" s="113">
        <f t="shared" si="5"/>
        <v>0</v>
      </c>
      <c r="AB34" s="113">
        <f t="shared" si="6"/>
        <v>3010000</v>
      </c>
    </row>
    <row r="35" spans="1:28" ht="45" hidden="1" x14ac:dyDescent="0.2">
      <c r="A35" s="13">
        <v>30</v>
      </c>
      <c r="B35" s="58" t="s">
        <v>205</v>
      </c>
      <c r="C35" s="85" t="s">
        <v>204</v>
      </c>
      <c r="D35" s="56" t="s">
        <v>3</v>
      </c>
      <c r="E35" s="56" t="s">
        <v>78</v>
      </c>
      <c r="F35" s="57" t="s">
        <v>12</v>
      </c>
      <c r="G35" s="56" t="s">
        <v>1</v>
      </c>
      <c r="H35" s="55">
        <f t="shared" si="7"/>
        <v>10</v>
      </c>
      <c r="I35" s="55">
        <v>10</v>
      </c>
      <c r="J35" s="54"/>
      <c r="K35" s="53"/>
      <c r="L35" s="109">
        <f t="shared" si="8"/>
        <v>56000</v>
      </c>
      <c r="M35" s="118">
        <v>56000</v>
      </c>
      <c r="N35" s="118"/>
      <c r="O35" s="52">
        <f t="shared" si="9"/>
        <v>224000</v>
      </c>
      <c r="P35" s="118">
        <v>224000</v>
      </c>
      <c r="Q35" s="118"/>
      <c r="R35" s="109">
        <f t="shared" si="3"/>
        <v>280000</v>
      </c>
      <c r="S35" s="104" t="s">
        <v>0</v>
      </c>
      <c r="T35" s="51"/>
      <c r="U35" s="93"/>
      <c r="V35" s="18">
        <v>10</v>
      </c>
      <c r="W35" s="18">
        <v>3</v>
      </c>
      <c r="X35" s="18">
        <v>0</v>
      </c>
      <c r="Y35" s="121">
        <v>0</v>
      </c>
      <c r="Z35" s="113">
        <f t="shared" si="4"/>
        <v>3000</v>
      </c>
      <c r="AA35" s="113">
        <f t="shared" si="5"/>
        <v>0</v>
      </c>
      <c r="AB35" s="113">
        <f t="shared" si="6"/>
        <v>227000</v>
      </c>
    </row>
    <row r="36" spans="1:28" ht="56.25" hidden="1" x14ac:dyDescent="0.2">
      <c r="A36" s="13">
        <v>31</v>
      </c>
      <c r="B36" s="12" t="s">
        <v>203</v>
      </c>
      <c r="C36" s="44" t="s">
        <v>202</v>
      </c>
      <c r="D36" s="9" t="s">
        <v>83</v>
      </c>
      <c r="E36" s="9" t="s">
        <v>83</v>
      </c>
      <c r="F36" s="10" t="s">
        <v>11</v>
      </c>
      <c r="G36" s="9" t="s">
        <v>1</v>
      </c>
      <c r="H36" s="8">
        <f t="shared" si="7"/>
        <v>25</v>
      </c>
      <c r="I36" s="8">
        <v>25</v>
      </c>
      <c r="J36" s="18"/>
      <c r="K36" s="17"/>
      <c r="L36" s="29">
        <f t="shared" si="8"/>
        <v>1290000</v>
      </c>
      <c r="M36" s="5">
        <v>1290000</v>
      </c>
      <c r="N36" s="5"/>
      <c r="O36" s="6">
        <f t="shared" si="9"/>
        <v>750000</v>
      </c>
      <c r="P36" s="5">
        <v>750000</v>
      </c>
      <c r="Q36" s="5"/>
      <c r="R36" s="29">
        <f t="shared" si="3"/>
        <v>2040000</v>
      </c>
      <c r="S36" s="99" t="s">
        <v>0</v>
      </c>
      <c r="T36" s="28"/>
      <c r="U36" s="94"/>
      <c r="V36" s="18">
        <v>0</v>
      </c>
      <c r="W36" s="18">
        <v>0</v>
      </c>
      <c r="X36" s="18">
        <v>0</v>
      </c>
      <c r="Y36" s="121">
        <v>0</v>
      </c>
      <c r="Z36" s="113">
        <f t="shared" si="4"/>
        <v>0</v>
      </c>
      <c r="AA36" s="113">
        <f t="shared" si="5"/>
        <v>0</v>
      </c>
      <c r="AB36" s="113">
        <f t="shared" si="6"/>
        <v>750000</v>
      </c>
    </row>
    <row r="37" spans="1:28" ht="33.75" hidden="1" x14ac:dyDescent="0.2">
      <c r="A37" s="13">
        <v>32</v>
      </c>
      <c r="B37" s="12" t="s">
        <v>201</v>
      </c>
      <c r="C37" s="44" t="s">
        <v>200</v>
      </c>
      <c r="D37" s="9" t="s">
        <v>83</v>
      </c>
      <c r="E37" s="9" t="s">
        <v>78</v>
      </c>
      <c r="F37" s="10" t="s">
        <v>2</v>
      </c>
      <c r="G37" s="9" t="s">
        <v>1</v>
      </c>
      <c r="H37" s="8">
        <f t="shared" si="7"/>
        <v>29</v>
      </c>
      <c r="I37" s="8">
        <v>29</v>
      </c>
      <c r="J37" s="18"/>
      <c r="K37" s="17"/>
      <c r="L37" s="29">
        <f t="shared" si="8"/>
        <v>188040</v>
      </c>
      <c r="M37" s="5">
        <v>188040</v>
      </c>
      <c r="N37" s="5"/>
      <c r="O37" s="6">
        <f t="shared" si="9"/>
        <v>752162</v>
      </c>
      <c r="P37" s="5">
        <v>752162</v>
      </c>
      <c r="Q37" s="5"/>
      <c r="R37" s="29">
        <f t="shared" si="3"/>
        <v>940202</v>
      </c>
      <c r="S37" s="99" t="s">
        <v>0</v>
      </c>
      <c r="T37" s="28"/>
      <c r="U37" s="94"/>
      <c r="V37" s="18">
        <v>0</v>
      </c>
      <c r="W37" s="18">
        <v>0</v>
      </c>
      <c r="X37" s="18">
        <v>0</v>
      </c>
      <c r="Y37" s="121">
        <v>0</v>
      </c>
      <c r="Z37" s="113">
        <f t="shared" si="4"/>
        <v>0</v>
      </c>
      <c r="AA37" s="113">
        <f t="shared" si="5"/>
        <v>0</v>
      </c>
      <c r="AB37" s="113">
        <f t="shared" si="6"/>
        <v>752162</v>
      </c>
    </row>
    <row r="38" spans="1:28" ht="22.5" hidden="1" x14ac:dyDescent="0.2">
      <c r="A38" s="13">
        <v>33</v>
      </c>
      <c r="B38" s="12" t="s">
        <v>199</v>
      </c>
      <c r="C38" s="44" t="s">
        <v>198</v>
      </c>
      <c r="D38" s="9" t="s">
        <v>83</v>
      </c>
      <c r="E38" s="9" t="s">
        <v>112</v>
      </c>
      <c r="F38" s="10" t="s">
        <v>16</v>
      </c>
      <c r="G38" s="9" t="s">
        <v>1</v>
      </c>
      <c r="H38" s="8">
        <f t="shared" si="7"/>
        <v>16</v>
      </c>
      <c r="I38" s="8">
        <v>16</v>
      </c>
      <c r="J38" s="18"/>
      <c r="K38" s="17"/>
      <c r="L38" s="29">
        <f t="shared" si="8"/>
        <v>86480</v>
      </c>
      <c r="M38" s="5">
        <v>86480</v>
      </c>
      <c r="N38" s="5"/>
      <c r="O38" s="6">
        <f t="shared" si="9"/>
        <v>345920</v>
      </c>
      <c r="P38" s="5">
        <v>345920</v>
      </c>
      <c r="Q38" s="5"/>
      <c r="R38" s="29">
        <f t="shared" si="3"/>
        <v>432400</v>
      </c>
      <c r="S38" s="100" t="s">
        <v>0</v>
      </c>
      <c r="T38" s="28"/>
      <c r="U38" s="94"/>
      <c r="V38" s="18">
        <v>0</v>
      </c>
      <c r="W38" s="18">
        <v>0</v>
      </c>
      <c r="X38" s="18">
        <v>0</v>
      </c>
      <c r="Y38" s="121">
        <v>0</v>
      </c>
      <c r="Z38" s="113">
        <f t="shared" si="4"/>
        <v>0</v>
      </c>
      <c r="AA38" s="113">
        <f t="shared" si="5"/>
        <v>0</v>
      </c>
      <c r="AB38" s="113">
        <f t="shared" si="6"/>
        <v>345920</v>
      </c>
    </row>
    <row r="39" spans="1:28" ht="22.5" hidden="1" x14ac:dyDescent="0.2">
      <c r="A39" s="13">
        <v>34</v>
      </c>
      <c r="B39" s="12" t="s">
        <v>197</v>
      </c>
      <c r="C39" s="44" t="s">
        <v>196</v>
      </c>
      <c r="D39" s="9" t="s">
        <v>83</v>
      </c>
      <c r="E39" s="9" t="s">
        <v>2</v>
      </c>
      <c r="F39" s="10" t="s">
        <v>44</v>
      </c>
      <c r="G39" s="9" t="s">
        <v>1</v>
      </c>
      <c r="H39" s="8">
        <f t="shared" si="7"/>
        <v>15</v>
      </c>
      <c r="I39" s="8">
        <v>0</v>
      </c>
      <c r="J39" s="18">
        <v>15</v>
      </c>
      <c r="K39" s="17"/>
      <c r="L39" s="29">
        <f t="shared" si="8"/>
        <v>8500</v>
      </c>
      <c r="M39" s="5">
        <v>8500</v>
      </c>
      <c r="N39" s="5"/>
      <c r="O39" s="6">
        <f t="shared" si="9"/>
        <v>34000</v>
      </c>
      <c r="P39" s="5">
        <v>34000</v>
      </c>
      <c r="Q39" s="5"/>
      <c r="R39" s="29">
        <f t="shared" si="3"/>
        <v>42500</v>
      </c>
      <c r="S39" s="100" t="s">
        <v>0</v>
      </c>
      <c r="T39" s="28"/>
      <c r="U39" s="94"/>
      <c r="V39" s="18">
        <v>15</v>
      </c>
      <c r="W39" s="18">
        <v>10</v>
      </c>
      <c r="X39" s="18">
        <v>0</v>
      </c>
      <c r="Y39" s="121">
        <v>0</v>
      </c>
      <c r="Z39" s="113">
        <f t="shared" si="4"/>
        <v>15000</v>
      </c>
      <c r="AA39" s="113">
        <f t="shared" si="5"/>
        <v>0</v>
      </c>
      <c r="AB39" s="113">
        <f t="shared" si="6"/>
        <v>49000</v>
      </c>
    </row>
    <row r="40" spans="1:28" ht="33.75" hidden="1" x14ac:dyDescent="0.2">
      <c r="A40" s="13">
        <v>35</v>
      </c>
      <c r="B40" s="12" t="s">
        <v>195</v>
      </c>
      <c r="C40" s="44" t="s">
        <v>194</v>
      </c>
      <c r="D40" s="9" t="s">
        <v>83</v>
      </c>
      <c r="E40" s="9" t="s">
        <v>78</v>
      </c>
      <c r="F40" s="10" t="s">
        <v>8</v>
      </c>
      <c r="G40" s="9" t="s">
        <v>15</v>
      </c>
      <c r="H40" s="8">
        <f t="shared" si="7"/>
        <v>5</v>
      </c>
      <c r="I40" s="8">
        <v>5</v>
      </c>
      <c r="J40" s="18"/>
      <c r="K40" s="17"/>
      <c r="L40" s="29">
        <f t="shared" si="8"/>
        <v>37500</v>
      </c>
      <c r="M40" s="5">
        <v>37500</v>
      </c>
      <c r="N40" s="5"/>
      <c r="O40" s="6">
        <f t="shared" si="9"/>
        <v>150000</v>
      </c>
      <c r="P40" s="5">
        <v>150000</v>
      </c>
      <c r="Q40" s="5"/>
      <c r="R40" s="29">
        <f t="shared" si="3"/>
        <v>187500</v>
      </c>
      <c r="S40" s="100" t="s">
        <v>0</v>
      </c>
      <c r="T40" s="28"/>
      <c r="U40" s="94"/>
      <c r="V40" s="18">
        <v>5</v>
      </c>
      <c r="W40" s="18">
        <v>6</v>
      </c>
      <c r="X40" s="18">
        <v>0</v>
      </c>
      <c r="Y40" s="121">
        <v>0</v>
      </c>
      <c r="Z40" s="113">
        <f t="shared" si="4"/>
        <v>3000</v>
      </c>
      <c r="AA40" s="113">
        <f t="shared" si="5"/>
        <v>0</v>
      </c>
      <c r="AB40" s="113">
        <f t="shared" si="6"/>
        <v>153000</v>
      </c>
    </row>
    <row r="41" spans="1:28" ht="33.75" hidden="1" x14ac:dyDescent="0.2">
      <c r="A41" s="13">
        <v>36</v>
      </c>
      <c r="B41" s="12" t="s">
        <v>193</v>
      </c>
      <c r="C41" s="44" t="s">
        <v>192</v>
      </c>
      <c r="D41" s="9" t="s">
        <v>83</v>
      </c>
      <c r="E41" s="9" t="s">
        <v>24</v>
      </c>
      <c r="F41" s="10" t="s">
        <v>31</v>
      </c>
      <c r="G41" s="9" t="s">
        <v>1</v>
      </c>
      <c r="H41" s="8">
        <f t="shared" si="7"/>
        <v>10</v>
      </c>
      <c r="I41" s="8"/>
      <c r="J41" s="18">
        <v>10</v>
      </c>
      <c r="K41" s="17"/>
      <c r="L41" s="29">
        <f t="shared" si="8"/>
        <v>71595.45</v>
      </c>
      <c r="M41" s="5">
        <v>71595.45</v>
      </c>
      <c r="N41" s="5"/>
      <c r="O41" s="6">
        <f t="shared" si="9"/>
        <v>286381.8</v>
      </c>
      <c r="P41" s="5">
        <v>286381.8</v>
      </c>
      <c r="Q41" s="5"/>
      <c r="R41" s="29">
        <f t="shared" si="3"/>
        <v>357977.25</v>
      </c>
      <c r="S41" s="100" t="s">
        <v>0</v>
      </c>
      <c r="T41" s="28"/>
      <c r="U41" s="94"/>
      <c r="V41" s="18">
        <v>0</v>
      </c>
      <c r="W41" s="18">
        <v>0</v>
      </c>
      <c r="X41" s="18">
        <v>0</v>
      </c>
      <c r="Y41" s="121">
        <v>0</v>
      </c>
      <c r="Z41" s="113">
        <f t="shared" si="4"/>
        <v>0</v>
      </c>
      <c r="AA41" s="113">
        <f t="shared" si="5"/>
        <v>0</v>
      </c>
      <c r="AB41" s="113">
        <f t="shared" si="6"/>
        <v>286381.8</v>
      </c>
    </row>
    <row r="42" spans="1:28" ht="33.75" hidden="1" x14ac:dyDescent="0.2">
      <c r="A42" s="13">
        <v>37</v>
      </c>
      <c r="B42" s="12" t="s">
        <v>191</v>
      </c>
      <c r="C42" s="44" t="s">
        <v>190</v>
      </c>
      <c r="D42" s="9" t="s">
        <v>83</v>
      </c>
      <c r="E42" s="9" t="s">
        <v>78</v>
      </c>
      <c r="F42" s="10" t="s">
        <v>7</v>
      </c>
      <c r="G42" s="9" t="s">
        <v>15</v>
      </c>
      <c r="H42" s="8">
        <f t="shared" si="7"/>
        <v>20</v>
      </c>
      <c r="I42" s="8">
        <v>20</v>
      </c>
      <c r="J42" s="18"/>
      <c r="K42" s="17"/>
      <c r="L42" s="29">
        <f t="shared" si="8"/>
        <v>211587</v>
      </c>
      <c r="M42" s="5">
        <v>211587</v>
      </c>
      <c r="N42" s="5"/>
      <c r="O42" s="6">
        <f t="shared" si="9"/>
        <v>600000</v>
      </c>
      <c r="P42" s="5">
        <v>600000</v>
      </c>
      <c r="Q42" s="5"/>
      <c r="R42" s="29">
        <f t="shared" si="3"/>
        <v>811587</v>
      </c>
      <c r="S42" s="100" t="s">
        <v>0</v>
      </c>
      <c r="T42" s="28"/>
      <c r="U42" s="94"/>
      <c r="V42" s="18">
        <v>0</v>
      </c>
      <c r="W42" s="18">
        <v>0</v>
      </c>
      <c r="X42" s="18">
        <v>0</v>
      </c>
      <c r="Y42" s="121">
        <v>0</v>
      </c>
      <c r="Z42" s="113">
        <f t="shared" si="4"/>
        <v>0</v>
      </c>
      <c r="AA42" s="113">
        <f t="shared" si="5"/>
        <v>0</v>
      </c>
      <c r="AB42" s="113">
        <f t="shared" si="6"/>
        <v>600000</v>
      </c>
    </row>
    <row r="43" spans="1:28" ht="45" hidden="1" x14ac:dyDescent="0.2">
      <c r="A43" s="13">
        <v>38</v>
      </c>
      <c r="B43" s="12" t="s">
        <v>189</v>
      </c>
      <c r="C43" s="44" t="s">
        <v>188</v>
      </c>
      <c r="D43" s="9" t="s">
        <v>83</v>
      </c>
      <c r="E43" s="9" t="s">
        <v>11</v>
      </c>
      <c r="F43" s="10" t="s">
        <v>115</v>
      </c>
      <c r="G43" s="25" t="s">
        <v>1</v>
      </c>
      <c r="H43" s="8">
        <f t="shared" si="7"/>
        <v>24</v>
      </c>
      <c r="I43" s="8">
        <v>24</v>
      </c>
      <c r="J43" s="18"/>
      <c r="K43" s="17"/>
      <c r="L43" s="29">
        <f t="shared" si="8"/>
        <v>47245</v>
      </c>
      <c r="M43" s="5">
        <v>47245</v>
      </c>
      <c r="N43" s="5"/>
      <c r="O43" s="6">
        <f t="shared" si="9"/>
        <v>188979</v>
      </c>
      <c r="P43" s="5">
        <v>188979</v>
      </c>
      <c r="Q43" s="5"/>
      <c r="R43" s="29">
        <f t="shared" si="3"/>
        <v>236224</v>
      </c>
      <c r="S43" s="99" t="s">
        <v>0</v>
      </c>
      <c r="T43" s="28"/>
      <c r="U43" s="94"/>
      <c r="V43" s="18">
        <v>24</v>
      </c>
      <c r="W43" s="18">
        <v>4</v>
      </c>
      <c r="X43" s="18">
        <v>0</v>
      </c>
      <c r="Y43" s="121">
        <v>0</v>
      </c>
      <c r="Z43" s="113">
        <f t="shared" si="4"/>
        <v>9600</v>
      </c>
      <c r="AA43" s="113">
        <f t="shared" si="5"/>
        <v>0</v>
      </c>
      <c r="AB43" s="113">
        <f t="shared" si="6"/>
        <v>198579</v>
      </c>
    </row>
    <row r="44" spans="1:28" ht="33.75" hidden="1" x14ac:dyDescent="0.2">
      <c r="A44" s="13">
        <v>39</v>
      </c>
      <c r="B44" s="12" t="s">
        <v>187</v>
      </c>
      <c r="C44" s="44" t="s">
        <v>186</v>
      </c>
      <c r="D44" s="9" t="s">
        <v>83</v>
      </c>
      <c r="E44" s="9" t="s">
        <v>11</v>
      </c>
      <c r="F44" s="10" t="s">
        <v>3</v>
      </c>
      <c r="G44" s="9" t="s">
        <v>15</v>
      </c>
      <c r="H44" s="8">
        <f t="shared" si="7"/>
        <v>30</v>
      </c>
      <c r="I44" s="8">
        <v>30</v>
      </c>
      <c r="J44" s="18"/>
      <c r="K44" s="17"/>
      <c r="L44" s="29">
        <f t="shared" si="8"/>
        <v>444226</v>
      </c>
      <c r="M44" s="5">
        <v>444226</v>
      </c>
      <c r="N44" s="5"/>
      <c r="O44" s="6">
        <f t="shared" si="9"/>
        <v>900000</v>
      </c>
      <c r="P44" s="5">
        <v>900000</v>
      </c>
      <c r="Q44" s="5"/>
      <c r="R44" s="29">
        <f t="shared" si="3"/>
        <v>1344226</v>
      </c>
      <c r="S44" s="99" t="s">
        <v>91</v>
      </c>
      <c r="T44" s="28"/>
      <c r="U44" s="94"/>
      <c r="V44" s="18">
        <v>0</v>
      </c>
      <c r="W44" s="18">
        <v>0</v>
      </c>
      <c r="X44" s="18">
        <v>0</v>
      </c>
      <c r="Y44" s="121">
        <v>0</v>
      </c>
      <c r="Z44" s="113">
        <f t="shared" si="4"/>
        <v>0</v>
      </c>
      <c r="AA44" s="113">
        <f t="shared" si="5"/>
        <v>0</v>
      </c>
      <c r="AB44" s="113">
        <f t="shared" si="6"/>
        <v>900000</v>
      </c>
    </row>
    <row r="45" spans="1:28" ht="45" hidden="1" x14ac:dyDescent="0.2">
      <c r="A45" s="13">
        <v>40</v>
      </c>
      <c r="B45" s="31" t="s">
        <v>185</v>
      </c>
      <c r="C45" s="86" t="s">
        <v>184</v>
      </c>
      <c r="D45" s="9" t="s">
        <v>83</v>
      </c>
      <c r="E45" s="9" t="s">
        <v>7</v>
      </c>
      <c r="F45" s="10" t="s">
        <v>12</v>
      </c>
      <c r="G45" s="9" t="s">
        <v>15</v>
      </c>
      <c r="H45" s="8">
        <f t="shared" si="7"/>
        <v>10</v>
      </c>
      <c r="I45" s="8">
        <v>10</v>
      </c>
      <c r="J45" s="18"/>
      <c r="K45" s="17"/>
      <c r="L45" s="29">
        <f t="shared" si="8"/>
        <v>60000</v>
      </c>
      <c r="M45" s="5">
        <v>60000</v>
      </c>
      <c r="N45" s="5"/>
      <c r="O45" s="6">
        <f t="shared" si="9"/>
        <v>240000</v>
      </c>
      <c r="P45" s="5">
        <v>240000</v>
      </c>
      <c r="Q45" s="5"/>
      <c r="R45" s="29">
        <f t="shared" si="3"/>
        <v>300000</v>
      </c>
      <c r="S45" s="99" t="s">
        <v>0</v>
      </c>
      <c r="T45" s="28"/>
      <c r="U45" s="94"/>
      <c r="V45" s="18">
        <v>10</v>
      </c>
      <c r="W45" s="18">
        <v>4</v>
      </c>
      <c r="X45" s="18">
        <v>0</v>
      </c>
      <c r="Y45" s="121">
        <v>0</v>
      </c>
      <c r="Z45" s="113">
        <f t="shared" si="4"/>
        <v>4000</v>
      </c>
      <c r="AA45" s="113">
        <f t="shared" si="5"/>
        <v>0</v>
      </c>
      <c r="AB45" s="113">
        <f t="shared" si="6"/>
        <v>244000</v>
      </c>
    </row>
    <row r="46" spans="1:28" ht="67.5" hidden="1" x14ac:dyDescent="0.2">
      <c r="A46" s="13">
        <v>41</v>
      </c>
      <c r="B46" s="31" t="s">
        <v>183</v>
      </c>
      <c r="C46" s="86" t="s">
        <v>182</v>
      </c>
      <c r="D46" s="9" t="s">
        <v>83</v>
      </c>
      <c r="E46" s="9" t="s">
        <v>7</v>
      </c>
      <c r="F46" s="10" t="s">
        <v>11</v>
      </c>
      <c r="G46" s="9" t="s">
        <v>1</v>
      </c>
      <c r="H46" s="8">
        <f t="shared" si="7"/>
        <v>11</v>
      </c>
      <c r="I46" s="8">
        <v>11</v>
      </c>
      <c r="J46" s="18"/>
      <c r="K46" s="17"/>
      <c r="L46" s="29">
        <f t="shared" si="8"/>
        <v>80000</v>
      </c>
      <c r="M46" s="5">
        <v>80000</v>
      </c>
      <c r="N46" s="5"/>
      <c r="O46" s="6">
        <f t="shared" si="9"/>
        <v>320000</v>
      </c>
      <c r="P46" s="5">
        <v>320000</v>
      </c>
      <c r="Q46" s="5"/>
      <c r="R46" s="29">
        <f t="shared" si="3"/>
        <v>400000</v>
      </c>
      <c r="S46" s="100" t="s">
        <v>0</v>
      </c>
      <c r="T46" s="28"/>
      <c r="U46" s="94"/>
      <c r="V46" s="18">
        <v>11</v>
      </c>
      <c r="W46" s="18">
        <v>3</v>
      </c>
      <c r="X46" s="18">
        <v>0</v>
      </c>
      <c r="Y46" s="121">
        <v>0</v>
      </c>
      <c r="Z46" s="113">
        <f t="shared" si="4"/>
        <v>3300</v>
      </c>
      <c r="AA46" s="113">
        <f t="shared" si="5"/>
        <v>0</v>
      </c>
      <c r="AB46" s="113">
        <f t="shared" si="6"/>
        <v>323300</v>
      </c>
    </row>
    <row r="47" spans="1:28" ht="33.75" hidden="1" x14ac:dyDescent="0.2">
      <c r="A47" s="13">
        <v>42</v>
      </c>
      <c r="B47" s="31" t="s">
        <v>181</v>
      </c>
      <c r="C47" s="86" t="s">
        <v>180</v>
      </c>
      <c r="D47" s="9" t="s">
        <v>83</v>
      </c>
      <c r="E47" s="9" t="s">
        <v>3</v>
      </c>
      <c r="F47" s="10" t="s">
        <v>44</v>
      </c>
      <c r="G47" s="9" t="s">
        <v>1</v>
      </c>
      <c r="H47" s="8">
        <f t="shared" si="7"/>
        <v>25</v>
      </c>
      <c r="I47" s="8">
        <v>25</v>
      </c>
      <c r="J47" s="18"/>
      <c r="K47" s="17"/>
      <c r="L47" s="29">
        <f t="shared" si="8"/>
        <v>420223.07</v>
      </c>
      <c r="M47" s="5">
        <v>420223.07</v>
      </c>
      <c r="N47" s="5"/>
      <c r="O47" s="6">
        <f t="shared" si="9"/>
        <v>750000</v>
      </c>
      <c r="P47" s="5">
        <v>750000</v>
      </c>
      <c r="Q47" s="5"/>
      <c r="R47" s="29">
        <f t="shared" si="3"/>
        <v>1170223.07</v>
      </c>
      <c r="S47" s="100" t="s">
        <v>0</v>
      </c>
      <c r="T47" s="28"/>
      <c r="U47" s="94"/>
      <c r="V47" s="18">
        <v>0</v>
      </c>
      <c r="W47" s="18">
        <v>0</v>
      </c>
      <c r="X47" s="18">
        <v>0</v>
      </c>
      <c r="Y47" s="121">
        <v>0</v>
      </c>
      <c r="Z47" s="113">
        <f t="shared" si="4"/>
        <v>0</v>
      </c>
      <c r="AA47" s="113">
        <f t="shared" si="5"/>
        <v>0</v>
      </c>
      <c r="AB47" s="113">
        <f t="shared" si="6"/>
        <v>750000</v>
      </c>
    </row>
    <row r="48" spans="1:28" ht="45" hidden="1" x14ac:dyDescent="0.2">
      <c r="A48" s="13">
        <v>43</v>
      </c>
      <c r="B48" s="31" t="s">
        <v>179</v>
      </c>
      <c r="C48" s="86" t="s">
        <v>178</v>
      </c>
      <c r="D48" s="9" t="s">
        <v>83</v>
      </c>
      <c r="E48" s="9" t="s">
        <v>145</v>
      </c>
      <c r="F48" s="10" t="s">
        <v>44</v>
      </c>
      <c r="G48" s="9" t="s">
        <v>1</v>
      </c>
      <c r="H48" s="8">
        <f t="shared" si="7"/>
        <v>8</v>
      </c>
      <c r="I48" s="8"/>
      <c r="J48" s="18">
        <v>8</v>
      </c>
      <c r="K48" s="17"/>
      <c r="L48" s="29">
        <f t="shared" si="8"/>
        <v>31238</v>
      </c>
      <c r="M48" s="5">
        <v>31238</v>
      </c>
      <c r="N48" s="5"/>
      <c r="O48" s="6">
        <f t="shared" si="9"/>
        <v>124952</v>
      </c>
      <c r="P48" s="5">
        <v>124952</v>
      </c>
      <c r="Q48" s="5"/>
      <c r="R48" s="29">
        <f t="shared" si="3"/>
        <v>156190</v>
      </c>
      <c r="S48" s="100" t="s">
        <v>0</v>
      </c>
      <c r="T48" s="28"/>
      <c r="U48" s="94"/>
      <c r="V48" s="18">
        <v>8</v>
      </c>
      <c r="W48" s="18">
        <v>3</v>
      </c>
      <c r="X48" s="18">
        <v>0</v>
      </c>
      <c r="Y48" s="121">
        <v>0</v>
      </c>
      <c r="Z48" s="113">
        <f t="shared" si="4"/>
        <v>2400</v>
      </c>
      <c r="AA48" s="113">
        <f t="shared" si="5"/>
        <v>0</v>
      </c>
      <c r="AB48" s="113">
        <f t="shared" si="6"/>
        <v>127352</v>
      </c>
    </row>
    <row r="49" spans="1:28" ht="33.75" hidden="1" x14ac:dyDescent="0.2">
      <c r="A49" s="13">
        <v>44</v>
      </c>
      <c r="B49" s="31" t="s">
        <v>177</v>
      </c>
      <c r="C49" s="86" t="s">
        <v>176</v>
      </c>
      <c r="D49" s="9" t="s">
        <v>83</v>
      </c>
      <c r="E49" s="9" t="s">
        <v>145</v>
      </c>
      <c r="F49" s="10" t="s">
        <v>16</v>
      </c>
      <c r="G49" s="9" t="s">
        <v>44</v>
      </c>
      <c r="H49" s="8">
        <f t="shared" si="7"/>
        <v>14</v>
      </c>
      <c r="I49" s="8"/>
      <c r="J49" s="18">
        <v>14</v>
      </c>
      <c r="K49" s="17"/>
      <c r="L49" s="29">
        <f t="shared" si="8"/>
        <v>105000</v>
      </c>
      <c r="M49" s="5">
        <v>105000</v>
      </c>
      <c r="N49" s="5"/>
      <c r="O49" s="6">
        <f t="shared" si="9"/>
        <v>420000</v>
      </c>
      <c r="P49" s="5">
        <v>420000</v>
      </c>
      <c r="Q49" s="5"/>
      <c r="R49" s="29">
        <f t="shared" si="3"/>
        <v>525000</v>
      </c>
      <c r="S49" s="100" t="s">
        <v>0</v>
      </c>
      <c r="T49" s="28"/>
      <c r="U49" s="94"/>
      <c r="V49" s="18">
        <v>0</v>
      </c>
      <c r="W49" s="18">
        <v>0</v>
      </c>
      <c r="X49" s="18">
        <v>0</v>
      </c>
      <c r="Y49" s="121">
        <v>0</v>
      </c>
      <c r="Z49" s="113">
        <f t="shared" si="4"/>
        <v>0</v>
      </c>
      <c r="AA49" s="113">
        <f t="shared" si="5"/>
        <v>0</v>
      </c>
      <c r="AB49" s="113">
        <f t="shared" si="6"/>
        <v>420000</v>
      </c>
    </row>
    <row r="50" spans="1:28" ht="33.75" hidden="1" x14ac:dyDescent="0.2">
      <c r="A50" s="13">
        <v>45</v>
      </c>
      <c r="B50" s="31" t="s">
        <v>175</v>
      </c>
      <c r="C50" s="86" t="s">
        <v>174</v>
      </c>
      <c r="D50" s="9" t="s">
        <v>83</v>
      </c>
      <c r="E50" s="9" t="s">
        <v>78</v>
      </c>
      <c r="F50" s="10" t="s">
        <v>86</v>
      </c>
      <c r="G50" s="9" t="s">
        <v>1</v>
      </c>
      <c r="H50" s="8">
        <f t="shared" si="7"/>
        <v>20</v>
      </c>
      <c r="I50" s="8">
        <v>20</v>
      </c>
      <c r="J50" s="18"/>
      <c r="K50" s="17"/>
      <c r="L50" s="29">
        <f t="shared" si="8"/>
        <v>150000</v>
      </c>
      <c r="M50" s="5">
        <v>150000</v>
      </c>
      <c r="N50" s="5"/>
      <c r="O50" s="6">
        <f t="shared" si="9"/>
        <v>600000</v>
      </c>
      <c r="P50" s="5">
        <v>600000</v>
      </c>
      <c r="Q50" s="5"/>
      <c r="R50" s="29">
        <f t="shared" si="3"/>
        <v>750000</v>
      </c>
      <c r="S50" s="100" t="s">
        <v>0</v>
      </c>
      <c r="T50" s="28"/>
      <c r="U50" s="94"/>
      <c r="V50" s="18">
        <v>0</v>
      </c>
      <c r="W50" s="18">
        <v>0</v>
      </c>
      <c r="X50" s="18">
        <v>0</v>
      </c>
      <c r="Y50" s="121">
        <v>0</v>
      </c>
      <c r="Z50" s="113">
        <f t="shared" si="4"/>
        <v>0</v>
      </c>
      <c r="AA50" s="113">
        <f t="shared" si="5"/>
        <v>0</v>
      </c>
      <c r="AB50" s="113">
        <f t="shared" si="6"/>
        <v>600000</v>
      </c>
    </row>
    <row r="51" spans="1:28" ht="45" hidden="1" x14ac:dyDescent="0.2">
      <c r="A51" s="13">
        <v>46</v>
      </c>
      <c r="B51" s="12" t="s">
        <v>173</v>
      </c>
      <c r="C51" s="44" t="s">
        <v>172</v>
      </c>
      <c r="D51" s="9" t="s">
        <v>145</v>
      </c>
      <c r="E51" s="9" t="s">
        <v>171</v>
      </c>
      <c r="F51" s="10" t="s">
        <v>24</v>
      </c>
      <c r="G51" s="9" t="s">
        <v>1</v>
      </c>
      <c r="H51" s="8">
        <v>30</v>
      </c>
      <c r="I51" s="8">
        <v>0</v>
      </c>
      <c r="J51" s="18">
        <v>30</v>
      </c>
      <c r="K51" s="17"/>
      <c r="L51" s="29">
        <v>225000</v>
      </c>
      <c r="M51" s="5">
        <v>225000</v>
      </c>
      <c r="N51" s="5">
        <v>0</v>
      </c>
      <c r="O51" s="6">
        <v>900000</v>
      </c>
      <c r="P51" s="5">
        <v>900000</v>
      </c>
      <c r="Q51" s="5">
        <v>0</v>
      </c>
      <c r="R51" s="29">
        <v>1125000</v>
      </c>
      <c r="S51" s="99" t="s">
        <v>0</v>
      </c>
      <c r="T51" s="15"/>
      <c r="U51" s="91"/>
      <c r="V51" s="18">
        <v>0</v>
      </c>
      <c r="W51" s="18">
        <v>0</v>
      </c>
      <c r="X51" s="18">
        <v>0</v>
      </c>
      <c r="Y51" s="121">
        <v>0</v>
      </c>
      <c r="Z51" s="113">
        <f t="shared" si="4"/>
        <v>0</v>
      </c>
      <c r="AA51" s="113">
        <f t="shared" si="5"/>
        <v>0</v>
      </c>
      <c r="AB51" s="113">
        <f t="shared" si="6"/>
        <v>900000</v>
      </c>
    </row>
    <row r="52" spans="1:28" ht="22.5" hidden="1" x14ac:dyDescent="0.2">
      <c r="A52" s="13">
        <v>47</v>
      </c>
      <c r="B52" s="12" t="s">
        <v>170</v>
      </c>
      <c r="C52" s="44" t="s">
        <v>169</v>
      </c>
      <c r="D52" s="9" t="s">
        <v>145</v>
      </c>
      <c r="E52" s="9" t="s">
        <v>115</v>
      </c>
      <c r="F52" s="10" t="s">
        <v>3</v>
      </c>
      <c r="G52" s="9" t="s">
        <v>1</v>
      </c>
      <c r="H52" s="8">
        <v>47</v>
      </c>
      <c r="I52" s="8">
        <v>47</v>
      </c>
      <c r="J52" s="18">
        <v>0</v>
      </c>
      <c r="K52" s="17">
        <v>0</v>
      </c>
      <c r="L52" s="29">
        <v>535000</v>
      </c>
      <c r="M52" s="5">
        <v>535000</v>
      </c>
      <c r="N52" s="5">
        <v>0</v>
      </c>
      <c r="O52" s="6">
        <v>1410000</v>
      </c>
      <c r="P52" s="5">
        <v>1410000</v>
      </c>
      <c r="Q52" s="5">
        <v>0</v>
      </c>
      <c r="R52" s="29">
        <v>1945000</v>
      </c>
      <c r="S52" s="99" t="s">
        <v>0</v>
      </c>
      <c r="T52" s="15"/>
      <c r="U52" s="91"/>
      <c r="V52" s="18">
        <v>0</v>
      </c>
      <c r="W52" s="18">
        <v>0</v>
      </c>
      <c r="X52" s="18">
        <v>0</v>
      </c>
      <c r="Y52" s="121">
        <v>0</v>
      </c>
      <c r="Z52" s="113">
        <f t="shared" si="4"/>
        <v>0</v>
      </c>
      <c r="AA52" s="113">
        <f t="shared" si="5"/>
        <v>0</v>
      </c>
      <c r="AB52" s="113">
        <f t="shared" si="6"/>
        <v>1410000</v>
      </c>
    </row>
    <row r="53" spans="1:28" ht="45" hidden="1" x14ac:dyDescent="0.2">
      <c r="A53" s="13">
        <v>48</v>
      </c>
      <c r="B53" s="12" t="s">
        <v>168</v>
      </c>
      <c r="C53" s="44" t="s">
        <v>167</v>
      </c>
      <c r="D53" s="9" t="s">
        <v>145</v>
      </c>
      <c r="E53" s="9" t="s">
        <v>166</v>
      </c>
      <c r="F53" s="10" t="s">
        <v>24</v>
      </c>
      <c r="G53" s="9" t="s">
        <v>71</v>
      </c>
      <c r="H53" s="8">
        <v>32</v>
      </c>
      <c r="I53" s="8">
        <v>32</v>
      </c>
      <c r="J53" s="18">
        <v>0</v>
      </c>
      <c r="K53" s="17">
        <v>0</v>
      </c>
      <c r="L53" s="29">
        <v>319606</v>
      </c>
      <c r="M53" s="5">
        <v>319606</v>
      </c>
      <c r="N53" s="5">
        <v>0</v>
      </c>
      <c r="O53" s="6">
        <v>960000</v>
      </c>
      <c r="P53" s="5">
        <v>960000</v>
      </c>
      <c r="Q53" s="5">
        <v>0</v>
      </c>
      <c r="R53" s="29">
        <v>1279606</v>
      </c>
      <c r="S53" s="99"/>
      <c r="T53" s="15"/>
      <c r="U53" s="91"/>
      <c r="V53" s="18">
        <v>32</v>
      </c>
      <c r="W53" s="18">
        <v>8</v>
      </c>
      <c r="X53" s="18">
        <v>0</v>
      </c>
      <c r="Y53" s="121">
        <v>0</v>
      </c>
      <c r="Z53" s="113">
        <f t="shared" si="4"/>
        <v>25600</v>
      </c>
      <c r="AA53" s="113">
        <f t="shared" si="5"/>
        <v>0</v>
      </c>
      <c r="AB53" s="113">
        <f t="shared" si="6"/>
        <v>985600</v>
      </c>
    </row>
    <row r="54" spans="1:28" ht="45" hidden="1" x14ac:dyDescent="0.2">
      <c r="A54" s="13">
        <v>49</v>
      </c>
      <c r="B54" s="12" t="s">
        <v>165</v>
      </c>
      <c r="C54" s="44" t="s">
        <v>164</v>
      </c>
      <c r="D54" s="9" t="s">
        <v>145</v>
      </c>
      <c r="E54" s="9" t="s">
        <v>25</v>
      </c>
      <c r="F54" s="10" t="s">
        <v>7</v>
      </c>
      <c r="G54" s="9" t="s">
        <v>15</v>
      </c>
      <c r="H54" s="8">
        <v>16</v>
      </c>
      <c r="I54" s="8">
        <v>0</v>
      </c>
      <c r="J54" s="18">
        <v>16</v>
      </c>
      <c r="K54" s="17">
        <v>0</v>
      </c>
      <c r="L54" s="29">
        <v>120000</v>
      </c>
      <c r="M54" s="5">
        <v>120000</v>
      </c>
      <c r="N54" s="5">
        <v>0</v>
      </c>
      <c r="O54" s="6">
        <v>480000</v>
      </c>
      <c r="P54" s="5">
        <v>480000</v>
      </c>
      <c r="Q54" s="5">
        <v>0</v>
      </c>
      <c r="R54" s="29">
        <v>600000</v>
      </c>
      <c r="S54" s="99" t="s">
        <v>0</v>
      </c>
      <c r="T54" s="15"/>
      <c r="U54" s="91"/>
      <c r="V54" s="18">
        <v>0</v>
      </c>
      <c r="W54" s="18">
        <v>0</v>
      </c>
      <c r="X54" s="18">
        <v>0</v>
      </c>
      <c r="Y54" s="121">
        <v>0</v>
      </c>
      <c r="Z54" s="113">
        <f t="shared" si="4"/>
        <v>0</v>
      </c>
      <c r="AA54" s="113">
        <f t="shared" si="5"/>
        <v>0</v>
      </c>
      <c r="AB54" s="113">
        <f t="shared" si="6"/>
        <v>480000</v>
      </c>
    </row>
    <row r="55" spans="1:28" ht="45" hidden="1" x14ac:dyDescent="0.2">
      <c r="A55" s="13">
        <v>50</v>
      </c>
      <c r="B55" s="12" t="s">
        <v>163</v>
      </c>
      <c r="C55" s="44" t="s">
        <v>162</v>
      </c>
      <c r="D55" s="9" t="s">
        <v>145</v>
      </c>
      <c r="E55" s="9" t="s">
        <v>25</v>
      </c>
      <c r="F55" s="10" t="s">
        <v>2</v>
      </c>
      <c r="G55" s="9" t="s">
        <v>1</v>
      </c>
      <c r="H55" s="8">
        <v>8</v>
      </c>
      <c r="I55" s="8">
        <v>0</v>
      </c>
      <c r="J55" s="18">
        <v>8</v>
      </c>
      <c r="K55" s="17">
        <v>0</v>
      </c>
      <c r="L55" s="29">
        <v>70000</v>
      </c>
      <c r="M55" s="5">
        <v>70000</v>
      </c>
      <c r="N55" s="5">
        <v>0</v>
      </c>
      <c r="O55" s="6">
        <v>240000</v>
      </c>
      <c r="P55" s="5">
        <v>240000</v>
      </c>
      <c r="Q55" s="5">
        <v>0</v>
      </c>
      <c r="R55" s="29">
        <v>310000</v>
      </c>
      <c r="S55" s="99" t="s">
        <v>0</v>
      </c>
      <c r="T55" s="15"/>
      <c r="U55" s="91"/>
      <c r="V55" s="18">
        <v>0</v>
      </c>
      <c r="W55" s="18">
        <v>0</v>
      </c>
      <c r="X55" s="18">
        <v>0</v>
      </c>
      <c r="Y55" s="121">
        <v>0</v>
      </c>
      <c r="Z55" s="113">
        <f t="shared" si="4"/>
        <v>0</v>
      </c>
      <c r="AA55" s="113">
        <f t="shared" si="5"/>
        <v>0</v>
      </c>
      <c r="AB55" s="113">
        <f t="shared" si="6"/>
        <v>240000</v>
      </c>
    </row>
    <row r="56" spans="1:28" ht="45" hidden="1" x14ac:dyDescent="0.2">
      <c r="A56" s="13">
        <v>51</v>
      </c>
      <c r="B56" s="12" t="s">
        <v>161</v>
      </c>
      <c r="C56" s="44" t="s">
        <v>160</v>
      </c>
      <c r="D56" s="9" t="s">
        <v>145</v>
      </c>
      <c r="E56" s="9" t="s">
        <v>159</v>
      </c>
      <c r="F56" s="10" t="s">
        <v>7</v>
      </c>
      <c r="G56" s="9" t="s">
        <v>1</v>
      </c>
      <c r="H56" s="8">
        <v>30</v>
      </c>
      <c r="I56" s="8">
        <v>30</v>
      </c>
      <c r="J56" s="18">
        <v>0</v>
      </c>
      <c r="K56" s="17">
        <v>0</v>
      </c>
      <c r="L56" s="29">
        <v>303000</v>
      </c>
      <c r="M56" s="5">
        <v>303000</v>
      </c>
      <c r="N56" s="5">
        <v>0</v>
      </c>
      <c r="O56" s="6">
        <v>893000</v>
      </c>
      <c r="P56" s="5">
        <v>893000</v>
      </c>
      <c r="Q56" s="5">
        <v>0</v>
      </c>
      <c r="R56" s="29">
        <v>1196000</v>
      </c>
      <c r="S56" s="99" t="s">
        <v>0</v>
      </c>
      <c r="T56" s="15"/>
      <c r="U56" s="91"/>
      <c r="V56" s="18">
        <v>30</v>
      </c>
      <c r="W56" s="18">
        <v>4</v>
      </c>
      <c r="X56" s="18">
        <v>0</v>
      </c>
      <c r="Y56" s="121">
        <v>0</v>
      </c>
      <c r="Z56" s="113">
        <f t="shared" si="4"/>
        <v>12000</v>
      </c>
      <c r="AA56" s="113">
        <f t="shared" si="5"/>
        <v>0</v>
      </c>
      <c r="AB56" s="113">
        <f t="shared" si="6"/>
        <v>905000</v>
      </c>
    </row>
    <row r="57" spans="1:28" ht="33.75" hidden="1" x14ac:dyDescent="0.2">
      <c r="A57" s="13">
        <v>52</v>
      </c>
      <c r="B57" s="12" t="s">
        <v>158</v>
      </c>
      <c r="C57" s="44" t="s">
        <v>157</v>
      </c>
      <c r="D57" s="9" t="s">
        <v>145</v>
      </c>
      <c r="E57" s="9" t="s">
        <v>4</v>
      </c>
      <c r="F57" s="10" t="s">
        <v>12</v>
      </c>
      <c r="G57" s="9" t="s">
        <v>1</v>
      </c>
      <c r="H57" s="8">
        <v>17</v>
      </c>
      <c r="I57" s="8">
        <v>17</v>
      </c>
      <c r="J57" s="18">
        <v>0</v>
      </c>
      <c r="K57" s="17">
        <v>0</v>
      </c>
      <c r="L57" s="29">
        <v>127500</v>
      </c>
      <c r="M57" s="5">
        <v>127500</v>
      </c>
      <c r="N57" s="5">
        <v>0</v>
      </c>
      <c r="O57" s="6">
        <v>510000</v>
      </c>
      <c r="P57" s="5">
        <v>510000</v>
      </c>
      <c r="Q57" s="5">
        <v>0</v>
      </c>
      <c r="R57" s="29">
        <v>637500</v>
      </c>
      <c r="S57" s="99" t="s">
        <v>0</v>
      </c>
      <c r="T57" s="15"/>
      <c r="U57" s="91"/>
      <c r="V57" s="18">
        <v>0</v>
      </c>
      <c r="W57" s="18">
        <v>0</v>
      </c>
      <c r="X57" s="18">
        <v>0</v>
      </c>
      <c r="Y57" s="121">
        <v>0</v>
      </c>
      <c r="Z57" s="113">
        <f t="shared" si="4"/>
        <v>0</v>
      </c>
      <c r="AA57" s="113">
        <f t="shared" si="5"/>
        <v>0</v>
      </c>
      <c r="AB57" s="113">
        <f t="shared" si="6"/>
        <v>510000</v>
      </c>
    </row>
    <row r="58" spans="1:28" ht="33.75" hidden="1" x14ac:dyDescent="0.2">
      <c r="A58" s="13">
        <v>53</v>
      </c>
      <c r="B58" s="12" t="s">
        <v>156</v>
      </c>
      <c r="C58" s="44" t="s">
        <v>155</v>
      </c>
      <c r="D58" s="9" t="s">
        <v>145</v>
      </c>
      <c r="E58" s="9" t="s">
        <v>154</v>
      </c>
      <c r="F58" s="10" t="s">
        <v>86</v>
      </c>
      <c r="G58" s="9" t="s">
        <v>15</v>
      </c>
      <c r="H58" s="8">
        <v>40</v>
      </c>
      <c r="I58" s="8">
        <v>40</v>
      </c>
      <c r="J58" s="18">
        <v>0</v>
      </c>
      <c r="K58" s="17">
        <v>0</v>
      </c>
      <c r="L58" s="29">
        <v>300000</v>
      </c>
      <c r="M58" s="5">
        <v>300000</v>
      </c>
      <c r="N58" s="5">
        <v>0</v>
      </c>
      <c r="O58" s="6">
        <v>1200000</v>
      </c>
      <c r="P58" s="5">
        <v>1200000</v>
      </c>
      <c r="Q58" s="5">
        <v>0</v>
      </c>
      <c r="R58" s="29">
        <v>1500000</v>
      </c>
      <c r="S58" s="99" t="s">
        <v>0</v>
      </c>
      <c r="T58" s="15"/>
      <c r="U58" s="91"/>
      <c r="V58" s="18">
        <v>0</v>
      </c>
      <c r="W58" s="18">
        <v>0</v>
      </c>
      <c r="X58" s="18">
        <v>0</v>
      </c>
      <c r="Y58" s="121">
        <v>0</v>
      </c>
      <c r="Z58" s="113">
        <f t="shared" si="4"/>
        <v>0</v>
      </c>
      <c r="AA58" s="113">
        <f t="shared" si="5"/>
        <v>0</v>
      </c>
      <c r="AB58" s="113">
        <f t="shared" si="6"/>
        <v>1200000</v>
      </c>
    </row>
    <row r="59" spans="1:28" ht="45" hidden="1" x14ac:dyDescent="0.2">
      <c r="A59" s="13">
        <v>54</v>
      </c>
      <c r="B59" s="12" t="s">
        <v>153</v>
      </c>
      <c r="C59" s="44" t="s">
        <v>152</v>
      </c>
      <c r="D59" s="9" t="s">
        <v>145</v>
      </c>
      <c r="E59" s="9" t="s">
        <v>92</v>
      </c>
      <c r="F59" s="10" t="s">
        <v>16</v>
      </c>
      <c r="G59" s="9" t="s">
        <v>1</v>
      </c>
      <c r="H59" s="8">
        <v>19</v>
      </c>
      <c r="I59" s="8">
        <v>19</v>
      </c>
      <c r="J59" s="18">
        <v>0</v>
      </c>
      <c r="K59" s="17">
        <v>0</v>
      </c>
      <c r="L59" s="29">
        <v>91402</v>
      </c>
      <c r="M59" s="5">
        <v>91402</v>
      </c>
      <c r="N59" s="5">
        <v>0</v>
      </c>
      <c r="O59" s="6">
        <v>365609</v>
      </c>
      <c r="P59" s="5">
        <v>365609</v>
      </c>
      <c r="Q59" s="5">
        <v>0</v>
      </c>
      <c r="R59" s="29">
        <v>457011</v>
      </c>
      <c r="S59" s="99" t="s">
        <v>0</v>
      </c>
      <c r="T59" s="15"/>
      <c r="U59" s="91"/>
      <c r="V59" s="18">
        <v>0</v>
      </c>
      <c r="W59" s="18">
        <v>0</v>
      </c>
      <c r="X59" s="18">
        <v>0</v>
      </c>
      <c r="Y59" s="121">
        <v>0</v>
      </c>
      <c r="Z59" s="113">
        <f t="shared" si="4"/>
        <v>0</v>
      </c>
      <c r="AA59" s="113">
        <f t="shared" si="5"/>
        <v>0</v>
      </c>
      <c r="AB59" s="113">
        <f t="shared" si="6"/>
        <v>365609</v>
      </c>
    </row>
    <row r="60" spans="1:28" ht="45" hidden="1" x14ac:dyDescent="0.2">
      <c r="A60" s="13">
        <v>55</v>
      </c>
      <c r="B60" s="12" t="s">
        <v>151</v>
      </c>
      <c r="C60" s="44" t="s">
        <v>150</v>
      </c>
      <c r="D60" s="9" t="s">
        <v>145</v>
      </c>
      <c r="E60" s="9" t="s">
        <v>11</v>
      </c>
      <c r="F60" s="10" t="s">
        <v>2</v>
      </c>
      <c r="G60" s="9" t="s">
        <v>1</v>
      </c>
      <c r="H60" s="8">
        <v>14</v>
      </c>
      <c r="I60" s="8">
        <v>14</v>
      </c>
      <c r="J60" s="18">
        <v>0</v>
      </c>
      <c r="K60" s="17">
        <v>0</v>
      </c>
      <c r="L60" s="29">
        <v>105000</v>
      </c>
      <c r="M60" s="5">
        <v>105000</v>
      </c>
      <c r="N60" s="5">
        <v>0</v>
      </c>
      <c r="O60" s="6">
        <v>420000</v>
      </c>
      <c r="P60" s="5">
        <v>420000</v>
      </c>
      <c r="Q60" s="5">
        <v>0</v>
      </c>
      <c r="R60" s="29">
        <v>525000</v>
      </c>
      <c r="S60" s="99" t="s">
        <v>0</v>
      </c>
      <c r="T60" s="15"/>
      <c r="U60" s="91"/>
      <c r="V60" s="18">
        <v>0</v>
      </c>
      <c r="W60" s="18">
        <v>0</v>
      </c>
      <c r="X60" s="18">
        <v>0</v>
      </c>
      <c r="Y60" s="121">
        <v>0</v>
      </c>
      <c r="Z60" s="113">
        <f t="shared" si="4"/>
        <v>0</v>
      </c>
      <c r="AA60" s="113">
        <f t="shared" si="5"/>
        <v>0</v>
      </c>
      <c r="AB60" s="113">
        <f t="shared" si="6"/>
        <v>420000</v>
      </c>
    </row>
    <row r="61" spans="1:28" ht="67.5" hidden="1" x14ac:dyDescent="0.2">
      <c r="A61" s="13">
        <v>56</v>
      </c>
      <c r="B61" s="31" t="s">
        <v>149</v>
      </c>
      <c r="C61" s="86" t="s">
        <v>148</v>
      </c>
      <c r="D61" s="9" t="s">
        <v>145</v>
      </c>
      <c r="E61" s="9" t="s">
        <v>41</v>
      </c>
      <c r="F61" s="10" t="s">
        <v>11</v>
      </c>
      <c r="G61" s="9" t="s">
        <v>15</v>
      </c>
      <c r="H61" s="8">
        <v>16</v>
      </c>
      <c r="I61" s="8">
        <v>0</v>
      </c>
      <c r="J61" s="18">
        <v>16</v>
      </c>
      <c r="K61" s="17">
        <v>0</v>
      </c>
      <c r="L61" s="29">
        <v>114172</v>
      </c>
      <c r="M61" s="5">
        <v>114172</v>
      </c>
      <c r="N61" s="5">
        <v>0</v>
      </c>
      <c r="O61" s="6">
        <v>456608</v>
      </c>
      <c r="P61" s="5">
        <v>456608</v>
      </c>
      <c r="Q61" s="5">
        <v>0</v>
      </c>
      <c r="R61" s="29">
        <v>570780</v>
      </c>
      <c r="S61" s="99" t="s">
        <v>0</v>
      </c>
      <c r="T61" s="15"/>
      <c r="U61" s="91"/>
      <c r="V61" s="18">
        <v>0</v>
      </c>
      <c r="W61" s="18">
        <v>0</v>
      </c>
      <c r="X61" s="18">
        <v>0</v>
      </c>
      <c r="Y61" s="121">
        <v>0</v>
      </c>
      <c r="Z61" s="113">
        <f t="shared" si="4"/>
        <v>0</v>
      </c>
      <c r="AA61" s="113">
        <f t="shared" si="5"/>
        <v>0</v>
      </c>
      <c r="AB61" s="113">
        <f t="shared" si="6"/>
        <v>456608</v>
      </c>
    </row>
    <row r="62" spans="1:28" ht="45" hidden="1" x14ac:dyDescent="0.2">
      <c r="A62" s="13">
        <v>57</v>
      </c>
      <c r="B62" s="31" t="s">
        <v>147</v>
      </c>
      <c r="C62" s="86" t="s">
        <v>146</v>
      </c>
      <c r="D62" s="9" t="s">
        <v>145</v>
      </c>
      <c r="E62" s="9" t="s">
        <v>7</v>
      </c>
      <c r="F62" s="10" t="s">
        <v>24</v>
      </c>
      <c r="G62" s="9" t="s">
        <v>71</v>
      </c>
      <c r="H62" s="8">
        <v>52</v>
      </c>
      <c r="I62" s="8">
        <v>52</v>
      </c>
      <c r="J62" s="18">
        <v>0</v>
      </c>
      <c r="K62" s="17">
        <v>0</v>
      </c>
      <c r="L62" s="29">
        <v>400000</v>
      </c>
      <c r="M62" s="5">
        <v>400000</v>
      </c>
      <c r="N62" s="5">
        <v>0</v>
      </c>
      <c r="O62" s="6">
        <v>1560000</v>
      </c>
      <c r="P62" s="5">
        <v>1560000</v>
      </c>
      <c r="Q62" s="5">
        <v>0</v>
      </c>
      <c r="R62" s="29">
        <v>1960000</v>
      </c>
      <c r="S62" s="99" t="s">
        <v>0</v>
      </c>
      <c r="T62" s="15"/>
      <c r="U62" s="91"/>
      <c r="V62" s="18">
        <v>0</v>
      </c>
      <c r="W62" s="18">
        <v>0</v>
      </c>
      <c r="X62" s="18">
        <v>0</v>
      </c>
      <c r="Y62" s="121">
        <v>0</v>
      </c>
      <c r="Z62" s="113">
        <f t="shared" si="4"/>
        <v>0</v>
      </c>
      <c r="AA62" s="113">
        <f t="shared" si="5"/>
        <v>0</v>
      </c>
      <c r="AB62" s="113">
        <f t="shared" si="6"/>
        <v>1560000</v>
      </c>
    </row>
    <row r="63" spans="1:28" ht="45" hidden="1" x14ac:dyDescent="0.2">
      <c r="A63" s="13">
        <v>58</v>
      </c>
      <c r="B63" s="30" t="s">
        <v>144</v>
      </c>
      <c r="C63" s="41" t="s">
        <v>143</v>
      </c>
      <c r="D63" s="9" t="s">
        <v>78</v>
      </c>
      <c r="E63" s="9" t="s">
        <v>7</v>
      </c>
      <c r="F63" s="9" t="s">
        <v>16</v>
      </c>
      <c r="G63" s="9" t="s">
        <v>1</v>
      </c>
      <c r="H63" s="18">
        <f t="shared" ref="H63:H89" si="10">I63+J63+K63</f>
        <v>21</v>
      </c>
      <c r="I63" s="18">
        <v>21</v>
      </c>
      <c r="J63" s="18">
        <v>0</v>
      </c>
      <c r="K63" s="18">
        <v>0</v>
      </c>
      <c r="L63" s="6">
        <f t="shared" ref="L63:L83" si="11">M63+N63</f>
        <v>570000</v>
      </c>
      <c r="M63" s="6">
        <v>570000</v>
      </c>
      <c r="N63" s="6">
        <v>0</v>
      </c>
      <c r="O63" s="6">
        <f t="shared" ref="O63:O71" si="12">P63+Q63</f>
        <v>630000</v>
      </c>
      <c r="P63" s="6">
        <v>630000</v>
      </c>
      <c r="Q63" s="6">
        <v>0</v>
      </c>
      <c r="R63" s="6">
        <f t="shared" ref="R63:R94" si="13">L63+O63</f>
        <v>1200000</v>
      </c>
      <c r="S63" s="100" t="s">
        <v>0</v>
      </c>
      <c r="T63" s="28"/>
      <c r="U63" s="94"/>
      <c r="V63" s="18">
        <v>0</v>
      </c>
      <c r="W63" s="18">
        <v>0</v>
      </c>
      <c r="X63" s="18">
        <v>0</v>
      </c>
      <c r="Y63" s="121">
        <v>0</v>
      </c>
      <c r="Z63" s="113">
        <f t="shared" si="4"/>
        <v>0</v>
      </c>
      <c r="AA63" s="113">
        <f t="shared" si="5"/>
        <v>0</v>
      </c>
      <c r="AB63" s="113">
        <f t="shared" si="6"/>
        <v>630000</v>
      </c>
    </row>
    <row r="64" spans="1:28" ht="33.75" hidden="1" x14ac:dyDescent="0.2">
      <c r="A64" s="13">
        <v>59</v>
      </c>
      <c r="B64" s="30" t="s">
        <v>142</v>
      </c>
      <c r="C64" s="41" t="s">
        <v>141</v>
      </c>
      <c r="D64" s="9" t="s">
        <v>78</v>
      </c>
      <c r="E64" s="9" t="s">
        <v>2</v>
      </c>
      <c r="F64" s="9" t="s">
        <v>44</v>
      </c>
      <c r="G64" s="9" t="s">
        <v>1</v>
      </c>
      <c r="H64" s="18">
        <f t="shared" si="10"/>
        <v>30</v>
      </c>
      <c r="I64" s="18">
        <v>30</v>
      </c>
      <c r="J64" s="18">
        <v>0</v>
      </c>
      <c r="K64" s="18">
        <v>0</v>
      </c>
      <c r="L64" s="6">
        <f t="shared" si="11"/>
        <v>225000</v>
      </c>
      <c r="M64" s="6">
        <v>225000</v>
      </c>
      <c r="N64" s="6">
        <v>0</v>
      </c>
      <c r="O64" s="6">
        <f t="shared" si="12"/>
        <v>900000</v>
      </c>
      <c r="P64" s="6">
        <v>900000</v>
      </c>
      <c r="Q64" s="6">
        <v>0</v>
      </c>
      <c r="R64" s="6">
        <f t="shared" si="13"/>
        <v>1125000</v>
      </c>
      <c r="S64" s="99" t="s">
        <v>0</v>
      </c>
      <c r="T64" s="28"/>
      <c r="U64" s="94"/>
      <c r="V64" s="18">
        <v>0</v>
      </c>
      <c r="W64" s="18">
        <v>0</v>
      </c>
      <c r="X64" s="18">
        <v>0</v>
      </c>
      <c r="Y64" s="121">
        <v>0</v>
      </c>
      <c r="Z64" s="113">
        <f t="shared" si="4"/>
        <v>0</v>
      </c>
      <c r="AA64" s="113">
        <f t="shared" si="5"/>
        <v>0</v>
      </c>
      <c r="AB64" s="113">
        <f t="shared" si="6"/>
        <v>900000</v>
      </c>
    </row>
    <row r="65" spans="1:28" s="130" customFormat="1" ht="45" hidden="1" x14ac:dyDescent="0.2">
      <c r="A65" s="124">
        <v>60</v>
      </c>
      <c r="B65" s="11" t="s">
        <v>140</v>
      </c>
      <c r="C65" s="83" t="s">
        <v>139</v>
      </c>
      <c r="D65" s="64" t="s">
        <v>138</v>
      </c>
      <c r="E65" s="64" t="s">
        <v>44</v>
      </c>
      <c r="F65" s="64" t="s">
        <v>16</v>
      </c>
      <c r="G65" s="64" t="s">
        <v>15</v>
      </c>
      <c r="H65" s="62">
        <f t="shared" si="10"/>
        <v>31</v>
      </c>
      <c r="I65" s="62">
        <v>31</v>
      </c>
      <c r="J65" s="62">
        <v>0</v>
      </c>
      <c r="K65" s="62">
        <v>0</v>
      </c>
      <c r="L65" s="60">
        <f t="shared" si="11"/>
        <v>138000</v>
      </c>
      <c r="M65" s="60">
        <v>138000</v>
      </c>
      <c r="N65" s="60">
        <v>0</v>
      </c>
      <c r="O65" s="60">
        <f t="shared" si="12"/>
        <v>552000</v>
      </c>
      <c r="P65" s="60">
        <v>552000</v>
      </c>
      <c r="Q65" s="60">
        <v>0</v>
      </c>
      <c r="R65" s="60">
        <f t="shared" si="13"/>
        <v>690000</v>
      </c>
      <c r="S65" s="125" t="s">
        <v>0</v>
      </c>
      <c r="T65" s="126"/>
      <c r="U65" s="127"/>
      <c r="V65" s="62">
        <v>0</v>
      </c>
      <c r="W65" s="62">
        <v>0</v>
      </c>
      <c r="X65" s="62">
        <v>0</v>
      </c>
      <c r="Y65" s="128">
        <v>0</v>
      </c>
      <c r="Z65" s="129">
        <f t="shared" si="4"/>
        <v>0</v>
      </c>
      <c r="AA65" s="129">
        <f t="shared" si="5"/>
        <v>0</v>
      </c>
      <c r="AB65" s="129">
        <f t="shared" si="6"/>
        <v>552000</v>
      </c>
    </row>
    <row r="66" spans="1:28" ht="45" hidden="1" x14ac:dyDescent="0.2">
      <c r="A66" s="13">
        <v>61</v>
      </c>
      <c r="B66" s="30" t="s">
        <v>137</v>
      </c>
      <c r="C66" s="41" t="s">
        <v>136</v>
      </c>
      <c r="D66" s="9" t="s">
        <v>78</v>
      </c>
      <c r="E66" s="9" t="s">
        <v>12</v>
      </c>
      <c r="F66" s="9" t="s">
        <v>12</v>
      </c>
      <c r="G66" s="9" t="s">
        <v>1</v>
      </c>
      <c r="H66" s="18">
        <f t="shared" si="10"/>
        <v>15</v>
      </c>
      <c r="I66" s="18">
        <v>0</v>
      </c>
      <c r="J66" s="18">
        <v>15</v>
      </c>
      <c r="K66" s="18">
        <v>0</v>
      </c>
      <c r="L66" s="6">
        <f t="shared" si="11"/>
        <v>112500</v>
      </c>
      <c r="M66" s="6">
        <v>112500</v>
      </c>
      <c r="N66" s="6">
        <v>0</v>
      </c>
      <c r="O66" s="6">
        <f t="shared" si="12"/>
        <v>450000</v>
      </c>
      <c r="P66" s="6">
        <v>450000</v>
      </c>
      <c r="Q66" s="6">
        <v>0</v>
      </c>
      <c r="R66" s="6">
        <f t="shared" si="13"/>
        <v>562500</v>
      </c>
      <c r="S66" s="100" t="s">
        <v>0</v>
      </c>
      <c r="T66" s="28"/>
      <c r="U66" s="94"/>
      <c r="V66" s="18">
        <v>0</v>
      </c>
      <c r="W66" s="18">
        <v>0</v>
      </c>
      <c r="X66" s="18">
        <v>0</v>
      </c>
      <c r="Y66" s="121">
        <v>0</v>
      </c>
      <c r="Z66" s="113">
        <f t="shared" si="4"/>
        <v>0</v>
      </c>
      <c r="AA66" s="113">
        <f t="shared" si="5"/>
        <v>0</v>
      </c>
      <c r="AB66" s="113">
        <f t="shared" si="6"/>
        <v>450000</v>
      </c>
    </row>
    <row r="67" spans="1:28" ht="78.75" hidden="1" x14ac:dyDescent="0.2">
      <c r="A67" s="13">
        <v>62</v>
      </c>
      <c r="B67" s="30" t="s">
        <v>135</v>
      </c>
      <c r="C67" s="41" t="s">
        <v>134</v>
      </c>
      <c r="D67" s="9" t="s">
        <v>78</v>
      </c>
      <c r="E67" s="9" t="s">
        <v>2</v>
      </c>
      <c r="F67" s="9" t="s">
        <v>3</v>
      </c>
      <c r="G67" s="9" t="s">
        <v>15</v>
      </c>
      <c r="H67" s="18">
        <f t="shared" si="10"/>
        <v>32</v>
      </c>
      <c r="I67" s="18">
        <v>32</v>
      </c>
      <c r="J67" s="18">
        <v>0</v>
      </c>
      <c r="K67" s="18">
        <v>0</v>
      </c>
      <c r="L67" s="6">
        <f t="shared" si="11"/>
        <v>711312</v>
      </c>
      <c r="M67" s="6">
        <v>711312</v>
      </c>
      <c r="N67" s="6">
        <v>0</v>
      </c>
      <c r="O67" s="6">
        <f t="shared" si="12"/>
        <v>960000</v>
      </c>
      <c r="P67" s="6">
        <v>960000</v>
      </c>
      <c r="Q67" s="6">
        <v>0</v>
      </c>
      <c r="R67" s="6">
        <f t="shared" si="13"/>
        <v>1671312</v>
      </c>
      <c r="S67" s="100" t="s">
        <v>0</v>
      </c>
      <c r="T67" s="28"/>
      <c r="U67" s="94"/>
      <c r="V67" s="18">
        <v>0</v>
      </c>
      <c r="W67" s="18">
        <v>0</v>
      </c>
      <c r="X67" s="18">
        <v>0</v>
      </c>
      <c r="Y67" s="121">
        <v>0</v>
      </c>
      <c r="Z67" s="113">
        <f t="shared" si="4"/>
        <v>0</v>
      </c>
      <c r="AA67" s="113">
        <f t="shared" si="5"/>
        <v>0</v>
      </c>
      <c r="AB67" s="113">
        <f t="shared" si="6"/>
        <v>960000</v>
      </c>
    </row>
    <row r="68" spans="1:28" ht="45" hidden="1" x14ac:dyDescent="0.2">
      <c r="A68" s="13">
        <v>63</v>
      </c>
      <c r="B68" s="30" t="s">
        <v>133</v>
      </c>
      <c r="C68" s="41" t="s">
        <v>132</v>
      </c>
      <c r="D68" s="9" t="s">
        <v>78</v>
      </c>
      <c r="E68" s="9" t="s">
        <v>31</v>
      </c>
      <c r="F68" s="9" t="s">
        <v>44</v>
      </c>
      <c r="G68" s="9" t="s">
        <v>15</v>
      </c>
      <c r="H68" s="18">
        <f t="shared" si="10"/>
        <v>24</v>
      </c>
      <c r="I68" s="18">
        <v>0</v>
      </c>
      <c r="J68" s="18">
        <v>24</v>
      </c>
      <c r="K68" s="18">
        <v>0</v>
      </c>
      <c r="L68" s="6">
        <f t="shared" si="11"/>
        <v>238656</v>
      </c>
      <c r="M68" s="6">
        <v>238656</v>
      </c>
      <c r="N68" s="6">
        <v>0</v>
      </c>
      <c r="O68" s="6">
        <f t="shared" si="12"/>
        <v>720000</v>
      </c>
      <c r="P68" s="6">
        <v>720000</v>
      </c>
      <c r="Q68" s="6">
        <v>0</v>
      </c>
      <c r="R68" s="6">
        <f t="shared" si="13"/>
        <v>958656</v>
      </c>
      <c r="S68" s="99" t="s">
        <v>0</v>
      </c>
      <c r="T68" s="28"/>
      <c r="U68" s="94"/>
      <c r="V68" s="18">
        <v>0</v>
      </c>
      <c r="W68" s="18">
        <v>0</v>
      </c>
      <c r="X68" s="18">
        <v>0</v>
      </c>
      <c r="Y68" s="121">
        <v>0</v>
      </c>
      <c r="Z68" s="113">
        <f t="shared" si="4"/>
        <v>0</v>
      </c>
      <c r="AA68" s="113">
        <f t="shared" si="5"/>
        <v>0</v>
      </c>
      <c r="AB68" s="113">
        <f t="shared" si="6"/>
        <v>720000</v>
      </c>
    </row>
    <row r="69" spans="1:28" ht="33.75" hidden="1" x14ac:dyDescent="0.2">
      <c r="A69" s="13">
        <v>64</v>
      </c>
      <c r="B69" s="30" t="s">
        <v>131</v>
      </c>
      <c r="C69" s="41" t="s">
        <v>130</v>
      </c>
      <c r="D69" s="9" t="s">
        <v>78</v>
      </c>
      <c r="E69" s="9" t="s">
        <v>31</v>
      </c>
      <c r="F69" s="9" t="s">
        <v>16</v>
      </c>
      <c r="G69" s="9" t="s">
        <v>15</v>
      </c>
      <c r="H69" s="18">
        <f t="shared" si="10"/>
        <v>50</v>
      </c>
      <c r="I69" s="18">
        <v>50</v>
      </c>
      <c r="J69" s="18">
        <v>0</v>
      </c>
      <c r="K69" s="18">
        <v>0</v>
      </c>
      <c r="L69" s="6">
        <f t="shared" si="11"/>
        <v>380000</v>
      </c>
      <c r="M69" s="6">
        <v>380000</v>
      </c>
      <c r="N69" s="6">
        <v>0</v>
      </c>
      <c r="O69" s="6">
        <f t="shared" si="12"/>
        <v>1500000</v>
      </c>
      <c r="P69" s="6">
        <v>1500000</v>
      </c>
      <c r="Q69" s="6">
        <v>0</v>
      </c>
      <c r="R69" s="6">
        <f t="shared" si="13"/>
        <v>1880000</v>
      </c>
      <c r="S69" s="99" t="s">
        <v>0</v>
      </c>
      <c r="T69" s="28"/>
      <c r="U69" s="94"/>
      <c r="V69" s="18">
        <v>0</v>
      </c>
      <c r="W69" s="18">
        <v>0</v>
      </c>
      <c r="X69" s="18">
        <v>0</v>
      </c>
      <c r="Y69" s="121">
        <v>0</v>
      </c>
      <c r="Z69" s="113">
        <f t="shared" si="4"/>
        <v>0</v>
      </c>
      <c r="AA69" s="113">
        <f t="shared" si="5"/>
        <v>0</v>
      </c>
      <c r="AB69" s="113">
        <f t="shared" si="6"/>
        <v>1500000</v>
      </c>
    </row>
    <row r="70" spans="1:28" ht="45" hidden="1" x14ac:dyDescent="0.2">
      <c r="A70" s="13">
        <v>65</v>
      </c>
      <c r="B70" s="12" t="s">
        <v>129</v>
      </c>
      <c r="C70" s="44" t="s">
        <v>128</v>
      </c>
      <c r="D70" s="49" t="s">
        <v>112</v>
      </c>
      <c r="E70" s="49" t="s">
        <v>32</v>
      </c>
      <c r="F70" s="50" t="s">
        <v>31</v>
      </c>
      <c r="G70" s="49" t="s">
        <v>1</v>
      </c>
      <c r="H70" s="48">
        <f t="shared" si="10"/>
        <v>26</v>
      </c>
      <c r="I70" s="48">
        <v>26</v>
      </c>
      <c r="J70" s="47">
        <v>0</v>
      </c>
      <c r="K70" s="46">
        <v>0</v>
      </c>
      <c r="L70" s="29">
        <f t="shared" si="11"/>
        <v>199776.93</v>
      </c>
      <c r="M70" s="5">
        <v>199776.93</v>
      </c>
      <c r="N70" s="5">
        <v>0</v>
      </c>
      <c r="O70" s="6">
        <f t="shared" si="12"/>
        <v>780000</v>
      </c>
      <c r="P70" s="5">
        <v>780000</v>
      </c>
      <c r="Q70" s="5">
        <v>0</v>
      </c>
      <c r="R70" s="29">
        <f t="shared" si="13"/>
        <v>979776.92999999993</v>
      </c>
      <c r="S70" s="100" t="s">
        <v>0</v>
      </c>
      <c r="T70" s="15"/>
      <c r="U70" s="91"/>
      <c r="V70" s="18">
        <v>0</v>
      </c>
      <c r="W70" s="18">
        <v>0</v>
      </c>
      <c r="X70" s="18">
        <v>0</v>
      </c>
      <c r="Y70" s="121">
        <v>0</v>
      </c>
      <c r="Z70" s="113">
        <f t="shared" si="4"/>
        <v>0</v>
      </c>
      <c r="AA70" s="113">
        <f t="shared" si="5"/>
        <v>0</v>
      </c>
      <c r="AB70" s="113">
        <f t="shared" si="6"/>
        <v>780000</v>
      </c>
    </row>
    <row r="71" spans="1:28" ht="45" hidden="1" x14ac:dyDescent="0.2">
      <c r="A71" s="13">
        <v>66</v>
      </c>
      <c r="B71" s="12" t="s">
        <v>127</v>
      </c>
      <c r="C71" s="44" t="s">
        <v>126</v>
      </c>
      <c r="D71" s="9" t="s">
        <v>112</v>
      </c>
      <c r="E71" s="9" t="s">
        <v>32</v>
      </c>
      <c r="F71" s="10" t="s">
        <v>44</v>
      </c>
      <c r="G71" s="9" t="s">
        <v>1</v>
      </c>
      <c r="H71" s="8">
        <f t="shared" si="10"/>
        <v>17</v>
      </c>
      <c r="I71" s="48">
        <v>17</v>
      </c>
      <c r="J71" s="47">
        <v>0</v>
      </c>
      <c r="K71" s="46">
        <v>0</v>
      </c>
      <c r="L71" s="29">
        <f t="shared" si="11"/>
        <v>1191497</v>
      </c>
      <c r="M71" s="5">
        <v>1191497</v>
      </c>
      <c r="N71" s="5">
        <v>0</v>
      </c>
      <c r="O71" s="6">
        <f t="shared" si="12"/>
        <v>510000</v>
      </c>
      <c r="P71" s="5">
        <v>510000</v>
      </c>
      <c r="Q71" s="5">
        <v>0</v>
      </c>
      <c r="R71" s="29">
        <f t="shared" si="13"/>
        <v>1701497</v>
      </c>
      <c r="S71" s="100" t="s">
        <v>0</v>
      </c>
      <c r="T71" s="15"/>
      <c r="U71" s="91"/>
      <c r="V71" s="18">
        <v>0</v>
      </c>
      <c r="W71" s="18">
        <v>0</v>
      </c>
      <c r="X71" s="18">
        <v>0</v>
      </c>
      <c r="Y71" s="121">
        <v>0</v>
      </c>
      <c r="Z71" s="113">
        <f t="shared" ref="Z71:Z118" si="14">(V71*W71)*100</f>
        <v>0</v>
      </c>
      <c r="AA71" s="113">
        <f t="shared" ref="AA71:AA118" si="15">(X71*Y71)*500</f>
        <v>0</v>
      </c>
      <c r="AB71" s="113">
        <f t="shared" ref="AB71:AB118" si="16">O71+Z71+AA71</f>
        <v>510000</v>
      </c>
    </row>
    <row r="72" spans="1:28" ht="56.25" hidden="1" x14ac:dyDescent="0.2">
      <c r="A72" s="13">
        <v>67</v>
      </c>
      <c r="B72" s="12" t="s">
        <v>125</v>
      </c>
      <c r="C72" s="44" t="s">
        <v>124</v>
      </c>
      <c r="D72" s="9" t="s">
        <v>112</v>
      </c>
      <c r="E72" s="9" t="s">
        <v>78</v>
      </c>
      <c r="F72" s="10" t="s">
        <v>8</v>
      </c>
      <c r="G72" s="9" t="s">
        <v>1</v>
      </c>
      <c r="H72" s="8">
        <f t="shared" si="10"/>
        <v>50</v>
      </c>
      <c r="I72" s="8">
        <v>50</v>
      </c>
      <c r="J72" s="47">
        <v>0</v>
      </c>
      <c r="K72" s="46">
        <v>0</v>
      </c>
      <c r="L72" s="29">
        <f t="shared" si="11"/>
        <v>518906</v>
      </c>
      <c r="M72" s="5">
        <v>518906</v>
      </c>
      <c r="N72" s="5">
        <v>0</v>
      </c>
      <c r="O72" s="6">
        <v>1500000</v>
      </c>
      <c r="P72" s="5">
        <v>1500000</v>
      </c>
      <c r="Q72" s="5">
        <v>0</v>
      </c>
      <c r="R72" s="29">
        <f t="shared" si="13"/>
        <v>2018906</v>
      </c>
      <c r="S72" s="100" t="s">
        <v>0</v>
      </c>
      <c r="T72" s="15"/>
      <c r="U72" s="91"/>
      <c r="V72" s="18">
        <v>50</v>
      </c>
      <c r="W72" s="18">
        <v>4</v>
      </c>
      <c r="X72" s="18">
        <v>0</v>
      </c>
      <c r="Y72" s="121">
        <v>0</v>
      </c>
      <c r="Z72" s="113">
        <f t="shared" si="14"/>
        <v>20000</v>
      </c>
      <c r="AA72" s="113">
        <f t="shared" si="15"/>
        <v>0</v>
      </c>
      <c r="AB72" s="113">
        <f t="shared" si="16"/>
        <v>1520000</v>
      </c>
    </row>
    <row r="73" spans="1:28" ht="33.75" hidden="1" x14ac:dyDescent="0.2">
      <c r="A73" s="13">
        <v>68</v>
      </c>
      <c r="B73" s="12" t="s">
        <v>123</v>
      </c>
      <c r="C73" s="44" t="s">
        <v>122</v>
      </c>
      <c r="D73" s="9" t="s">
        <v>112</v>
      </c>
      <c r="E73" s="9" t="s">
        <v>44</v>
      </c>
      <c r="F73" s="10" t="s">
        <v>12</v>
      </c>
      <c r="G73" s="9" t="s">
        <v>1</v>
      </c>
      <c r="H73" s="8">
        <f t="shared" si="10"/>
        <v>13</v>
      </c>
      <c r="I73" s="8">
        <v>13</v>
      </c>
      <c r="J73" s="47">
        <v>0</v>
      </c>
      <c r="K73" s="46">
        <v>0</v>
      </c>
      <c r="L73" s="29">
        <f t="shared" si="11"/>
        <v>39486</v>
      </c>
      <c r="M73" s="5">
        <v>39486</v>
      </c>
      <c r="N73" s="5">
        <v>0</v>
      </c>
      <c r="O73" s="6">
        <f>P73+Q73</f>
        <v>157945</v>
      </c>
      <c r="P73" s="5">
        <v>157945</v>
      </c>
      <c r="Q73" s="5">
        <v>0</v>
      </c>
      <c r="R73" s="29">
        <f t="shared" si="13"/>
        <v>197431</v>
      </c>
      <c r="S73" s="100" t="s">
        <v>0</v>
      </c>
      <c r="T73" s="15"/>
      <c r="U73" s="91"/>
      <c r="V73" s="18">
        <v>0</v>
      </c>
      <c r="W73" s="18">
        <v>0</v>
      </c>
      <c r="X73" s="18">
        <v>0</v>
      </c>
      <c r="Y73" s="121">
        <v>0</v>
      </c>
      <c r="Z73" s="113">
        <f t="shared" si="14"/>
        <v>0</v>
      </c>
      <c r="AA73" s="113">
        <f t="shared" si="15"/>
        <v>0</v>
      </c>
      <c r="AB73" s="113">
        <f t="shared" si="16"/>
        <v>157945</v>
      </c>
    </row>
    <row r="74" spans="1:28" ht="33.75" hidden="1" x14ac:dyDescent="0.2">
      <c r="A74" s="13">
        <v>69</v>
      </c>
      <c r="B74" s="12" t="s">
        <v>121</v>
      </c>
      <c r="C74" s="44" t="s">
        <v>120</v>
      </c>
      <c r="D74" s="9" t="s">
        <v>112</v>
      </c>
      <c r="E74" s="9" t="s">
        <v>7</v>
      </c>
      <c r="F74" s="10" t="s">
        <v>86</v>
      </c>
      <c r="G74" s="9" t="s">
        <v>1</v>
      </c>
      <c r="H74" s="8">
        <f t="shared" si="10"/>
        <v>20</v>
      </c>
      <c r="I74" s="8">
        <v>20</v>
      </c>
      <c r="J74" s="47">
        <v>0</v>
      </c>
      <c r="K74" s="46">
        <v>0</v>
      </c>
      <c r="L74" s="29">
        <f t="shared" si="11"/>
        <v>150000</v>
      </c>
      <c r="M74" s="5">
        <v>150000</v>
      </c>
      <c r="N74" s="5">
        <v>0</v>
      </c>
      <c r="O74" s="6">
        <f>P74+Q74</f>
        <v>600000</v>
      </c>
      <c r="P74" s="5">
        <v>600000</v>
      </c>
      <c r="Q74" s="5">
        <v>0</v>
      </c>
      <c r="R74" s="29">
        <f t="shared" si="13"/>
        <v>750000</v>
      </c>
      <c r="S74" s="100" t="s">
        <v>0</v>
      </c>
      <c r="T74" s="15"/>
      <c r="U74" s="91"/>
      <c r="V74" s="18">
        <v>0</v>
      </c>
      <c r="W74" s="18">
        <v>0</v>
      </c>
      <c r="X74" s="18">
        <v>0</v>
      </c>
      <c r="Y74" s="121">
        <v>0</v>
      </c>
      <c r="Z74" s="113">
        <f t="shared" si="14"/>
        <v>0</v>
      </c>
      <c r="AA74" s="113">
        <f t="shared" si="15"/>
        <v>0</v>
      </c>
      <c r="AB74" s="113">
        <f t="shared" si="16"/>
        <v>600000</v>
      </c>
    </row>
    <row r="75" spans="1:28" ht="45" hidden="1" x14ac:dyDescent="0.2">
      <c r="A75" s="13">
        <v>70</v>
      </c>
      <c r="B75" s="12" t="s">
        <v>119</v>
      </c>
      <c r="C75" s="44" t="s">
        <v>118</v>
      </c>
      <c r="D75" s="9" t="s">
        <v>112</v>
      </c>
      <c r="E75" s="9" t="s">
        <v>28</v>
      </c>
      <c r="F75" s="10" t="s">
        <v>24</v>
      </c>
      <c r="G75" s="9" t="s">
        <v>1</v>
      </c>
      <c r="H75" s="8">
        <f t="shared" si="10"/>
        <v>33</v>
      </c>
      <c r="I75" s="8">
        <v>33</v>
      </c>
      <c r="J75" s="47">
        <v>0</v>
      </c>
      <c r="K75" s="46">
        <v>0</v>
      </c>
      <c r="L75" s="29">
        <f t="shared" si="11"/>
        <v>636618</v>
      </c>
      <c r="M75" s="5">
        <v>636618</v>
      </c>
      <c r="N75" s="5">
        <v>0</v>
      </c>
      <c r="O75" s="6">
        <v>990000</v>
      </c>
      <c r="P75" s="6">
        <v>990000</v>
      </c>
      <c r="Q75" s="5">
        <v>0</v>
      </c>
      <c r="R75" s="29">
        <f t="shared" si="13"/>
        <v>1626618</v>
      </c>
      <c r="S75" s="100" t="s">
        <v>0</v>
      </c>
      <c r="T75" s="15"/>
      <c r="U75" s="91"/>
      <c r="V75" s="18">
        <v>0</v>
      </c>
      <c r="W75" s="18">
        <v>0</v>
      </c>
      <c r="X75" s="18">
        <v>0</v>
      </c>
      <c r="Y75" s="121">
        <v>0</v>
      </c>
      <c r="Z75" s="113">
        <f t="shared" si="14"/>
        <v>0</v>
      </c>
      <c r="AA75" s="113">
        <f t="shared" si="15"/>
        <v>0</v>
      </c>
      <c r="AB75" s="113">
        <f t="shared" si="16"/>
        <v>990000</v>
      </c>
    </row>
    <row r="76" spans="1:28" ht="45" hidden="1" x14ac:dyDescent="0.2">
      <c r="A76" s="13">
        <v>71</v>
      </c>
      <c r="B76" s="12" t="s">
        <v>117</v>
      </c>
      <c r="C76" s="44" t="s">
        <v>116</v>
      </c>
      <c r="D76" s="9" t="s">
        <v>112</v>
      </c>
      <c r="E76" s="9" t="s">
        <v>115</v>
      </c>
      <c r="F76" s="10" t="s">
        <v>44</v>
      </c>
      <c r="G76" s="9" t="s">
        <v>1</v>
      </c>
      <c r="H76" s="8">
        <f t="shared" si="10"/>
        <v>16</v>
      </c>
      <c r="I76" s="8">
        <v>16</v>
      </c>
      <c r="J76" s="47">
        <v>0</v>
      </c>
      <c r="K76" s="46">
        <v>0</v>
      </c>
      <c r="L76" s="29">
        <f t="shared" si="11"/>
        <v>120139</v>
      </c>
      <c r="M76" s="5">
        <v>120139</v>
      </c>
      <c r="N76" s="5">
        <v>0</v>
      </c>
      <c r="O76" s="6">
        <f t="shared" ref="O76:O88" si="17">P76+Q76</f>
        <v>480000</v>
      </c>
      <c r="P76" s="5">
        <v>480000</v>
      </c>
      <c r="Q76" s="5">
        <v>0</v>
      </c>
      <c r="R76" s="29">
        <f t="shared" si="13"/>
        <v>600139</v>
      </c>
      <c r="S76" s="100" t="s">
        <v>0</v>
      </c>
      <c r="T76" s="15"/>
      <c r="U76" s="91"/>
      <c r="V76" s="18">
        <v>0</v>
      </c>
      <c r="W76" s="18">
        <v>0</v>
      </c>
      <c r="X76" s="18">
        <v>0</v>
      </c>
      <c r="Y76" s="121">
        <v>0</v>
      </c>
      <c r="Z76" s="113">
        <f t="shared" si="14"/>
        <v>0</v>
      </c>
      <c r="AA76" s="113">
        <f t="shared" si="15"/>
        <v>0</v>
      </c>
      <c r="AB76" s="113">
        <f t="shared" si="16"/>
        <v>480000</v>
      </c>
    </row>
    <row r="77" spans="1:28" ht="45" hidden="1" x14ac:dyDescent="0.2">
      <c r="A77" s="13">
        <v>72</v>
      </c>
      <c r="B77" s="12" t="s">
        <v>114</v>
      </c>
      <c r="C77" s="44" t="s">
        <v>113</v>
      </c>
      <c r="D77" s="9" t="s">
        <v>112</v>
      </c>
      <c r="E77" s="9" t="s">
        <v>11</v>
      </c>
      <c r="F77" s="10" t="s">
        <v>7</v>
      </c>
      <c r="G77" s="9" t="s">
        <v>1</v>
      </c>
      <c r="H77" s="8">
        <f t="shared" si="10"/>
        <v>13</v>
      </c>
      <c r="I77" s="8">
        <v>13</v>
      </c>
      <c r="J77" s="47">
        <v>0</v>
      </c>
      <c r="K77" s="46">
        <v>0</v>
      </c>
      <c r="L77" s="29">
        <f t="shared" si="11"/>
        <v>87335</v>
      </c>
      <c r="M77" s="5">
        <v>87335</v>
      </c>
      <c r="N77" s="5">
        <v>0</v>
      </c>
      <c r="O77" s="6">
        <f t="shared" si="17"/>
        <v>349339</v>
      </c>
      <c r="P77" s="5">
        <v>349339</v>
      </c>
      <c r="Q77" s="5">
        <v>0</v>
      </c>
      <c r="R77" s="29">
        <f t="shared" si="13"/>
        <v>436674</v>
      </c>
      <c r="S77" s="99" t="s">
        <v>0</v>
      </c>
      <c r="T77" s="15"/>
      <c r="U77" s="91"/>
      <c r="V77" s="18">
        <v>0</v>
      </c>
      <c r="W77" s="18">
        <v>0</v>
      </c>
      <c r="X77" s="18">
        <v>0</v>
      </c>
      <c r="Y77" s="121">
        <v>0</v>
      </c>
      <c r="Z77" s="113">
        <f t="shared" si="14"/>
        <v>0</v>
      </c>
      <c r="AA77" s="113">
        <f t="shared" si="15"/>
        <v>0</v>
      </c>
      <c r="AB77" s="113">
        <f t="shared" si="16"/>
        <v>349339</v>
      </c>
    </row>
    <row r="78" spans="1:28" ht="56.25" hidden="1" x14ac:dyDescent="0.2">
      <c r="A78" s="13">
        <v>73</v>
      </c>
      <c r="B78" s="12" t="s">
        <v>111</v>
      </c>
      <c r="C78" s="44" t="s">
        <v>110</v>
      </c>
      <c r="D78" s="9" t="s">
        <v>107</v>
      </c>
      <c r="E78" s="9" t="s">
        <v>3</v>
      </c>
      <c r="F78" s="10" t="s">
        <v>2</v>
      </c>
      <c r="G78" s="9" t="s">
        <v>1</v>
      </c>
      <c r="H78" s="8">
        <f t="shared" si="10"/>
        <v>21</v>
      </c>
      <c r="I78" s="8">
        <v>21</v>
      </c>
      <c r="J78" s="18"/>
      <c r="K78" s="17"/>
      <c r="L78" s="29">
        <f t="shared" si="11"/>
        <v>157500</v>
      </c>
      <c r="M78" s="5">
        <v>157500</v>
      </c>
      <c r="N78" s="5"/>
      <c r="O78" s="6">
        <f t="shared" si="17"/>
        <v>630000</v>
      </c>
      <c r="P78" s="5">
        <v>630000</v>
      </c>
      <c r="Q78" s="5"/>
      <c r="R78" s="29">
        <f t="shared" si="13"/>
        <v>787500</v>
      </c>
      <c r="S78" s="99" t="s">
        <v>0</v>
      </c>
      <c r="T78" s="15"/>
      <c r="U78" s="91"/>
      <c r="V78" s="18">
        <v>0</v>
      </c>
      <c r="W78" s="18">
        <v>0</v>
      </c>
      <c r="X78" s="18">
        <v>0</v>
      </c>
      <c r="Y78" s="121">
        <v>0</v>
      </c>
      <c r="Z78" s="113">
        <f t="shared" si="14"/>
        <v>0</v>
      </c>
      <c r="AA78" s="113">
        <f t="shared" si="15"/>
        <v>0</v>
      </c>
      <c r="AB78" s="113">
        <f t="shared" si="16"/>
        <v>630000</v>
      </c>
    </row>
    <row r="79" spans="1:28" ht="33.75" hidden="1" x14ac:dyDescent="0.2">
      <c r="A79" s="13">
        <v>74</v>
      </c>
      <c r="B79" s="12" t="s">
        <v>109</v>
      </c>
      <c r="C79" s="44" t="s">
        <v>108</v>
      </c>
      <c r="D79" s="9" t="s">
        <v>107</v>
      </c>
      <c r="E79" s="9" t="s">
        <v>44</v>
      </c>
      <c r="F79" s="10" t="s">
        <v>2</v>
      </c>
      <c r="G79" s="9" t="s">
        <v>15</v>
      </c>
      <c r="H79" s="8">
        <f t="shared" si="10"/>
        <v>23</v>
      </c>
      <c r="I79" s="8">
        <v>23</v>
      </c>
      <c r="J79" s="18"/>
      <c r="K79" s="17"/>
      <c r="L79" s="29">
        <f t="shared" si="11"/>
        <v>160000</v>
      </c>
      <c r="M79" s="5">
        <v>160000</v>
      </c>
      <c r="N79" s="5"/>
      <c r="O79" s="6">
        <f t="shared" si="17"/>
        <v>640000</v>
      </c>
      <c r="P79" s="5">
        <v>640000</v>
      </c>
      <c r="Q79" s="5"/>
      <c r="R79" s="29">
        <f t="shared" si="13"/>
        <v>800000</v>
      </c>
      <c r="S79" s="99" t="s">
        <v>0</v>
      </c>
      <c r="T79" s="15"/>
      <c r="U79" s="91"/>
      <c r="V79" s="18">
        <v>0</v>
      </c>
      <c r="W79" s="18">
        <v>0</v>
      </c>
      <c r="X79" s="18">
        <v>0</v>
      </c>
      <c r="Y79" s="121">
        <v>0</v>
      </c>
      <c r="Z79" s="113">
        <f t="shared" si="14"/>
        <v>0</v>
      </c>
      <c r="AA79" s="113">
        <f t="shared" si="15"/>
        <v>0</v>
      </c>
      <c r="AB79" s="113">
        <f t="shared" si="16"/>
        <v>640000</v>
      </c>
    </row>
    <row r="80" spans="1:28" ht="45" hidden="1" x14ac:dyDescent="0.2">
      <c r="A80" s="13">
        <v>75</v>
      </c>
      <c r="B80" s="45" t="s">
        <v>106</v>
      </c>
      <c r="C80" s="44" t="s">
        <v>105</v>
      </c>
      <c r="D80" s="9" t="s">
        <v>92</v>
      </c>
      <c r="E80" s="9" t="s">
        <v>86</v>
      </c>
      <c r="F80" s="10" t="s">
        <v>28</v>
      </c>
      <c r="G80" s="9" t="s">
        <v>1</v>
      </c>
      <c r="H80" s="8">
        <f t="shared" si="10"/>
        <v>35</v>
      </c>
      <c r="I80" s="8">
        <v>35</v>
      </c>
      <c r="J80" s="18"/>
      <c r="K80" s="17"/>
      <c r="L80" s="29">
        <f t="shared" si="11"/>
        <v>55000</v>
      </c>
      <c r="M80" s="5">
        <v>55000</v>
      </c>
      <c r="N80" s="5"/>
      <c r="O80" s="6">
        <f t="shared" si="17"/>
        <v>139000</v>
      </c>
      <c r="P80" s="5">
        <v>139000</v>
      </c>
      <c r="Q80" s="5"/>
      <c r="R80" s="29">
        <f t="shared" si="13"/>
        <v>194000</v>
      </c>
      <c r="S80" s="99" t="s">
        <v>91</v>
      </c>
      <c r="T80" s="15"/>
      <c r="U80" s="91"/>
      <c r="V80" s="18">
        <v>0</v>
      </c>
      <c r="W80" s="18">
        <v>0</v>
      </c>
      <c r="X80" s="18">
        <v>0</v>
      </c>
      <c r="Y80" s="121">
        <v>0</v>
      </c>
      <c r="Z80" s="113">
        <f t="shared" si="14"/>
        <v>0</v>
      </c>
      <c r="AA80" s="113">
        <f t="shared" si="15"/>
        <v>0</v>
      </c>
      <c r="AB80" s="113">
        <f t="shared" si="16"/>
        <v>139000</v>
      </c>
    </row>
    <row r="81" spans="1:28" ht="56.25" hidden="1" x14ac:dyDescent="0.2">
      <c r="A81" s="13">
        <v>76</v>
      </c>
      <c r="B81" s="45" t="s">
        <v>104</v>
      </c>
      <c r="C81" s="44" t="s">
        <v>103</v>
      </c>
      <c r="D81" s="9" t="s">
        <v>92</v>
      </c>
      <c r="E81" s="9" t="s">
        <v>31</v>
      </c>
      <c r="F81" s="10" t="s">
        <v>16</v>
      </c>
      <c r="G81" s="9" t="s">
        <v>1</v>
      </c>
      <c r="H81" s="8">
        <f t="shared" si="10"/>
        <v>45</v>
      </c>
      <c r="I81" s="8">
        <v>45</v>
      </c>
      <c r="J81" s="18"/>
      <c r="K81" s="17"/>
      <c r="L81" s="29">
        <f t="shared" si="11"/>
        <v>1861605.8</v>
      </c>
      <c r="M81" s="5">
        <v>1861605.8</v>
      </c>
      <c r="N81" s="5"/>
      <c r="O81" s="6">
        <f t="shared" si="17"/>
        <v>1350000</v>
      </c>
      <c r="P81" s="5">
        <v>1350000</v>
      </c>
      <c r="Q81" s="5"/>
      <c r="R81" s="29">
        <f t="shared" si="13"/>
        <v>3211605.8</v>
      </c>
      <c r="S81" s="99" t="s">
        <v>91</v>
      </c>
      <c r="T81" s="15"/>
      <c r="U81" s="91"/>
      <c r="V81" s="18">
        <v>0</v>
      </c>
      <c r="W81" s="18">
        <v>0</v>
      </c>
      <c r="X81" s="18">
        <v>0</v>
      </c>
      <c r="Y81" s="121">
        <v>0</v>
      </c>
      <c r="Z81" s="113">
        <f t="shared" si="14"/>
        <v>0</v>
      </c>
      <c r="AA81" s="113">
        <f t="shared" si="15"/>
        <v>0</v>
      </c>
      <c r="AB81" s="113">
        <f t="shared" si="16"/>
        <v>1350000</v>
      </c>
    </row>
    <row r="82" spans="1:28" ht="33.75" hidden="1" x14ac:dyDescent="0.2">
      <c r="A82" s="13">
        <v>77</v>
      </c>
      <c r="B82" s="45" t="s">
        <v>102</v>
      </c>
      <c r="C82" s="44" t="s">
        <v>101</v>
      </c>
      <c r="D82" s="9" t="s">
        <v>92</v>
      </c>
      <c r="E82" s="9" t="s">
        <v>31</v>
      </c>
      <c r="F82" s="10" t="s">
        <v>7</v>
      </c>
      <c r="G82" s="9" t="s">
        <v>1</v>
      </c>
      <c r="H82" s="8">
        <f t="shared" si="10"/>
        <v>16</v>
      </c>
      <c r="I82" s="8">
        <v>16</v>
      </c>
      <c r="J82" s="18"/>
      <c r="K82" s="17"/>
      <c r="L82" s="29">
        <f t="shared" si="11"/>
        <v>569246</v>
      </c>
      <c r="M82" s="5">
        <v>569246</v>
      </c>
      <c r="N82" s="5"/>
      <c r="O82" s="6">
        <f t="shared" si="17"/>
        <v>480000</v>
      </c>
      <c r="P82" s="5">
        <v>480000</v>
      </c>
      <c r="Q82" s="5"/>
      <c r="R82" s="29">
        <f t="shared" si="13"/>
        <v>1049246</v>
      </c>
      <c r="S82" s="99" t="s">
        <v>91</v>
      </c>
      <c r="T82" s="15"/>
      <c r="U82" s="91"/>
      <c r="V82" s="18">
        <v>0</v>
      </c>
      <c r="W82" s="18">
        <v>0</v>
      </c>
      <c r="X82" s="18">
        <v>0</v>
      </c>
      <c r="Y82" s="121">
        <v>0</v>
      </c>
      <c r="Z82" s="113">
        <f t="shared" si="14"/>
        <v>0</v>
      </c>
      <c r="AA82" s="113">
        <f t="shared" si="15"/>
        <v>0</v>
      </c>
      <c r="AB82" s="113">
        <f t="shared" si="16"/>
        <v>480000</v>
      </c>
    </row>
    <row r="83" spans="1:28" ht="33.75" hidden="1" x14ac:dyDescent="0.2">
      <c r="A83" s="13">
        <v>78</v>
      </c>
      <c r="B83" s="45" t="s">
        <v>100</v>
      </c>
      <c r="C83" s="44" t="s">
        <v>99</v>
      </c>
      <c r="D83" s="9" t="s">
        <v>92</v>
      </c>
      <c r="E83" s="9" t="s">
        <v>44</v>
      </c>
      <c r="F83" s="10" t="s">
        <v>44</v>
      </c>
      <c r="G83" s="9" t="s">
        <v>15</v>
      </c>
      <c r="H83" s="8">
        <f t="shared" si="10"/>
        <v>80</v>
      </c>
      <c r="I83" s="8">
        <v>80</v>
      </c>
      <c r="J83" s="18"/>
      <c r="K83" s="17"/>
      <c r="L83" s="29">
        <f t="shared" si="11"/>
        <v>757893.46</v>
      </c>
      <c r="M83" s="5">
        <v>757893.46</v>
      </c>
      <c r="N83" s="5"/>
      <c r="O83" s="6">
        <f t="shared" si="17"/>
        <v>2400000</v>
      </c>
      <c r="P83" s="5">
        <v>2400000</v>
      </c>
      <c r="Q83" s="5"/>
      <c r="R83" s="29">
        <f t="shared" si="13"/>
        <v>3157893.46</v>
      </c>
      <c r="S83" s="99" t="s">
        <v>91</v>
      </c>
      <c r="T83" s="15"/>
      <c r="U83" s="91"/>
      <c r="V83" s="18">
        <v>0</v>
      </c>
      <c r="W83" s="18">
        <v>0</v>
      </c>
      <c r="X83" s="18">
        <v>0</v>
      </c>
      <c r="Y83" s="121">
        <v>0</v>
      </c>
      <c r="Z83" s="113">
        <f t="shared" si="14"/>
        <v>0</v>
      </c>
      <c r="AA83" s="113">
        <f t="shared" si="15"/>
        <v>0</v>
      </c>
      <c r="AB83" s="113">
        <f t="shared" si="16"/>
        <v>2400000</v>
      </c>
    </row>
    <row r="84" spans="1:28" ht="56.25" hidden="1" x14ac:dyDescent="0.2">
      <c r="A84" s="13">
        <v>79</v>
      </c>
      <c r="B84" s="12" t="s">
        <v>98</v>
      </c>
      <c r="C84" s="44" t="s">
        <v>97</v>
      </c>
      <c r="D84" s="9" t="s">
        <v>92</v>
      </c>
      <c r="E84" s="9" t="s">
        <v>11</v>
      </c>
      <c r="F84" s="10" t="s">
        <v>11</v>
      </c>
      <c r="G84" s="9" t="s">
        <v>1</v>
      </c>
      <c r="H84" s="8">
        <f t="shared" si="10"/>
        <v>21</v>
      </c>
      <c r="I84" s="8">
        <v>21</v>
      </c>
      <c r="J84" s="18"/>
      <c r="K84" s="17"/>
      <c r="L84" s="29">
        <v>157500</v>
      </c>
      <c r="M84" s="5">
        <v>157500</v>
      </c>
      <c r="N84" s="5"/>
      <c r="O84" s="6">
        <f t="shared" si="17"/>
        <v>630000</v>
      </c>
      <c r="P84" s="5">
        <v>630000</v>
      </c>
      <c r="Q84" s="5"/>
      <c r="R84" s="29">
        <f t="shared" si="13"/>
        <v>787500</v>
      </c>
      <c r="S84" s="99" t="s">
        <v>91</v>
      </c>
      <c r="T84" s="15"/>
      <c r="U84" s="91"/>
      <c r="V84" s="18">
        <v>0</v>
      </c>
      <c r="W84" s="18">
        <v>0</v>
      </c>
      <c r="X84" s="18">
        <v>0</v>
      </c>
      <c r="Y84" s="121">
        <v>0</v>
      </c>
      <c r="Z84" s="113">
        <f t="shared" si="14"/>
        <v>0</v>
      </c>
      <c r="AA84" s="113">
        <f t="shared" si="15"/>
        <v>0</v>
      </c>
      <c r="AB84" s="113">
        <f t="shared" si="16"/>
        <v>630000</v>
      </c>
    </row>
    <row r="85" spans="1:28" ht="33.75" hidden="1" x14ac:dyDescent="0.2">
      <c r="A85" s="13">
        <v>80</v>
      </c>
      <c r="B85" s="12" t="s">
        <v>96</v>
      </c>
      <c r="C85" s="44" t="s">
        <v>95</v>
      </c>
      <c r="D85" s="9" t="s">
        <v>92</v>
      </c>
      <c r="E85" s="9" t="s">
        <v>8</v>
      </c>
      <c r="F85" s="10" t="s">
        <v>8</v>
      </c>
      <c r="G85" s="9" t="s">
        <v>1</v>
      </c>
      <c r="H85" s="8">
        <f t="shared" si="10"/>
        <v>24</v>
      </c>
      <c r="I85" s="8"/>
      <c r="J85" s="18">
        <v>24</v>
      </c>
      <c r="K85" s="17"/>
      <c r="L85" s="29">
        <v>263059</v>
      </c>
      <c r="M85" s="5">
        <v>283059</v>
      </c>
      <c r="N85" s="5"/>
      <c r="O85" s="6">
        <f t="shared" si="17"/>
        <v>720000</v>
      </c>
      <c r="P85" s="5">
        <v>720000</v>
      </c>
      <c r="Q85" s="5"/>
      <c r="R85" s="29">
        <f t="shared" si="13"/>
        <v>983059</v>
      </c>
      <c r="S85" s="99" t="s">
        <v>91</v>
      </c>
      <c r="T85" s="15"/>
      <c r="U85" s="91"/>
      <c r="V85" s="18">
        <v>0</v>
      </c>
      <c r="W85" s="18">
        <v>0</v>
      </c>
      <c r="X85" s="18">
        <v>0</v>
      </c>
      <c r="Y85" s="121">
        <v>0</v>
      </c>
      <c r="Z85" s="113">
        <f t="shared" si="14"/>
        <v>0</v>
      </c>
      <c r="AA85" s="113">
        <f t="shared" si="15"/>
        <v>0</v>
      </c>
      <c r="AB85" s="113">
        <f t="shared" si="16"/>
        <v>720000</v>
      </c>
    </row>
    <row r="86" spans="1:28" ht="45" hidden="1" x14ac:dyDescent="0.2">
      <c r="A86" s="13">
        <v>81</v>
      </c>
      <c r="B86" s="12" t="s">
        <v>94</v>
      </c>
      <c r="C86" s="44" t="s">
        <v>93</v>
      </c>
      <c r="D86" s="9" t="s">
        <v>92</v>
      </c>
      <c r="E86" s="9" t="s">
        <v>78</v>
      </c>
      <c r="F86" s="10" t="s">
        <v>24</v>
      </c>
      <c r="G86" s="9" t="s">
        <v>15</v>
      </c>
      <c r="H86" s="8">
        <f t="shared" si="10"/>
        <v>20</v>
      </c>
      <c r="I86" s="8"/>
      <c r="J86" s="18">
        <v>20</v>
      </c>
      <c r="K86" s="17"/>
      <c r="L86" s="29">
        <f>M86+N86</f>
        <v>96831</v>
      </c>
      <c r="M86" s="5">
        <v>96831</v>
      </c>
      <c r="N86" s="5"/>
      <c r="O86" s="6">
        <f t="shared" si="17"/>
        <v>387323</v>
      </c>
      <c r="P86" s="5">
        <v>387323</v>
      </c>
      <c r="Q86" s="5"/>
      <c r="R86" s="29">
        <f t="shared" si="13"/>
        <v>484154</v>
      </c>
      <c r="S86" s="99" t="s">
        <v>91</v>
      </c>
      <c r="T86" s="15"/>
      <c r="U86" s="91"/>
      <c r="V86" s="18">
        <v>20</v>
      </c>
      <c r="W86" s="18">
        <v>4</v>
      </c>
      <c r="X86" s="18">
        <v>0</v>
      </c>
      <c r="Y86" s="121">
        <v>0</v>
      </c>
      <c r="Z86" s="113">
        <f t="shared" si="14"/>
        <v>8000</v>
      </c>
      <c r="AA86" s="113">
        <f t="shared" si="15"/>
        <v>0</v>
      </c>
      <c r="AB86" s="113">
        <f t="shared" si="16"/>
        <v>395323</v>
      </c>
    </row>
    <row r="87" spans="1:28" ht="33.75" hidden="1" x14ac:dyDescent="0.2">
      <c r="A87" s="13">
        <v>82</v>
      </c>
      <c r="B87" s="43" t="s">
        <v>90</v>
      </c>
      <c r="C87" s="41" t="s">
        <v>89</v>
      </c>
      <c r="D87" s="25" t="s">
        <v>68</v>
      </c>
      <c r="E87" s="25" t="s">
        <v>24</v>
      </c>
      <c r="F87" s="26" t="s">
        <v>11</v>
      </c>
      <c r="G87" s="25" t="s">
        <v>1</v>
      </c>
      <c r="H87" s="42">
        <f t="shared" si="10"/>
        <v>32</v>
      </c>
      <c r="I87" s="24">
        <v>32</v>
      </c>
      <c r="J87" s="23">
        <v>0</v>
      </c>
      <c r="K87" s="22">
        <v>0</v>
      </c>
      <c r="L87" s="110">
        <f>M87+N87</f>
        <v>240000</v>
      </c>
      <c r="M87" s="119">
        <v>240000</v>
      </c>
      <c r="N87" s="119">
        <v>0</v>
      </c>
      <c r="O87" s="41">
        <f t="shared" si="17"/>
        <v>960000</v>
      </c>
      <c r="P87" s="119">
        <v>960000</v>
      </c>
      <c r="Q87" s="119">
        <v>0</v>
      </c>
      <c r="R87" s="110">
        <f t="shared" si="13"/>
        <v>1200000</v>
      </c>
      <c r="S87" s="82" t="s">
        <v>0</v>
      </c>
      <c r="T87" s="20"/>
      <c r="U87" s="95"/>
      <c r="V87" s="18">
        <v>0</v>
      </c>
      <c r="W87" s="18">
        <v>0</v>
      </c>
      <c r="X87" s="18">
        <v>0</v>
      </c>
      <c r="Y87" s="121">
        <v>0</v>
      </c>
      <c r="Z87" s="113">
        <f t="shared" si="14"/>
        <v>0</v>
      </c>
      <c r="AA87" s="113">
        <f t="shared" si="15"/>
        <v>0</v>
      </c>
      <c r="AB87" s="113">
        <f t="shared" si="16"/>
        <v>960000</v>
      </c>
    </row>
    <row r="88" spans="1:28" ht="22.5" hidden="1" x14ac:dyDescent="0.2">
      <c r="A88" s="13">
        <v>83</v>
      </c>
      <c r="B88" s="43" t="s">
        <v>88</v>
      </c>
      <c r="C88" s="41" t="s">
        <v>87</v>
      </c>
      <c r="D88" s="25" t="s">
        <v>68</v>
      </c>
      <c r="E88" s="25" t="s">
        <v>86</v>
      </c>
      <c r="F88" s="26" t="s">
        <v>16</v>
      </c>
      <c r="G88" s="25" t="s">
        <v>1</v>
      </c>
      <c r="H88" s="42">
        <f t="shared" si="10"/>
        <v>10</v>
      </c>
      <c r="I88" s="24">
        <v>10</v>
      </c>
      <c r="J88" s="23">
        <v>0</v>
      </c>
      <c r="K88" s="22">
        <v>0</v>
      </c>
      <c r="L88" s="110">
        <f>M88+N88</f>
        <v>49500</v>
      </c>
      <c r="M88" s="119">
        <v>49500</v>
      </c>
      <c r="N88" s="119">
        <v>0</v>
      </c>
      <c r="O88" s="41">
        <f t="shared" si="17"/>
        <v>198000</v>
      </c>
      <c r="P88" s="119">
        <v>198000</v>
      </c>
      <c r="Q88" s="119">
        <v>0</v>
      </c>
      <c r="R88" s="110">
        <f t="shared" si="13"/>
        <v>247500</v>
      </c>
      <c r="S88" s="82" t="s">
        <v>0</v>
      </c>
      <c r="T88" s="20"/>
      <c r="U88" s="95"/>
      <c r="V88" s="18">
        <v>0</v>
      </c>
      <c r="W88" s="18">
        <v>0</v>
      </c>
      <c r="X88" s="18">
        <v>0</v>
      </c>
      <c r="Y88" s="121">
        <v>0</v>
      </c>
      <c r="Z88" s="113">
        <f t="shared" si="14"/>
        <v>0</v>
      </c>
      <c r="AA88" s="113">
        <f t="shared" si="15"/>
        <v>0</v>
      </c>
      <c r="AB88" s="113">
        <f t="shared" si="16"/>
        <v>198000</v>
      </c>
    </row>
    <row r="89" spans="1:28" ht="33.75" hidden="1" x14ac:dyDescent="0.2">
      <c r="A89" s="13">
        <v>84</v>
      </c>
      <c r="B89" s="43" t="s">
        <v>85</v>
      </c>
      <c r="C89" s="41" t="s">
        <v>84</v>
      </c>
      <c r="D89" s="25" t="s">
        <v>68</v>
      </c>
      <c r="E89" s="25" t="s">
        <v>83</v>
      </c>
      <c r="F89" s="26" t="s">
        <v>16</v>
      </c>
      <c r="G89" s="25" t="s">
        <v>1</v>
      </c>
      <c r="H89" s="42">
        <f t="shared" si="10"/>
        <v>30</v>
      </c>
      <c r="I89" s="24">
        <v>0</v>
      </c>
      <c r="J89" s="23">
        <v>30</v>
      </c>
      <c r="K89" s="22">
        <v>0</v>
      </c>
      <c r="L89" s="110">
        <v>222400</v>
      </c>
      <c r="M89" s="119">
        <v>222400</v>
      </c>
      <c r="N89" s="119">
        <v>0</v>
      </c>
      <c r="O89" s="41">
        <v>889600</v>
      </c>
      <c r="P89" s="119">
        <v>889600</v>
      </c>
      <c r="Q89" s="119">
        <v>0</v>
      </c>
      <c r="R89" s="110">
        <f t="shared" si="13"/>
        <v>1112000</v>
      </c>
      <c r="S89" s="82" t="s">
        <v>0</v>
      </c>
      <c r="T89" s="20"/>
      <c r="U89" s="95"/>
      <c r="V89" s="18">
        <v>0</v>
      </c>
      <c r="W89" s="18">
        <v>0</v>
      </c>
      <c r="X89" s="18">
        <v>0</v>
      </c>
      <c r="Y89" s="121">
        <v>0</v>
      </c>
      <c r="Z89" s="113">
        <f t="shared" si="14"/>
        <v>0</v>
      </c>
      <c r="AA89" s="113">
        <f t="shared" si="15"/>
        <v>0</v>
      </c>
      <c r="AB89" s="113">
        <f t="shared" si="16"/>
        <v>889600</v>
      </c>
    </row>
    <row r="90" spans="1:28" ht="33.75" hidden="1" x14ac:dyDescent="0.2">
      <c r="A90" s="13">
        <v>85</v>
      </c>
      <c r="B90" s="43" t="s">
        <v>82</v>
      </c>
      <c r="C90" s="41" t="s">
        <v>81</v>
      </c>
      <c r="D90" s="25" t="s">
        <v>68</v>
      </c>
      <c r="E90" s="25" t="s">
        <v>2</v>
      </c>
      <c r="F90" s="26" t="s">
        <v>12</v>
      </c>
      <c r="G90" s="25" t="s">
        <v>1</v>
      </c>
      <c r="H90" s="42">
        <v>20</v>
      </c>
      <c r="I90" s="24">
        <v>20</v>
      </c>
      <c r="J90" s="23">
        <v>0</v>
      </c>
      <c r="K90" s="22">
        <v>0</v>
      </c>
      <c r="L90" s="110">
        <v>150000</v>
      </c>
      <c r="M90" s="119">
        <v>150000</v>
      </c>
      <c r="N90" s="119">
        <v>0</v>
      </c>
      <c r="O90" s="41">
        <v>600000</v>
      </c>
      <c r="P90" s="119">
        <v>600000</v>
      </c>
      <c r="Q90" s="119">
        <v>0</v>
      </c>
      <c r="R90" s="110">
        <f t="shared" si="13"/>
        <v>750000</v>
      </c>
      <c r="S90" s="82" t="s">
        <v>0</v>
      </c>
      <c r="T90" s="20"/>
      <c r="U90" s="95"/>
      <c r="V90" s="18">
        <v>0</v>
      </c>
      <c r="W90" s="18">
        <v>0</v>
      </c>
      <c r="X90" s="18">
        <v>0</v>
      </c>
      <c r="Y90" s="121">
        <v>0</v>
      </c>
      <c r="Z90" s="113">
        <f t="shared" si="14"/>
        <v>0</v>
      </c>
      <c r="AA90" s="113">
        <f t="shared" si="15"/>
        <v>0</v>
      </c>
      <c r="AB90" s="113">
        <f t="shared" si="16"/>
        <v>600000</v>
      </c>
    </row>
    <row r="91" spans="1:28" ht="56.25" hidden="1" x14ac:dyDescent="0.2">
      <c r="A91" s="13">
        <v>86</v>
      </c>
      <c r="B91" s="43" t="s">
        <v>80</v>
      </c>
      <c r="C91" s="41" t="s">
        <v>79</v>
      </c>
      <c r="D91" s="25" t="s">
        <v>68</v>
      </c>
      <c r="E91" s="25" t="s">
        <v>78</v>
      </c>
      <c r="F91" s="26" t="s">
        <v>31</v>
      </c>
      <c r="G91" s="25" t="s">
        <v>15</v>
      </c>
      <c r="H91" s="42">
        <v>10</v>
      </c>
      <c r="I91" s="24">
        <v>10</v>
      </c>
      <c r="J91" s="23">
        <v>0</v>
      </c>
      <c r="K91" s="22">
        <v>0</v>
      </c>
      <c r="L91" s="110">
        <v>75000</v>
      </c>
      <c r="M91" s="119">
        <v>75000</v>
      </c>
      <c r="N91" s="119">
        <v>0</v>
      </c>
      <c r="O91" s="41">
        <f>P91+Q91</f>
        <v>300000</v>
      </c>
      <c r="P91" s="119">
        <v>300000</v>
      </c>
      <c r="Q91" s="119">
        <v>0</v>
      </c>
      <c r="R91" s="110">
        <f t="shared" si="13"/>
        <v>375000</v>
      </c>
      <c r="S91" s="82" t="s">
        <v>0</v>
      </c>
      <c r="T91" s="20"/>
      <c r="U91" s="95"/>
      <c r="V91" s="18">
        <v>10</v>
      </c>
      <c r="W91" s="18">
        <v>4</v>
      </c>
      <c r="X91" s="18">
        <v>0</v>
      </c>
      <c r="Y91" s="121">
        <v>0</v>
      </c>
      <c r="Z91" s="113">
        <f t="shared" si="14"/>
        <v>4000</v>
      </c>
      <c r="AA91" s="113">
        <f t="shared" si="15"/>
        <v>0</v>
      </c>
      <c r="AB91" s="113">
        <f t="shared" si="16"/>
        <v>304000</v>
      </c>
    </row>
    <row r="92" spans="1:28" ht="56.25" hidden="1" x14ac:dyDescent="0.2">
      <c r="A92" s="13">
        <v>87</v>
      </c>
      <c r="B92" s="43" t="s">
        <v>77</v>
      </c>
      <c r="C92" s="41" t="s">
        <v>76</v>
      </c>
      <c r="D92" s="25" t="s">
        <v>68</v>
      </c>
      <c r="E92" s="25" t="s">
        <v>44</v>
      </c>
      <c r="F92" s="26" t="s">
        <v>44</v>
      </c>
      <c r="G92" s="25" t="s">
        <v>1</v>
      </c>
      <c r="H92" s="42">
        <f t="shared" ref="H92:H118" si="18">I92+J92+K92</f>
        <v>20</v>
      </c>
      <c r="I92" s="24">
        <v>0</v>
      </c>
      <c r="J92" s="23">
        <v>20</v>
      </c>
      <c r="K92" s="22">
        <v>0</v>
      </c>
      <c r="L92" s="110">
        <v>271700</v>
      </c>
      <c r="M92" s="119">
        <v>271700</v>
      </c>
      <c r="N92" s="119">
        <v>0</v>
      </c>
      <c r="O92" s="41">
        <f>P92+Q92</f>
        <v>600000</v>
      </c>
      <c r="P92" s="119">
        <v>600000</v>
      </c>
      <c r="Q92" s="119">
        <v>0</v>
      </c>
      <c r="R92" s="110">
        <f t="shared" si="13"/>
        <v>871700</v>
      </c>
      <c r="S92" s="82" t="s">
        <v>0</v>
      </c>
      <c r="T92" s="20"/>
      <c r="U92" s="95"/>
      <c r="V92" s="18">
        <v>20</v>
      </c>
      <c r="W92" s="18">
        <v>4</v>
      </c>
      <c r="X92" s="18">
        <v>0</v>
      </c>
      <c r="Y92" s="121">
        <v>0</v>
      </c>
      <c r="Z92" s="113">
        <f t="shared" si="14"/>
        <v>8000</v>
      </c>
      <c r="AA92" s="113">
        <f t="shared" si="15"/>
        <v>0</v>
      </c>
      <c r="AB92" s="113">
        <f t="shared" si="16"/>
        <v>608000</v>
      </c>
    </row>
    <row r="93" spans="1:28" ht="56.25" hidden="1" x14ac:dyDescent="0.2">
      <c r="A93" s="13">
        <v>88</v>
      </c>
      <c r="B93" s="43" t="s">
        <v>75</v>
      </c>
      <c r="C93" s="41" t="s">
        <v>74</v>
      </c>
      <c r="D93" s="25">
        <v>24</v>
      </c>
      <c r="E93" s="25">
        <v>16</v>
      </c>
      <c r="F93" s="26" t="s">
        <v>11</v>
      </c>
      <c r="G93" s="25">
        <v>3</v>
      </c>
      <c r="H93" s="42">
        <f t="shared" si="18"/>
        <v>25</v>
      </c>
      <c r="I93" s="24">
        <v>25</v>
      </c>
      <c r="J93" s="23">
        <v>0</v>
      </c>
      <c r="K93" s="22">
        <v>0</v>
      </c>
      <c r="L93" s="110">
        <f>M93+N93</f>
        <v>177860</v>
      </c>
      <c r="M93" s="119">
        <v>177860</v>
      </c>
      <c r="N93" s="119">
        <v>0</v>
      </c>
      <c r="O93" s="41">
        <f>P93+Q93</f>
        <v>711440</v>
      </c>
      <c r="P93" s="119">
        <v>711440</v>
      </c>
      <c r="Q93" s="119">
        <v>0</v>
      </c>
      <c r="R93" s="110">
        <f t="shared" si="13"/>
        <v>889300</v>
      </c>
      <c r="S93" s="82" t="s">
        <v>0</v>
      </c>
      <c r="T93" s="20"/>
      <c r="U93" s="95"/>
      <c r="V93" s="18">
        <v>25</v>
      </c>
      <c r="W93" s="18">
        <v>1</v>
      </c>
      <c r="X93" s="18">
        <v>0</v>
      </c>
      <c r="Y93" s="121">
        <v>0</v>
      </c>
      <c r="Z93" s="113">
        <f t="shared" si="14"/>
        <v>2500</v>
      </c>
      <c r="AA93" s="113">
        <f t="shared" si="15"/>
        <v>0</v>
      </c>
      <c r="AB93" s="113">
        <f t="shared" si="16"/>
        <v>713940</v>
      </c>
    </row>
    <row r="94" spans="1:28" ht="56.25" hidden="1" x14ac:dyDescent="0.2">
      <c r="A94" s="13">
        <v>89</v>
      </c>
      <c r="B94" s="43" t="s">
        <v>73</v>
      </c>
      <c r="C94" s="41" t="s">
        <v>72</v>
      </c>
      <c r="D94" s="25" t="s">
        <v>68</v>
      </c>
      <c r="E94" s="25" t="s">
        <v>24</v>
      </c>
      <c r="F94" s="26" t="s">
        <v>31</v>
      </c>
      <c r="G94" s="25" t="s">
        <v>71</v>
      </c>
      <c r="H94" s="42">
        <f t="shared" si="18"/>
        <v>17</v>
      </c>
      <c r="I94" s="24">
        <v>0</v>
      </c>
      <c r="J94" s="23">
        <v>17</v>
      </c>
      <c r="K94" s="22">
        <v>0</v>
      </c>
      <c r="L94" s="110">
        <v>107475</v>
      </c>
      <c r="M94" s="119">
        <v>107475</v>
      </c>
      <c r="N94" s="119">
        <v>0</v>
      </c>
      <c r="O94" s="41">
        <v>429895</v>
      </c>
      <c r="P94" s="119">
        <v>429895</v>
      </c>
      <c r="Q94" s="119">
        <v>0</v>
      </c>
      <c r="R94" s="110">
        <f t="shared" si="13"/>
        <v>537370</v>
      </c>
      <c r="S94" s="82" t="s">
        <v>0</v>
      </c>
      <c r="T94" s="20"/>
      <c r="U94" s="95"/>
      <c r="V94" s="18">
        <v>0</v>
      </c>
      <c r="W94" s="18">
        <v>0</v>
      </c>
      <c r="X94" s="18">
        <v>0</v>
      </c>
      <c r="Y94" s="121">
        <v>0</v>
      </c>
      <c r="Z94" s="113">
        <f t="shared" si="14"/>
        <v>0</v>
      </c>
      <c r="AA94" s="113">
        <f t="shared" si="15"/>
        <v>0</v>
      </c>
      <c r="AB94" s="113">
        <f t="shared" si="16"/>
        <v>429895</v>
      </c>
    </row>
    <row r="95" spans="1:28" ht="56.25" hidden="1" x14ac:dyDescent="0.2">
      <c r="A95" s="13">
        <v>90</v>
      </c>
      <c r="B95" s="40" t="s">
        <v>70</v>
      </c>
      <c r="C95" s="34" t="s">
        <v>69</v>
      </c>
      <c r="D95" s="38" t="s">
        <v>68</v>
      </c>
      <c r="E95" s="38" t="s">
        <v>16</v>
      </c>
      <c r="F95" s="39" t="s">
        <v>11</v>
      </c>
      <c r="G95" s="38" t="s">
        <v>15</v>
      </c>
      <c r="H95" s="37">
        <f t="shared" si="18"/>
        <v>19</v>
      </c>
      <c r="I95" s="35">
        <v>19</v>
      </c>
      <c r="J95" s="33">
        <v>0</v>
      </c>
      <c r="K95" s="36">
        <v>0</v>
      </c>
      <c r="L95" s="111">
        <f t="shared" ref="L95:L118" si="19">M95+N95</f>
        <v>142500</v>
      </c>
      <c r="M95" s="120">
        <v>142500</v>
      </c>
      <c r="N95" s="120">
        <v>0</v>
      </c>
      <c r="O95" s="34">
        <f t="shared" ref="O95:O118" si="20">P95+Q95</f>
        <v>570000</v>
      </c>
      <c r="P95" s="120">
        <v>570000</v>
      </c>
      <c r="Q95" s="120">
        <v>0</v>
      </c>
      <c r="R95" s="111">
        <f t="shared" ref="R95:R118" si="21">L95+O95</f>
        <v>712500</v>
      </c>
      <c r="S95" s="105" t="s">
        <v>0</v>
      </c>
      <c r="T95" s="32"/>
      <c r="U95" s="96"/>
      <c r="V95" s="18">
        <v>0</v>
      </c>
      <c r="W95" s="18">
        <v>0</v>
      </c>
      <c r="X95" s="18">
        <v>0</v>
      </c>
      <c r="Y95" s="121">
        <v>0</v>
      </c>
      <c r="Z95" s="113">
        <f t="shared" si="14"/>
        <v>0</v>
      </c>
      <c r="AA95" s="113">
        <f t="shared" si="15"/>
        <v>0</v>
      </c>
      <c r="AB95" s="113">
        <f t="shared" si="16"/>
        <v>570000</v>
      </c>
    </row>
    <row r="96" spans="1:28" ht="33.75" hidden="1" x14ac:dyDescent="0.2">
      <c r="A96" s="13">
        <v>91</v>
      </c>
      <c r="B96" s="12" t="s">
        <v>67</v>
      </c>
      <c r="C96" s="44" t="s">
        <v>66</v>
      </c>
      <c r="D96" s="9" t="s">
        <v>59</v>
      </c>
      <c r="E96" s="9" t="s">
        <v>44</v>
      </c>
      <c r="F96" s="10" t="s">
        <v>11</v>
      </c>
      <c r="G96" s="9" t="s">
        <v>15</v>
      </c>
      <c r="H96" s="8">
        <f t="shared" si="18"/>
        <v>32</v>
      </c>
      <c r="I96" s="8">
        <v>32</v>
      </c>
      <c r="J96" s="18">
        <v>0</v>
      </c>
      <c r="K96" s="17">
        <v>0</v>
      </c>
      <c r="L96" s="29">
        <f t="shared" si="19"/>
        <v>1688787.6</v>
      </c>
      <c r="M96" s="5">
        <v>1688787.6</v>
      </c>
      <c r="N96" s="5">
        <v>0</v>
      </c>
      <c r="O96" s="6">
        <f t="shared" si="20"/>
        <v>960000</v>
      </c>
      <c r="P96" s="5">
        <v>960000</v>
      </c>
      <c r="Q96" s="5">
        <v>0</v>
      </c>
      <c r="R96" s="29">
        <f t="shared" si="21"/>
        <v>2648787.6</v>
      </c>
      <c r="S96" s="99" t="s">
        <v>0</v>
      </c>
      <c r="T96" s="15"/>
      <c r="U96" s="91"/>
      <c r="V96" s="18">
        <v>0</v>
      </c>
      <c r="W96" s="18">
        <v>0</v>
      </c>
      <c r="X96" s="18">
        <v>0</v>
      </c>
      <c r="Y96" s="121">
        <v>0</v>
      </c>
      <c r="Z96" s="113">
        <f t="shared" si="14"/>
        <v>0</v>
      </c>
      <c r="AA96" s="113">
        <f t="shared" si="15"/>
        <v>0</v>
      </c>
      <c r="AB96" s="113">
        <f t="shared" si="16"/>
        <v>960000</v>
      </c>
    </row>
    <row r="97" spans="1:28" ht="33.75" hidden="1" x14ac:dyDescent="0.2">
      <c r="A97" s="13">
        <v>92</v>
      </c>
      <c r="B97" s="12" t="s">
        <v>65</v>
      </c>
      <c r="C97" s="44" t="s">
        <v>64</v>
      </c>
      <c r="D97" s="9" t="s">
        <v>59</v>
      </c>
      <c r="E97" s="9" t="s">
        <v>31</v>
      </c>
      <c r="F97" s="10" t="s">
        <v>16</v>
      </c>
      <c r="G97" s="9" t="s">
        <v>15</v>
      </c>
      <c r="H97" s="8">
        <f t="shared" si="18"/>
        <v>30</v>
      </c>
      <c r="I97" s="8">
        <v>0</v>
      </c>
      <c r="J97" s="18">
        <v>30</v>
      </c>
      <c r="K97" s="17">
        <v>0</v>
      </c>
      <c r="L97" s="29">
        <f t="shared" si="19"/>
        <v>180000</v>
      </c>
      <c r="M97" s="5">
        <v>180000</v>
      </c>
      <c r="N97" s="5">
        <v>0</v>
      </c>
      <c r="O97" s="6">
        <f t="shared" si="20"/>
        <v>720000</v>
      </c>
      <c r="P97" s="5">
        <v>720000</v>
      </c>
      <c r="Q97" s="5">
        <v>0</v>
      </c>
      <c r="R97" s="29">
        <f t="shared" si="21"/>
        <v>900000</v>
      </c>
      <c r="S97" s="99" t="s">
        <v>0</v>
      </c>
      <c r="T97" s="15"/>
      <c r="U97" s="91"/>
      <c r="V97" s="18">
        <v>30</v>
      </c>
      <c r="W97" s="18">
        <v>4</v>
      </c>
      <c r="X97" s="18">
        <v>0</v>
      </c>
      <c r="Y97" s="121">
        <v>0</v>
      </c>
      <c r="Z97" s="113">
        <f t="shared" si="14"/>
        <v>12000</v>
      </c>
      <c r="AA97" s="113">
        <f t="shared" si="15"/>
        <v>0</v>
      </c>
      <c r="AB97" s="113">
        <f t="shared" si="16"/>
        <v>732000</v>
      </c>
    </row>
    <row r="98" spans="1:28" ht="45" hidden="1" x14ac:dyDescent="0.2">
      <c r="A98" s="13">
        <v>93</v>
      </c>
      <c r="B98" s="12" t="s">
        <v>63</v>
      </c>
      <c r="C98" s="44" t="s">
        <v>62</v>
      </c>
      <c r="D98" s="9" t="s">
        <v>59</v>
      </c>
      <c r="E98" s="9" t="s">
        <v>12</v>
      </c>
      <c r="F98" s="10" t="s">
        <v>12</v>
      </c>
      <c r="G98" s="9" t="s">
        <v>15</v>
      </c>
      <c r="H98" s="8">
        <f t="shared" si="18"/>
        <v>47</v>
      </c>
      <c r="I98" s="8">
        <v>47</v>
      </c>
      <c r="J98" s="18">
        <v>0</v>
      </c>
      <c r="K98" s="17">
        <v>0</v>
      </c>
      <c r="L98" s="29">
        <f t="shared" si="19"/>
        <v>346050</v>
      </c>
      <c r="M98" s="5">
        <v>346050</v>
      </c>
      <c r="N98" s="5">
        <v>0</v>
      </c>
      <c r="O98" s="6">
        <f t="shared" si="20"/>
        <v>1384197</v>
      </c>
      <c r="P98" s="5">
        <v>1384197</v>
      </c>
      <c r="Q98" s="5">
        <v>0</v>
      </c>
      <c r="R98" s="29">
        <f t="shared" si="21"/>
        <v>1730247</v>
      </c>
      <c r="S98" s="99" t="s">
        <v>0</v>
      </c>
      <c r="T98" s="15"/>
      <c r="U98" s="91"/>
      <c r="V98" s="18">
        <v>0</v>
      </c>
      <c r="W98" s="18">
        <v>0</v>
      </c>
      <c r="X98" s="18">
        <v>0</v>
      </c>
      <c r="Y98" s="121">
        <v>0</v>
      </c>
      <c r="Z98" s="113">
        <f t="shared" si="14"/>
        <v>0</v>
      </c>
      <c r="AA98" s="113">
        <f t="shared" si="15"/>
        <v>0</v>
      </c>
      <c r="AB98" s="113">
        <f t="shared" si="16"/>
        <v>1384197</v>
      </c>
    </row>
    <row r="99" spans="1:28" ht="45" hidden="1" x14ac:dyDescent="0.2">
      <c r="A99" s="13">
        <v>94</v>
      </c>
      <c r="B99" s="31" t="s">
        <v>61</v>
      </c>
      <c r="C99" s="87" t="s">
        <v>60</v>
      </c>
      <c r="D99" s="9" t="s">
        <v>59</v>
      </c>
      <c r="E99" s="9" t="s">
        <v>2</v>
      </c>
      <c r="F99" s="10" t="s">
        <v>12</v>
      </c>
      <c r="G99" s="9" t="s">
        <v>1</v>
      </c>
      <c r="H99" s="8">
        <f t="shared" si="18"/>
        <v>13</v>
      </c>
      <c r="I99" s="8">
        <v>13</v>
      </c>
      <c r="J99" s="18">
        <v>0</v>
      </c>
      <c r="K99" s="17">
        <v>0</v>
      </c>
      <c r="L99" s="29">
        <f t="shared" si="19"/>
        <v>84294.33</v>
      </c>
      <c r="M99" s="5">
        <v>84294.33</v>
      </c>
      <c r="N99" s="5">
        <v>0</v>
      </c>
      <c r="O99" s="6">
        <f t="shared" si="20"/>
        <v>337173</v>
      </c>
      <c r="P99" s="5">
        <v>337173</v>
      </c>
      <c r="Q99" s="5">
        <v>0</v>
      </c>
      <c r="R99" s="29">
        <f t="shared" si="21"/>
        <v>421467.33</v>
      </c>
      <c r="S99" s="99" t="s">
        <v>0</v>
      </c>
      <c r="T99" s="15"/>
      <c r="U99" s="91"/>
      <c r="V99" s="18">
        <v>13</v>
      </c>
      <c r="W99" s="18">
        <v>4</v>
      </c>
      <c r="X99" s="18">
        <v>0</v>
      </c>
      <c r="Y99" s="121">
        <v>0</v>
      </c>
      <c r="Z99" s="113">
        <f t="shared" si="14"/>
        <v>5200</v>
      </c>
      <c r="AA99" s="113">
        <f t="shared" si="15"/>
        <v>0</v>
      </c>
      <c r="AB99" s="113">
        <f t="shared" si="16"/>
        <v>342373</v>
      </c>
    </row>
    <row r="100" spans="1:28" ht="33.75" x14ac:dyDescent="0.2">
      <c r="A100" s="13">
        <v>95</v>
      </c>
      <c r="B100" s="12" t="s">
        <v>58</v>
      </c>
      <c r="C100" s="44" t="s">
        <v>57</v>
      </c>
      <c r="D100" s="9" t="s">
        <v>54</v>
      </c>
      <c r="E100" s="9" t="s">
        <v>28</v>
      </c>
      <c r="F100" s="10" t="s">
        <v>16</v>
      </c>
      <c r="G100" s="9" t="s">
        <v>15</v>
      </c>
      <c r="H100" s="8">
        <f t="shared" si="18"/>
        <v>20</v>
      </c>
      <c r="I100" s="8">
        <v>20</v>
      </c>
      <c r="J100" s="18"/>
      <c r="K100" s="17"/>
      <c r="L100" s="29">
        <f t="shared" si="19"/>
        <v>142950.1</v>
      </c>
      <c r="M100" s="5">
        <v>142950.1</v>
      </c>
      <c r="N100" s="5"/>
      <c r="O100" s="6">
        <f t="shared" si="20"/>
        <v>459150</v>
      </c>
      <c r="P100" s="5">
        <v>459150</v>
      </c>
      <c r="Q100" s="5"/>
      <c r="R100" s="29">
        <f t="shared" si="21"/>
        <v>602100.1</v>
      </c>
      <c r="S100" s="100" t="s">
        <v>0</v>
      </c>
      <c r="T100" s="28"/>
      <c r="U100" s="94"/>
      <c r="V100" s="18">
        <v>0</v>
      </c>
      <c r="W100" s="18">
        <v>0</v>
      </c>
      <c r="X100" s="18">
        <v>0</v>
      </c>
      <c r="Y100" s="121">
        <v>0</v>
      </c>
      <c r="Z100" s="113">
        <f t="shared" si="14"/>
        <v>0</v>
      </c>
      <c r="AA100" s="113">
        <f t="shared" si="15"/>
        <v>0</v>
      </c>
      <c r="AB100" s="113">
        <f t="shared" si="16"/>
        <v>459150</v>
      </c>
    </row>
    <row r="101" spans="1:28" ht="22.5" x14ac:dyDescent="0.2">
      <c r="A101" s="13">
        <v>96</v>
      </c>
      <c r="B101" s="12" t="s">
        <v>56</v>
      </c>
      <c r="C101" s="44" t="s">
        <v>55</v>
      </c>
      <c r="D101" s="9" t="s">
        <v>54</v>
      </c>
      <c r="E101" s="9" t="s">
        <v>3</v>
      </c>
      <c r="F101" s="10" t="s">
        <v>16</v>
      </c>
      <c r="G101" s="9" t="s">
        <v>1</v>
      </c>
      <c r="H101" s="8">
        <f t="shared" si="18"/>
        <v>25</v>
      </c>
      <c r="I101" s="8"/>
      <c r="J101" s="18">
        <v>25</v>
      </c>
      <c r="K101" s="17"/>
      <c r="L101" s="29">
        <f t="shared" si="19"/>
        <v>210353.9</v>
      </c>
      <c r="M101" s="5">
        <v>210353.9</v>
      </c>
      <c r="N101" s="5"/>
      <c r="O101" s="6">
        <f t="shared" si="20"/>
        <v>750000</v>
      </c>
      <c r="P101" s="5">
        <v>750000</v>
      </c>
      <c r="Q101" s="5"/>
      <c r="R101" s="29">
        <f t="shared" si="21"/>
        <v>960353.9</v>
      </c>
      <c r="S101" s="100" t="s">
        <v>0</v>
      </c>
      <c r="T101" s="28"/>
      <c r="U101" s="94"/>
      <c r="V101" s="18">
        <v>0</v>
      </c>
      <c r="W101" s="18">
        <v>0</v>
      </c>
      <c r="X101" s="18">
        <v>0</v>
      </c>
      <c r="Y101" s="121">
        <v>0</v>
      </c>
      <c r="Z101" s="113">
        <f t="shared" si="14"/>
        <v>0</v>
      </c>
      <c r="AA101" s="113">
        <f t="shared" si="15"/>
        <v>0</v>
      </c>
      <c r="AB101" s="113">
        <f t="shared" si="16"/>
        <v>750000</v>
      </c>
    </row>
    <row r="102" spans="1:28" ht="33.75" hidden="1" x14ac:dyDescent="0.2">
      <c r="A102" s="13">
        <v>97</v>
      </c>
      <c r="B102" s="27" t="s">
        <v>53</v>
      </c>
      <c r="C102" s="41" t="s">
        <v>52</v>
      </c>
      <c r="D102" s="25" t="s">
        <v>47</v>
      </c>
      <c r="E102" s="25" t="s">
        <v>31</v>
      </c>
      <c r="F102" s="25" t="s">
        <v>12</v>
      </c>
      <c r="G102" s="25" t="s">
        <v>15</v>
      </c>
      <c r="H102" s="24">
        <f t="shared" si="18"/>
        <v>23</v>
      </c>
      <c r="I102" s="24">
        <v>23</v>
      </c>
      <c r="J102" s="23">
        <v>0</v>
      </c>
      <c r="K102" s="22">
        <v>0</v>
      </c>
      <c r="L102" s="107">
        <f t="shared" si="19"/>
        <v>1810000</v>
      </c>
      <c r="M102" s="116">
        <v>1810000</v>
      </c>
      <c r="N102" s="116">
        <v>0</v>
      </c>
      <c r="O102" s="21">
        <f t="shared" si="20"/>
        <v>690000</v>
      </c>
      <c r="P102" s="116">
        <v>690000</v>
      </c>
      <c r="Q102" s="116">
        <v>0</v>
      </c>
      <c r="R102" s="107">
        <f t="shared" si="21"/>
        <v>2500000</v>
      </c>
      <c r="S102" s="82" t="s">
        <v>0</v>
      </c>
      <c r="T102" s="19"/>
      <c r="U102" s="97"/>
      <c r="V102" s="18">
        <v>0</v>
      </c>
      <c r="W102" s="18">
        <v>0</v>
      </c>
      <c r="X102" s="18">
        <v>0</v>
      </c>
      <c r="Y102" s="121">
        <v>0</v>
      </c>
      <c r="Z102" s="113">
        <f t="shared" si="14"/>
        <v>0</v>
      </c>
      <c r="AA102" s="113">
        <f t="shared" si="15"/>
        <v>0</v>
      </c>
      <c r="AB102" s="113">
        <f t="shared" si="16"/>
        <v>690000</v>
      </c>
    </row>
    <row r="103" spans="1:28" ht="45" hidden="1" x14ac:dyDescent="0.2">
      <c r="A103" s="13">
        <v>98</v>
      </c>
      <c r="B103" s="27" t="s">
        <v>51</v>
      </c>
      <c r="C103" s="41" t="s">
        <v>50</v>
      </c>
      <c r="D103" s="25" t="s">
        <v>47</v>
      </c>
      <c r="E103" s="25" t="s">
        <v>8</v>
      </c>
      <c r="F103" s="26" t="s">
        <v>7</v>
      </c>
      <c r="G103" s="25" t="s">
        <v>1</v>
      </c>
      <c r="H103" s="24">
        <f t="shared" si="18"/>
        <v>16</v>
      </c>
      <c r="I103" s="24">
        <v>16</v>
      </c>
      <c r="J103" s="23">
        <v>0</v>
      </c>
      <c r="K103" s="22">
        <v>0</v>
      </c>
      <c r="L103" s="107">
        <f t="shared" si="19"/>
        <v>765000</v>
      </c>
      <c r="M103" s="116">
        <v>765000</v>
      </c>
      <c r="N103" s="116">
        <v>0</v>
      </c>
      <c r="O103" s="21">
        <f t="shared" si="20"/>
        <v>480000</v>
      </c>
      <c r="P103" s="116">
        <v>480000</v>
      </c>
      <c r="Q103" s="116">
        <v>0</v>
      </c>
      <c r="R103" s="107">
        <f t="shared" si="21"/>
        <v>1245000</v>
      </c>
      <c r="S103" s="82" t="s">
        <v>0</v>
      </c>
      <c r="T103" s="19"/>
      <c r="U103" s="97"/>
      <c r="V103" s="18">
        <v>0</v>
      </c>
      <c r="W103" s="18">
        <v>0</v>
      </c>
      <c r="X103" s="18">
        <v>0</v>
      </c>
      <c r="Y103" s="121">
        <v>0</v>
      </c>
      <c r="Z103" s="113">
        <f t="shared" si="14"/>
        <v>0</v>
      </c>
      <c r="AA103" s="113">
        <f t="shared" si="15"/>
        <v>0</v>
      </c>
      <c r="AB103" s="113">
        <f t="shared" si="16"/>
        <v>480000</v>
      </c>
    </row>
    <row r="104" spans="1:28" ht="33.75" hidden="1" x14ac:dyDescent="0.2">
      <c r="A104" s="13">
        <v>99</v>
      </c>
      <c r="B104" s="27" t="s">
        <v>49</v>
      </c>
      <c r="C104" s="41" t="s">
        <v>48</v>
      </c>
      <c r="D104" s="25" t="s">
        <v>47</v>
      </c>
      <c r="E104" s="25" t="s">
        <v>2</v>
      </c>
      <c r="F104" s="26" t="s">
        <v>31</v>
      </c>
      <c r="G104" s="25" t="s">
        <v>1</v>
      </c>
      <c r="H104" s="24">
        <f t="shared" si="18"/>
        <v>28</v>
      </c>
      <c r="I104" s="24">
        <v>28</v>
      </c>
      <c r="J104" s="23">
        <v>0</v>
      </c>
      <c r="K104" s="22">
        <v>0</v>
      </c>
      <c r="L104" s="107">
        <f t="shared" si="19"/>
        <v>2934431</v>
      </c>
      <c r="M104" s="116">
        <v>2934431</v>
      </c>
      <c r="N104" s="116">
        <v>0</v>
      </c>
      <c r="O104" s="21">
        <f t="shared" si="20"/>
        <v>840000</v>
      </c>
      <c r="P104" s="116">
        <v>840000</v>
      </c>
      <c r="Q104" s="116">
        <v>0</v>
      </c>
      <c r="R104" s="107">
        <f t="shared" si="21"/>
        <v>3774431</v>
      </c>
      <c r="S104" s="82" t="s">
        <v>0</v>
      </c>
      <c r="T104" s="19"/>
      <c r="U104" s="97"/>
      <c r="V104" s="18">
        <v>0</v>
      </c>
      <c r="W104" s="18">
        <v>0</v>
      </c>
      <c r="X104" s="18">
        <v>0</v>
      </c>
      <c r="Y104" s="121">
        <v>0</v>
      </c>
      <c r="Z104" s="113">
        <f t="shared" si="14"/>
        <v>0</v>
      </c>
      <c r="AA104" s="113">
        <f t="shared" si="15"/>
        <v>0</v>
      </c>
      <c r="AB104" s="113">
        <f t="shared" si="16"/>
        <v>840000</v>
      </c>
    </row>
    <row r="105" spans="1:28" ht="45" hidden="1" x14ac:dyDescent="0.2">
      <c r="A105" s="13">
        <v>100</v>
      </c>
      <c r="B105" s="12" t="s">
        <v>46</v>
      </c>
      <c r="C105" s="83" t="s">
        <v>45</v>
      </c>
      <c r="D105" s="9" t="s">
        <v>4</v>
      </c>
      <c r="E105" s="9" t="s">
        <v>44</v>
      </c>
      <c r="F105" s="10" t="s">
        <v>16</v>
      </c>
      <c r="G105" s="9" t="s">
        <v>15</v>
      </c>
      <c r="H105" s="8">
        <f t="shared" si="18"/>
        <v>8</v>
      </c>
      <c r="I105" s="8">
        <v>8</v>
      </c>
      <c r="J105" s="18"/>
      <c r="K105" s="17"/>
      <c r="L105" s="29">
        <f t="shared" si="19"/>
        <v>52000</v>
      </c>
      <c r="M105" s="5">
        <v>52000</v>
      </c>
      <c r="N105" s="5"/>
      <c r="O105" s="6">
        <f t="shared" si="20"/>
        <v>208000</v>
      </c>
      <c r="P105" s="5">
        <v>208000</v>
      </c>
      <c r="Q105" s="5"/>
      <c r="R105" s="29">
        <f t="shared" si="21"/>
        <v>260000</v>
      </c>
      <c r="S105" s="99" t="s">
        <v>0</v>
      </c>
      <c r="T105" s="15"/>
      <c r="U105" s="91"/>
      <c r="V105" s="18">
        <v>8</v>
      </c>
      <c r="W105" s="18">
        <v>4</v>
      </c>
      <c r="X105" s="18">
        <v>0</v>
      </c>
      <c r="Y105" s="121">
        <v>0</v>
      </c>
      <c r="Z105" s="113">
        <f t="shared" si="14"/>
        <v>3200</v>
      </c>
      <c r="AA105" s="113">
        <f t="shared" si="15"/>
        <v>0</v>
      </c>
      <c r="AB105" s="113">
        <f t="shared" si="16"/>
        <v>211200</v>
      </c>
    </row>
    <row r="106" spans="1:28" ht="33.75" hidden="1" x14ac:dyDescent="0.2">
      <c r="A106" s="13">
        <v>101</v>
      </c>
      <c r="B106" s="12" t="s">
        <v>43</v>
      </c>
      <c r="C106" s="83" t="s">
        <v>42</v>
      </c>
      <c r="D106" s="9" t="s">
        <v>4</v>
      </c>
      <c r="E106" s="9" t="s">
        <v>41</v>
      </c>
      <c r="F106" s="10" t="s">
        <v>16</v>
      </c>
      <c r="G106" s="9" t="s">
        <v>1</v>
      </c>
      <c r="H106" s="8">
        <f t="shared" si="18"/>
        <v>16</v>
      </c>
      <c r="I106" s="8"/>
      <c r="J106" s="18">
        <v>16</v>
      </c>
      <c r="K106" s="17"/>
      <c r="L106" s="29">
        <f t="shared" si="19"/>
        <v>120000</v>
      </c>
      <c r="M106" s="5">
        <v>120000</v>
      </c>
      <c r="N106" s="5"/>
      <c r="O106" s="6">
        <f t="shared" si="20"/>
        <v>480000</v>
      </c>
      <c r="P106" s="5">
        <v>480000</v>
      </c>
      <c r="Q106" s="5"/>
      <c r="R106" s="29">
        <f t="shared" si="21"/>
        <v>600000</v>
      </c>
      <c r="S106" s="99" t="s">
        <v>0</v>
      </c>
      <c r="T106" s="15"/>
      <c r="U106" s="91"/>
      <c r="V106" s="18">
        <v>16</v>
      </c>
      <c r="W106" s="18">
        <v>4</v>
      </c>
      <c r="X106" s="18">
        <v>0</v>
      </c>
      <c r="Y106" s="121">
        <v>0</v>
      </c>
      <c r="Z106" s="113">
        <f t="shared" si="14"/>
        <v>6400</v>
      </c>
      <c r="AA106" s="113">
        <f t="shared" si="15"/>
        <v>0</v>
      </c>
      <c r="AB106" s="113">
        <f t="shared" si="16"/>
        <v>486400</v>
      </c>
    </row>
    <row r="107" spans="1:28" ht="33.75" hidden="1" x14ac:dyDescent="0.2">
      <c r="A107" s="13">
        <v>102</v>
      </c>
      <c r="B107" s="12" t="s">
        <v>40</v>
      </c>
      <c r="C107" s="83" t="s">
        <v>39</v>
      </c>
      <c r="D107" s="9" t="s">
        <v>4</v>
      </c>
      <c r="E107" s="9" t="s">
        <v>31</v>
      </c>
      <c r="F107" s="10" t="s">
        <v>28</v>
      </c>
      <c r="G107" s="9" t="s">
        <v>1</v>
      </c>
      <c r="H107" s="8">
        <f t="shared" si="18"/>
        <v>20</v>
      </c>
      <c r="I107" s="8">
        <v>20</v>
      </c>
      <c r="J107" s="18"/>
      <c r="K107" s="17"/>
      <c r="L107" s="29">
        <f t="shared" si="19"/>
        <v>500310</v>
      </c>
      <c r="M107" s="5">
        <v>500310</v>
      </c>
      <c r="N107" s="5"/>
      <c r="O107" s="6">
        <f t="shared" si="20"/>
        <v>600000</v>
      </c>
      <c r="P107" s="5">
        <v>600000</v>
      </c>
      <c r="Q107" s="5"/>
      <c r="R107" s="29">
        <f t="shared" si="21"/>
        <v>1100310</v>
      </c>
      <c r="S107" s="99" t="s">
        <v>0</v>
      </c>
      <c r="T107" s="15"/>
      <c r="U107" s="91"/>
      <c r="V107" s="18">
        <v>20</v>
      </c>
      <c r="W107" s="18">
        <v>1</v>
      </c>
      <c r="X107" s="18">
        <v>0</v>
      </c>
      <c r="Y107" s="121">
        <v>0</v>
      </c>
      <c r="Z107" s="113">
        <f t="shared" si="14"/>
        <v>2000</v>
      </c>
      <c r="AA107" s="113">
        <f t="shared" si="15"/>
        <v>0</v>
      </c>
      <c r="AB107" s="113">
        <f t="shared" si="16"/>
        <v>602000</v>
      </c>
    </row>
    <row r="108" spans="1:28" ht="45" hidden="1" x14ac:dyDescent="0.2">
      <c r="A108" s="13">
        <v>103</v>
      </c>
      <c r="B108" s="12" t="s">
        <v>38</v>
      </c>
      <c r="C108" s="83" t="s">
        <v>37</v>
      </c>
      <c r="D108" s="9" t="s">
        <v>4</v>
      </c>
      <c r="E108" s="9" t="s">
        <v>3</v>
      </c>
      <c r="F108" s="10" t="s">
        <v>12</v>
      </c>
      <c r="G108" s="9" t="s">
        <v>1</v>
      </c>
      <c r="H108" s="8">
        <f t="shared" si="18"/>
        <v>20</v>
      </c>
      <c r="I108" s="8">
        <v>20</v>
      </c>
      <c r="J108" s="18"/>
      <c r="K108" s="17"/>
      <c r="L108" s="29">
        <f t="shared" si="19"/>
        <v>117900</v>
      </c>
      <c r="M108" s="5">
        <v>117900</v>
      </c>
      <c r="N108" s="5"/>
      <c r="O108" s="6">
        <f t="shared" si="20"/>
        <v>471501</v>
      </c>
      <c r="P108" s="5">
        <v>471501</v>
      </c>
      <c r="Q108" s="5"/>
      <c r="R108" s="29">
        <f t="shared" si="21"/>
        <v>589401</v>
      </c>
      <c r="S108" s="100" t="s">
        <v>0</v>
      </c>
      <c r="T108" s="15"/>
      <c r="U108" s="91"/>
      <c r="V108" s="18">
        <v>0</v>
      </c>
      <c r="W108" s="18">
        <v>0</v>
      </c>
      <c r="X108" s="18">
        <v>0</v>
      </c>
      <c r="Y108" s="121">
        <v>0</v>
      </c>
      <c r="Z108" s="113">
        <f t="shared" si="14"/>
        <v>0</v>
      </c>
      <c r="AA108" s="113">
        <f t="shared" si="15"/>
        <v>0</v>
      </c>
      <c r="AB108" s="113">
        <f t="shared" si="16"/>
        <v>471501</v>
      </c>
    </row>
    <row r="109" spans="1:28" ht="33.75" hidden="1" x14ac:dyDescent="0.2">
      <c r="A109" s="13">
        <v>104</v>
      </c>
      <c r="B109" s="12" t="s">
        <v>36</v>
      </c>
      <c r="C109" s="83" t="s">
        <v>35</v>
      </c>
      <c r="D109" s="9" t="s">
        <v>4</v>
      </c>
      <c r="E109" s="9" t="s">
        <v>3</v>
      </c>
      <c r="F109" s="10" t="s">
        <v>16</v>
      </c>
      <c r="G109" s="9" t="s">
        <v>15</v>
      </c>
      <c r="H109" s="8">
        <f t="shared" si="18"/>
        <v>20</v>
      </c>
      <c r="I109" s="8">
        <v>20</v>
      </c>
      <c r="J109" s="8"/>
      <c r="K109" s="7"/>
      <c r="L109" s="29">
        <f t="shared" si="19"/>
        <v>150000</v>
      </c>
      <c r="M109" s="5">
        <v>150000</v>
      </c>
      <c r="N109" s="5"/>
      <c r="O109" s="6">
        <f t="shared" si="20"/>
        <v>600000</v>
      </c>
      <c r="P109" s="5">
        <v>600000</v>
      </c>
      <c r="Q109" s="5"/>
      <c r="R109" s="29">
        <f t="shared" si="21"/>
        <v>750000</v>
      </c>
      <c r="S109" s="101" t="s">
        <v>0</v>
      </c>
      <c r="T109" s="4"/>
      <c r="U109" s="98"/>
      <c r="V109" s="18">
        <v>0</v>
      </c>
      <c r="W109" s="18">
        <v>0</v>
      </c>
      <c r="X109" s="18">
        <v>0</v>
      </c>
      <c r="Y109" s="121">
        <v>0</v>
      </c>
      <c r="Z109" s="113">
        <f t="shared" si="14"/>
        <v>0</v>
      </c>
      <c r="AA109" s="113">
        <f t="shared" si="15"/>
        <v>0</v>
      </c>
      <c r="AB109" s="113">
        <f t="shared" si="16"/>
        <v>600000</v>
      </c>
    </row>
    <row r="110" spans="1:28" ht="45" hidden="1" x14ac:dyDescent="0.2">
      <c r="A110" s="13">
        <v>105</v>
      </c>
      <c r="B110" s="12" t="s">
        <v>34</v>
      </c>
      <c r="C110" s="83" t="s">
        <v>33</v>
      </c>
      <c r="D110" s="9" t="s">
        <v>4</v>
      </c>
      <c r="E110" s="9" t="s">
        <v>32</v>
      </c>
      <c r="F110" s="10" t="s">
        <v>31</v>
      </c>
      <c r="G110" s="9" t="s">
        <v>1</v>
      </c>
      <c r="H110" s="8">
        <f t="shared" si="18"/>
        <v>15</v>
      </c>
      <c r="I110" s="8">
        <v>15</v>
      </c>
      <c r="J110" s="8"/>
      <c r="K110" s="7"/>
      <c r="L110" s="29">
        <f t="shared" si="19"/>
        <v>112500</v>
      </c>
      <c r="M110" s="5">
        <v>112500</v>
      </c>
      <c r="N110" s="5"/>
      <c r="O110" s="6">
        <f t="shared" si="20"/>
        <v>450000</v>
      </c>
      <c r="P110" s="5">
        <v>450000</v>
      </c>
      <c r="Q110" s="5"/>
      <c r="R110" s="29">
        <f t="shared" si="21"/>
        <v>562500</v>
      </c>
      <c r="S110" s="101" t="s">
        <v>0</v>
      </c>
      <c r="T110" s="4"/>
      <c r="U110" s="98"/>
      <c r="V110" s="18">
        <v>0</v>
      </c>
      <c r="W110" s="18">
        <v>0</v>
      </c>
      <c r="X110" s="18">
        <v>0</v>
      </c>
      <c r="Y110" s="121">
        <v>0</v>
      </c>
      <c r="Z110" s="113">
        <f t="shared" si="14"/>
        <v>0</v>
      </c>
      <c r="AA110" s="113">
        <f t="shared" si="15"/>
        <v>0</v>
      </c>
      <c r="AB110" s="113">
        <f t="shared" si="16"/>
        <v>450000</v>
      </c>
    </row>
    <row r="111" spans="1:28" ht="45" hidden="1" x14ac:dyDescent="0.2">
      <c r="A111" s="13">
        <v>106</v>
      </c>
      <c r="B111" s="12" t="s">
        <v>30</v>
      </c>
      <c r="C111" s="83" t="s">
        <v>29</v>
      </c>
      <c r="D111" s="9" t="s">
        <v>4</v>
      </c>
      <c r="E111" s="9" t="s">
        <v>28</v>
      </c>
      <c r="F111" s="10" t="s">
        <v>11</v>
      </c>
      <c r="G111" s="9" t="s">
        <v>1</v>
      </c>
      <c r="H111" s="8">
        <f t="shared" si="18"/>
        <v>16</v>
      </c>
      <c r="I111" s="8">
        <v>16</v>
      </c>
      <c r="J111" s="8"/>
      <c r="K111" s="7"/>
      <c r="L111" s="29">
        <f t="shared" si="19"/>
        <v>119666</v>
      </c>
      <c r="M111" s="5">
        <v>119666</v>
      </c>
      <c r="N111" s="5"/>
      <c r="O111" s="6">
        <f t="shared" si="20"/>
        <v>478663</v>
      </c>
      <c r="P111" s="5">
        <v>478663</v>
      </c>
      <c r="Q111" s="5"/>
      <c r="R111" s="29">
        <f t="shared" si="21"/>
        <v>598329</v>
      </c>
      <c r="S111" s="101" t="s">
        <v>0</v>
      </c>
      <c r="T111" s="4"/>
      <c r="U111" s="98"/>
      <c r="V111" s="18">
        <v>0</v>
      </c>
      <c r="W111" s="18">
        <v>0</v>
      </c>
      <c r="X111" s="18">
        <v>0</v>
      </c>
      <c r="Y111" s="121">
        <v>0</v>
      </c>
      <c r="Z111" s="113">
        <f t="shared" si="14"/>
        <v>0</v>
      </c>
      <c r="AA111" s="113">
        <f t="shared" si="15"/>
        <v>0</v>
      </c>
      <c r="AB111" s="113">
        <f t="shared" si="16"/>
        <v>478663</v>
      </c>
    </row>
    <row r="112" spans="1:28" ht="56.25" hidden="1" x14ac:dyDescent="0.2">
      <c r="A112" s="13">
        <v>107</v>
      </c>
      <c r="B112" s="12" t="s">
        <v>27</v>
      </c>
      <c r="C112" s="83" t="s">
        <v>26</v>
      </c>
      <c r="D112" s="9" t="s">
        <v>4</v>
      </c>
      <c r="E112" s="9" t="s">
        <v>25</v>
      </c>
      <c r="F112" s="10" t="s">
        <v>24</v>
      </c>
      <c r="G112" s="9" t="s">
        <v>1</v>
      </c>
      <c r="H112" s="8">
        <f t="shared" si="18"/>
        <v>30</v>
      </c>
      <c r="I112" s="8">
        <v>30</v>
      </c>
      <c r="J112" s="8"/>
      <c r="K112" s="7"/>
      <c r="L112" s="29">
        <f t="shared" si="19"/>
        <v>725104</v>
      </c>
      <c r="M112" s="5">
        <v>725104</v>
      </c>
      <c r="N112" s="5"/>
      <c r="O112" s="6">
        <f t="shared" si="20"/>
        <v>900000</v>
      </c>
      <c r="P112" s="5">
        <v>900000</v>
      </c>
      <c r="Q112" s="5"/>
      <c r="R112" s="29">
        <f t="shared" si="21"/>
        <v>1625104</v>
      </c>
      <c r="S112" s="101" t="s">
        <v>0</v>
      </c>
      <c r="T112" s="4"/>
      <c r="U112" s="98"/>
      <c r="V112" s="18">
        <v>0</v>
      </c>
      <c r="W112" s="18">
        <v>0</v>
      </c>
      <c r="X112" s="18">
        <v>0</v>
      </c>
      <c r="Y112" s="121">
        <v>0</v>
      </c>
      <c r="Z112" s="113">
        <f t="shared" si="14"/>
        <v>0</v>
      </c>
      <c r="AA112" s="113">
        <f t="shared" si="15"/>
        <v>0</v>
      </c>
      <c r="AB112" s="113">
        <f t="shared" si="16"/>
        <v>900000</v>
      </c>
    </row>
    <row r="113" spans="1:28" ht="33.75" hidden="1" x14ac:dyDescent="0.2">
      <c r="A113" s="13">
        <v>108</v>
      </c>
      <c r="B113" s="12" t="s">
        <v>23</v>
      </c>
      <c r="C113" s="83" t="s">
        <v>22</v>
      </c>
      <c r="D113" s="9" t="s">
        <v>4</v>
      </c>
      <c r="E113" s="9" t="s">
        <v>21</v>
      </c>
      <c r="F113" s="10" t="s">
        <v>16</v>
      </c>
      <c r="G113" s="9" t="s">
        <v>1</v>
      </c>
      <c r="H113" s="8">
        <f t="shared" si="18"/>
        <v>20</v>
      </c>
      <c r="I113" s="8">
        <v>20</v>
      </c>
      <c r="J113" s="8"/>
      <c r="K113" s="7"/>
      <c r="L113" s="29">
        <f t="shared" si="19"/>
        <v>150000</v>
      </c>
      <c r="M113" s="5">
        <v>150000</v>
      </c>
      <c r="N113" s="5"/>
      <c r="O113" s="6">
        <f t="shared" si="20"/>
        <v>600000</v>
      </c>
      <c r="P113" s="5">
        <v>600000</v>
      </c>
      <c r="Q113" s="5"/>
      <c r="R113" s="29">
        <f t="shared" si="21"/>
        <v>750000</v>
      </c>
      <c r="S113" s="101" t="s">
        <v>0</v>
      </c>
      <c r="T113" s="4"/>
      <c r="U113" s="98"/>
      <c r="V113" s="18">
        <v>0</v>
      </c>
      <c r="W113" s="18">
        <v>0</v>
      </c>
      <c r="X113" s="18">
        <v>0</v>
      </c>
      <c r="Y113" s="121">
        <v>0</v>
      </c>
      <c r="Z113" s="113">
        <f t="shared" si="14"/>
        <v>0</v>
      </c>
      <c r="AA113" s="113">
        <f t="shared" si="15"/>
        <v>0</v>
      </c>
      <c r="AB113" s="113">
        <f t="shared" si="16"/>
        <v>600000</v>
      </c>
    </row>
    <row r="114" spans="1:28" ht="45" hidden="1" x14ac:dyDescent="0.2">
      <c r="A114" s="13">
        <v>109</v>
      </c>
      <c r="B114" s="12" t="s">
        <v>20</v>
      </c>
      <c r="C114" s="83" t="s">
        <v>19</v>
      </c>
      <c r="D114" s="9" t="s">
        <v>4</v>
      </c>
      <c r="E114" s="9" t="s">
        <v>3</v>
      </c>
      <c r="F114" s="10" t="s">
        <v>11</v>
      </c>
      <c r="G114" s="9" t="s">
        <v>1</v>
      </c>
      <c r="H114" s="8">
        <f t="shared" si="18"/>
        <v>20</v>
      </c>
      <c r="I114" s="8">
        <v>20</v>
      </c>
      <c r="J114" s="8"/>
      <c r="K114" s="7"/>
      <c r="L114" s="29">
        <f t="shared" si="19"/>
        <v>150000</v>
      </c>
      <c r="M114" s="5">
        <v>150000</v>
      </c>
      <c r="N114" s="5"/>
      <c r="O114" s="6">
        <f t="shared" si="20"/>
        <v>600000</v>
      </c>
      <c r="P114" s="5">
        <v>600000</v>
      </c>
      <c r="Q114" s="5"/>
      <c r="R114" s="29">
        <f t="shared" si="21"/>
        <v>750000</v>
      </c>
      <c r="S114" s="101" t="s">
        <v>0</v>
      </c>
      <c r="T114" s="4"/>
      <c r="U114" s="98"/>
      <c r="V114" s="18">
        <v>0</v>
      </c>
      <c r="W114" s="18">
        <v>0</v>
      </c>
      <c r="X114" s="18">
        <v>0</v>
      </c>
      <c r="Y114" s="121">
        <v>0</v>
      </c>
      <c r="Z114" s="113">
        <f t="shared" si="14"/>
        <v>0</v>
      </c>
      <c r="AA114" s="113">
        <f t="shared" si="15"/>
        <v>0</v>
      </c>
      <c r="AB114" s="113">
        <f t="shared" si="16"/>
        <v>600000</v>
      </c>
    </row>
    <row r="115" spans="1:28" s="14" customFormat="1" ht="45" hidden="1" x14ac:dyDescent="0.2">
      <c r="A115" s="13">
        <v>110</v>
      </c>
      <c r="B115" s="12" t="s">
        <v>18</v>
      </c>
      <c r="C115" s="83" t="s">
        <v>17</v>
      </c>
      <c r="D115" s="9" t="s">
        <v>4</v>
      </c>
      <c r="E115" s="9" t="s">
        <v>16</v>
      </c>
      <c r="F115" s="10" t="s">
        <v>12</v>
      </c>
      <c r="G115" s="9" t="s">
        <v>15</v>
      </c>
      <c r="H115" s="8">
        <f t="shared" si="18"/>
        <v>25</v>
      </c>
      <c r="I115" s="8">
        <v>25</v>
      </c>
      <c r="J115" s="8"/>
      <c r="K115" s="7"/>
      <c r="L115" s="29">
        <f t="shared" si="19"/>
        <v>448612</v>
      </c>
      <c r="M115" s="5">
        <v>448612</v>
      </c>
      <c r="N115" s="5"/>
      <c r="O115" s="6">
        <f t="shared" si="20"/>
        <v>750000</v>
      </c>
      <c r="P115" s="5">
        <v>750000</v>
      </c>
      <c r="Q115" s="5"/>
      <c r="R115" s="29">
        <f t="shared" si="21"/>
        <v>1198612</v>
      </c>
      <c r="S115" s="101" t="s">
        <v>0</v>
      </c>
      <c r="T115" s="4"/>
      <c r="U115" s="98"/>
      <c r="V115" s="18">
        <v>0</v>
      </c>
      <c r="W115" s="18">
        <v>0</v>
      </c>
      <c r="X115" s="18">
        <v>0</v>
      </c>
      <c r="Y115" s="121">
        <v>0</v>
      </c>
      <c r="Z115" s="113">
        <f t="shared" si="14"/>
        <v>0</v>
      </c>
      <c r="AA115" s="113">
        <f t="shared" si="15"/>
        <v>0</v>
      </c>
      <c r="AB115" s="113">
        <f t="shared" si="16"/>
        <v>750000</v>
      </c>
    </row>
    <row r="116" spans="1:28" ht="45" hidden="1" x14ac:dyDescent="0.2">
      <c r="A116" s="13">
        <v>111</v>
      </c>
      <c r="B116" s="12" t="s">
        <v>14</v>
      </c>
      <c r="C116" s="83" t="s">
        <v>13</v>
      </c>
      <c r="D116" s="9" t="s">
        <v>4</v>
      </c>
      <c r="E116" s="9" t="s">
        <v>12</v>
      </c>
      <c r="F116" s="10" t="s">
        <v>11</v>
      </c>
      <c r="G116" s="9" t="s">
        <v>1</v>
      </c>
      <c r="H116" s="8">
        <f t="shared" si="18"/>
        <v>30</v>
      </c>
      <c r="I116" s="8">
        <v>30</v>
      </c>
      <c r="J116" s="8"/>
      <c r="K116" s="7"/>
      <c r="L116" s="29">
        <f t="shared" si="19"/>
        <v>208568</v>
      </c>
      <c r="M116" s="5">
        <v>208568</v>
      </c>
      <c r="N116" s="5"/>
      <c r="O116" s="6">
        <f t="shared" si="20"/>
        <v>834245</v>
      </c>
      <c r="P116" s="5">
        <v>834245</v>
      </c>
      <c r="Q116" s="5"/>
      <c r="R116" s="29">
        <f t="shared" si="21"/>
        <v>1042813</v>
      </c>
      <c r="S116" s="101" t="s">
        <v>0</v>
      </c>
      <c r="T116" s="4"/>
      <c r="U116" s="98"/>
      <c r="V116" s="18">
        <v>30</v>
      </c>
      <c r="W116" s="18">
        <v>3</v>
      </c>
      <c r="X116" s="18">
        <v>0</v>
      </c>
      <c r="Y116" s="121">
        <v>0</v>
      </c>
      <c r="Z116" s="113">
        <f t="shared" si="14"/>
        <v>9000</v>
      </c>
      <c r="AA116" s="113">
        <f t="shared" si="15"/>
        <v>0</v>
      </c>
      <c r="AB116" s="113">
        <f t="shared" si="16"/>
        <v>843245</v>
      </c>
    </row>
    <row r="117" spans="1:28" ht="45" hidden="1" x14ac:dyDescent="0.2">
      <c r="A117" s="13">
        <v>112</v>
      </c>
      <c r="B117" s="12" t="s">
        <v>10</v>
      </c>
      <c r="C117" s="83" t="s">
        <v>9</v>
      </c>
      <c r="D117" s="9" t="s">
        <v>4</v>
      </c>
      <c r="E117" s="9" t="s">
        <v>8</v>
      </c>
      <c r="F117" s="10" t="s">
        <v>7</v>
      </c>
      <c r="G117" s="9" t="s">
        <v>1</v>
      </c>
      <c r="H117" s="8">
        <f t="shared" si="18"/>
        <v>30</v>
      </c>
      <c r="I117" s="8"/>
      <c r="J117" s="8">
        <v>30</v>
      </c>
      <c r="K117" s="7"/>
      <c r="L117" s="29">
        <f t="shared" si="19"/>
        <v>696417</v>
      </c>
      <c r="M117" s="5">
        <v>696417</v>
      </c>
      <c r="N117" s="5"/>
      <c r="O117" s="6">
        <f t="shared" si="20"/>
        <v>900000</v>
      </c>
      <c r="P117" s="5">
        <v>900000</v>
      </c>
      <c r="Q117" s="5"/>
      <c r="R117" s="29">
        <f t="shared" si="21"/>
        <v>1596417</v>
      </c>
      <c r="S117" s="101" t="s">
        <v>0</v>
      </c>
      <c r="T117" s="4"/>
      <c r="U117" s="98"/>
      <c r="V117" s="18">
        <v>0</v>
      </c>
      <c r="W117" s="18">
        <v>0</v>
      </c>
      <c r="X117" s="18">
        <v>0</v>
      </c>
      <c r="Y117" s="121">
        <v>0</v>
      </c>
      <c r="Z117" s="113">
        <f t="shared" si="14"/>
        <v>0</v>
      </c>
      <c r="AA117" s="113">
        <f t="shared" si="15"/>
        <v>0</v>
      </c>
      <c r="AB117" s="113">
        <f t="shared" si="16"/>
        <v>900000</v>
      </c>
    </row>
    <row r="118" spans="1:28" ht="56.25" hidden="1" x14ac:dyDescent="0.2">
      <c r="A118" s="13">
        <v>113</v>
      </c>
      <c r="B118" s="12" t="s">
        <v>6</v>
      </c>
      <c r="C118" s="83" t="s">
        <v>5</v>
      </c>
      <c r="D118" s="9" t="s">
        <v>4</v>
      </c>
      <c r="E118" s="9" t="s">
        <v>3</v>
      </c>
      <c r="F118" s="10" t="s">
        <v>2</v>
      </c>
      <c r="G118" s="9" t="s">
        <v>1</v>
      </c>
      <c r="H118" s="8">
        <f t="shared" si="18"/>
        <v>24</v>
      </c>
      <c r="I118" s="8"/>
      <c r="J118" s="8">
        <v>24</v>
      </c>
      <c r="K118" s="7"/>
      <c r="L118" s="29">
        <f t="shared" si="19"/>
        <v>180000</v>
      </c>
      <c r="M118" s="5">
        <v>180000</v>
      </c>
      <c r="N118" s="5"/>
      <c r="O118" s="6">
        <f t="shared" si="20"/>
        <v>720000</v>
      </c>
      <c r="P118" s="5">
        <v>720000</v>
      </c>
      <c r="Q118" s="5"/>
      <c r="R118" s="29">
        <f t="shared" si="21"/>
        <v>900000</v>
      </c>
      <c r="S118" s="101" t="s">
        <v>0</v>
      </c>
      <c r="T118" s="4"/>
      <c r="U118" s="98"/>
      <c r="V118" s="18">
        <v>24</v>
      </c>
      <c r="W118" s="18">
        <v>4</v>
      </c>
      <c r="X118" s="18">
        <v>0</v>
      </c>
      <c r="Y118" s="121">
        <v>0</v>
      </c>
      <c r="Z118" s="113">
        <f t="shared" si="14"/>
        <v>9600</v>
      </c>
      <c r="AA118" s="113">
        <f t="shared" si="15"/>
        <v>0</v>
      </c>
      <c r="AB118" s="113">
        <f t="shared" si="16"/>
        <v>729600</v>
      </c>
    </row>
    <row r="119" spans="1:28" x14ac:dyDescent="0.2">
      <c r="H119" s="112"/>
      <c r="V119" s="88"/>
      <c r="W119" s="88"/>
    </row>
    <row r="120" spans="1:28" x14ac:dyDescent="0.2">
      <c r="H120" s="3"/>
      <c r="V120" s="88"/>
      <c r="W120" s="88"/>
    </row>
  </sheetData>
  <autoFilter ref="A5:U118">
    <filterColumn colId="3">
      <filters>
        <filter val="28"/>
      </filters>
    </filterColumn>
  </autoFilter>
  <mergeCells count="16">
    <mergeCell ref="Z1:Z4"/>
    <mergeCell ref="AA1:AA4"/>
    <mergeCell ref="AB1:AB4"/>
    <mergeCell ref="A1:A4"/>
    <mergeCell ref="B1:B4"/>
    <mergeCell ref="C1:C4"/>
    <mergeCell ref="D1:G3"/>
    <mergeCell ref="H1:K3"/>
    <mergeCell ref="L1:Q3"/>
    <mergeCell ref="R1:R4"/>
    <mergeCell ref="S1:U1"/>
    <mergeCell ref="S2:S4"/>
    <mergeCell ref="T2:T4"/>
    <mergeCell ref="U2:U4"/>
    <mergeCell ref="V1:W3"/>
    <mergeCell ref="X1:Y3"/>
  </mergeCells>
  <dataValidations count="1">
    <dataValidation allowBlank="1" showInputMessage="1" showErrorMessage="1" prompt="Kod gminy wg GUS_x000a_(6 cyfr w formacie 999999),_x000a_gdzie:_x000a_- pierwsze dwie to WK_x000a_(kod województwa),_x000a_- trzecia i czwarta to PK_x000a_(kod powiatu),_x000a_- piąta i szósta to GK_x000a_(kod gminy). " sqref="D4:G4"/>
  </dataValidation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moduł 1a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Kolega</dc:creator>
  <cp:lastModifiedBy>Agnieszka Nilipińska</cp:lastModifiedBy>
  <dcterms:created xsi:type="dcterms:W3CDTF">2019-02-08T07:44:44Z</dcterms:created>
  <dcterms:modified xsi:type="dcterms:W3CDTF">2019-02-27T09:47:26Z</dcterms:modified>
</cp:coreProperties>
</file>