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480" yWindow="525" windowWidth="22995" windowHeight="9555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45621"/>
</workbook>
</file>

<file path=xl/calcChain.xml><?xml version="1.0" encoding="utf-8"?>
<calcChain xmlns="http://schemas.openxmlformats.org/spreadsheetml/2006/main">
  <c r="T323" i="1" l="1"/>
  <c r="T322" i="1"/>
  <c r="T321" i="1"/>
  <c r="T320" i="1"/>
  <c r="T319" i="1"/>
  <c r="T318" i="1"/>
  <c r="T317" i="1"/>
  <c r="T316" i="1"/>
  <c r="T315" i="1"/>
  <c r="T314" i="1"/>
  <c r="T313" i="1"/>
  <c r="T312" i="1"/>
  <c r="T311" i="1"/>
  <c r="T310" i="1"/>
  <c r="T309" i="1"/>
  <c r="S323" i="1"/>
  <c r="T324" i="1" l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U323" i="1" l="1"/>
  <c r="U315" i="1"/>
  <c r="U311" i="1"/>
  <c r="U319" i="1"/>
  <c r="V319" i="1" s="1"/>
  <c r="U322" i="1"/>
  <c r="U318" i="1"/>
  <c r="V318" i="1" s="1"/>
  <c r="U314" i="1"/>
  <c r="U310" i="1"/>
  <c r="U313" i="1"/>
  <c r="V321" i="1"/>
  <c r="U321" i="1"/>
  <c r="V317" i="1"/>
  <c r="U317" i="1"/>
  <c r="U309" i="1"/>
  <c r="U320" i="1"/>
  <c r="V320" i="1" s="1"/>
  <c r="U316" i="1"/>
  <c r="V316" i="1" s="1"/>
  <c r="U312" i="1"/>
  <c r="V312" i="1" s="1"/>
  <c r="V313" i="1"/>
  <c r="V322" i="1"/>
  <c r="V310" i="1"/>
  <c r="V314" i="1"/>
  <c r="V315" i="1"/>
  <c r="V311" i="1"/>
  <c r="V323" i="1"/>
  <c r="J175" i="1"/>
  <c r="V176" i="1" l="1"/>
  <c r="S176" i="1"/>
  <c r="P176" i="1"/>
  <c r="M176" i="1"/>
  <c r="J176" i="1"/>
  <c r="O25" i="1" l="1"/>
  <c r="S25" i="1" s="1"/>
  <c r="I23" i="1" l="1"/>
  <c r="M23" i="1" s="1"/>
  <c r="O22" i="1"/>
  <c r="S22" i="1" s="1"/>
  <c r="T109" i="1" l="1"/>
  <c r="T110" i="1"/>
  <c r="T111" i="1"/>
  <c r="T112" i="1"/>
  <c r="T113" i="1"/>
  <c r="T108" i="1"/>
  <c r="R109" i="1"/>
  <c r="R110" i="1"/>
  <c r="R111" i="1"/>
  <c r="R112" i="1"/>
  <c r="R113" i="1"/>
  <c r="R108" i="1"/>
  <c r="P109" i="1"/>
  <c r="P110" i="1"/>
  <c r="P111" i="1"/>
  <c r="P112" i="1"/>
  <c r="P113" i="1"/>
  <c r="P108" i="1"/>
  <c r="M109" i="1"/>
  <c r="M110" i="1"/>
  <c r="M111" i="1"/>
  <c r="M112" i="1"/>
  <c r="M113" i="1"/>
  <c r="M108" i="1"/>
  <c r="H109" i="1"/>
  <c r="H110" i="1"/>
  <c r="H111" i="1"/>
  <c r="H112" i="1"/>
  <c r="H113" i="1"/>
  <c r="F109" i="1"/>
  <c r="F110" i="1"/>
  <c r="F111" i="1"/>
  <c r="F112" i="1"/>
  <c r="F113" i="1"/>
  <c r="D109" i="1"/>
  <c r="D110" i="1"/>
  <c r="D111" i="1"/>
  <c r="D112" i="1"/>
  <c r="D113" i="1"/>
  <c r="A109" i="1"/>
  <c r="A110" i="1"/>
  <c r="A111" i="1"/>
  <c r="A112" i="1"/>
  <c r="A113" i="1"/>
  <c r="R114" i="1" l="1"/>
  <c r="T114" i="1"/>
  <c r="P114" i="1"/>
  <c r="G433" i="1"/>
  <c r="G424" i="1"/>
  <c r="M257" i="1"/>
  <c r="L307" i="1"/>
  <c r="M223" i="1"/>
  <c r="G130" i="1"/>
  <c r="G19" i="1"/>
  <c r="G142" i="1"/>
  <c r="M105" i="1"/>
  <c r="A105" i="1"/>
  <c r="G51" i="1"/>
  <c r="E9" i="1"/>
  <c r="P437" i="1"/>
  <c r="M437" i="1"/>
  <c r="J437" i="1"/>
  <c r="G437" i="1"/>
  <c r="P436" i="1"/>
  <c r="M436" i="1"/>
  <c r="J436" i="1"/>
  <c r="G436" i="1"/>
  <c r="P435" i="1"/>
  <c r="M435" i="1"/>
  <c r="M438" i="1" s="1"/>
  <c r="J435" i="1"/>
  <c r="J438" i="1" s="1"/>
  <c r="G435" i="1"/>
  <c r="G438" i="1" s="1"/>
  <c r="P428" i="1"/>
  <c r="M428" i="1"/>
  <c r="J428" i="1"/>
  <c r="G428" i="1"/>
  <c r="J427" i="1"/>
  <c r="M427" i="1"/>
  <c r="P427" i="1"/>
  <c r="G427" i="1"/>
  <c r="P426" i="1"/>
  <c r="M426" i="1"/>
  <c r="M429" i="1" s="1"/>
  <c r="J426" i="1"/>
  <c r="G426" i="1"/>
  <c r="Q351" i="1"/>
  <c r="N351" i="1"/>
  <c r="L351" i="1"/>
  <c r="L309" i="1"/>
  <c r="Q288" i="1"/>
  <c r="O288" i="1"/>
  <c r="Q287" i="1"/>
  <c r="O287" i="1"/>
  <c r="Q286" i="1"/>
  <c r="O286" i="1"/>
  <c r="Q285" i="1"/>
  <c r="O285" i="1"/>
  <c r="Q261" i="1"/>
  <c r="O261" i="1"/>
  <c r="M261" i="1"/>
  <c r="K261" i="1"/>
  <c r="Q260" i="1"/>
  <c r="O260" i="1"/>
  <c r="M260" i="1"/>
  <c r="K260" i="1"/>
  <c r="Q259" i="1"/>
  <c r="Q262" i="1" s="1"/>
  <c r="O259" i="1"/>
  <c r="M259" i="1"/>
  <c r="M262" i="1" s="1"/>
  <c r="K259" i="1"/>
  <c r="Q227" i="1"/>
  <c r="O227" i="1"/>
  <c r="M227" i="1"/>
  <c r="K227" i="1"/>
  <c r="Q226" i="1"/>
  <c r="O226" i="1"/>
  <c r="M226" i="1"/>
  <c r="K226" i="1"/>
  <c r="Q225" i="1"/>
  <c r="O225" i="1"/>
  <c r="M225" i="1"/>
  <c r="K225" i="1"/>
  <c r="Q252" i="1"/>
  <c r="O252" i="1"/>
  <c r="Q251" i="1"/>
  <c r="O251" i="1"/>
  <c r="Q250" i="1"/>
  <c r="O250" i="1"/>
  <c r="Q249" i="1"/>
  <c r="O249" i="1"/>
  <c r="V175" i="1"/>
  <c r="S175" i="1"/>
  <c r="P175" i="1"/>
  <c r="M175" i="1"/>
  <c r="V174" i="1"/>
  <c r="S174" i="1"/>
  <c r="P174" i="1"/>
  <c r="M174" i="1"/>
  <c r="J174" i="1"/>
  <c r="V173" i="1"/>
  <c r="S173" i="1"/>
  <c r="P173" i="1"/>
  <c r="M173" i="1"/>
  <c r="J173" i="1"/>
  <c r="V172" i="1"/>
  <c r="S172" i="1"/>
  <c r="P172" i="1"/>
  <c r="M172" i="1"/>
  <c r="J172" i="1"/>
  <c r="V171" i="1"/>
  <c r="S171" i="1"/>
  <c r="P171" i="1"/>
  <c r="M171" i="1"/>
  <c r="J171" i="1"/>
  <c r="S145" i="1"/>
  <c r="S146" i="1"/>
  <c r="S147" i="1"/>
  <c r="S148" i="1"/>
  <c r="S149" i="1"/>
  <c r="S144" i="1"/>
  <c r="P145" i="1"/>
  <c r="P146" i="1"/>
  <c r="P147" i="1"/>
  <c r="P148" i="1"/>
  <c r="P149" i="1"/>
  <c r="P144" i="1"/>
  <c r="M145" i="1"/>
  <c r="M146" i="1"/>
  <c r="M147" i="1"/>
  <c r="M148" i="1"/>
  <c r="M149" i="1"/>
  <c r="M144" i="1"/>
  <c r="J145" i="1"/>
  <c r="J146" i="1"/>
  <c r="J147" i="1"/>
  <c r="J148" i="1"/>
  <c r="J149" i="1"/>
  <c r="J144" i="1"/>
  <c r="G145" i="1"/>
  <c r="G146" i="1"/>
  <c r="G147" i="1"/>
  <c r="G148" i="1"/>
  <c r="G149" i="1"/>
  <c r="G144" i="1"/>
  <c r="C145" i="1"/>
  <c r="C146" i="1"/>
  <c r="C147" i="1"/>
  <c r="C148" i="1"/>
  <c r="C149" i="1"/>
  <c r="C144" i="1"/>
  <c r="S133" i="1"/>
  <c r="S134" i="1"/>
  <c r="S135" i="1"/>
  <c r="S136" i="1"/>
  <c r="S137" i="1"/>
  <c r="S132" i="1"/>
  <c r="P133" i="1"/>
  <c r="P134" i="1"/>
  <c r="P135" i="1"/>
  <c r="P136" i="1"/>
  <c r="P137" i="1"/>
  <c r="P132" i="1"/>
  <c r="M133" i="1"/>
  <c r="M134" i="1"/>
  <c r="M135" i="1"/>
  <c r="M136" i="1"/>
  <c r="M137" i="1"/>
  <c r="M132" i="1"/>
  <c r="J133" i="1"/>
  <c r="J134" i="1"/>
  <c r="J135" i="1"/>
  <c r="J136" i="1"/>
  <c r="J137" i="1"/>
  <c r="J132" i="1"/>
  <c r="G133" i="1"/>
  <c r="G134" i="1"/>
  <c r="G135" i="1"/>
  <c r="G136" i="1"/>
  <c r="G137" i="1"/>
  <c r="G132" i="1"/>
  <c r="C133" i="1"/>
  <c r="C134" i="1"/>
  <c r="C135" i="1"/>
  <c r="C136" i="1"/>
  <c r="C137" i="1"/>
  <c r="C132" i="1"/>
  <c r="H108" i="1"/>
  <c r="F108" i="1"/>
  <c r="D108" i="1"/>
  <c r="A108" i="1"/>
  <c r="Q55" i="1"/>
  <c r="U55" i="1" s="1"/>
  <c r="Q56" i="1"/>
  <c r="U56" i="1" s="1"/>
  <c r="Q57" i="1"/>
  <c r="U57" i="1" s="1"/>
  <c r="Q58" i="1"/>
  <c r="U58" i="1" s="1"/>
  <c r="Q59" i="1"/>
  <c r="U59" i="1" s="1"/>
  <c r="Q54" i="1"/>
  <c r="U54" i="1" s="1"/>
  <c r="O55" i="1"/>
  <c r="S55" i="1" s="1"/>
  <c r="O56" i="1"/>
  <c r="S56" i="1" s="1"/>
  <c r="O57" i="1"/>
  <c r="S57" i="1" s="1"/>
  <c r="O58" i="1"/>
  <c r="S58" i="1" s="1"/>
  <c r="O59" i="1"/>
  <c r="S59" i="1" s="1"/>
  <c r="O54" i="1"/>
  <c r="S54" i="1" s="1"/>
  <c r="I55" i="1"/>
  <c r="M55" i="1" s="1"/>
  <c r="I56" i="1"/>
  <c r="M56" i="1" s="1"/>
  <c r="I57" i="1"/>
  <c r="M57" i="1" s="1"/>
  <c r="I58" i="1"/>
  <c r="M58" i="1" s="1"/>
  <c r="I59" i="1"/>
  <c r="M59" i="1" s="1"/>
  <c r="I54" i="1"/>
  <c r="M54" i="1" s="1"/>
  <c r="G54" i="1"/>
  <c r="K54" i="1" s="1"/>
  <c r="G55" i="1"/>
  <c r="K55" i="1" s="1"/>
  <c r="G56" i="1"/>
  <c r="K56" i="1" s="1"/>
  <c r="G57" i="1"/>
  <c r="K57" i="1" s="1"/>
  <c r="G58" i="1"/>
  <c r="K58" i="1" s="1"/>
  <c r="G59" i="1"/>
  <c r="K59" i="1" s="1"/>
  <c r="C55" i="1"/>
  <c r="C56" i="1"/>
  <c r="C57" i="1"/>
  <c r="C58" i="1"/>
  <c r="C59" i="1"/>
  <c r="C54" i="1"/>
  <c r="Q23" i="1"/>
  <c r="U23" i="1" s="1"/>
  <c r="Q24" i="1"/>
  <c r="U24" i="1" s="1"/>
  <c r="Q25" i="1"/>
  <c r="U25" i="1" s="1"/>
  <c r="Q26" i="1"/>
  <c r="U26" i="1" s="1"/>
  <c r="Q27" i="1"/>
  <c r="U27" i="1" s="1"/>
  <c r="Q22" i="1"/>
  <c r="U22" i="1" s="1"/>
  <c r="O23" i="1"/>
  <c r="S23" i="1" s="1"/>
  <c r="O24" i="1"/>
  <c r="S24" i="1" s="1"/>
  <c r="O26" i="1"/>
  <c r="S26" i="1" s="1"/>
  <c r="O27" i="1"/>
  <c r="S27" i="1" s="1"/>
  <c r="C23" i="1"/>
  <c r="C24" i="1"/>
  <c r="C25" i="1"/>
  <c r="C26" i="1"/>
  <c r="C27" i="1"/>
  <c r="I24" i="1"/>
  <c r="M24" i="1" s="1"/>
  <c r="I25" i="1"/>
  <c r="M25" i="1" s="1"/>
  <c r="I26" i="1"/>
  <c r="M26" i="1" s="1"/>
  <c r="I27" i="1"/>
  <c r="M27" i="1" s="1"/>
  <c r="I22" i="1"/>
  <c r="M22" i="1" s="1"/>
  <c r="G23" i="1"/>
  <c r="K23" i="1" s="1"/>
  <c r="G24" i="1"/>
  <c r="K24" i="1" s="1"/>
  <c r="G25" i="1"/>
  <c r="K25" i="1" s="1"/>
  <c r="G26" i="1"/>
  <c r="K26" i="1" s="1"/>
  <c r="G27" i="1"/>
  <c r="K27" i="1" s="1"/>
  <c r="G22" i="1"/>
  <c r="K22" i="1" s="1"/>
  <c r="C22" i="1"/>
  <c r="P438" i="1" l="1"/>
  <c r="M28" i="1"/>
  <c r="K262" i="1"/>
  <c r="J177" i="1"/>
  <c r="V177" i="1"/>
  <c r="S177" i="1"/>
  <c r="V309" i="1"/>
  <c r="P177" i="1"/>
  <c r="M177" i="1"/>
  <c r="O262" i="1"/>
  <c r="G429" i="1"/>
  <c r="J429" i="1"/>
  <c r="Q289" i="1"/>
  <c r="S150" i="1"/>
  <c r="P429" i="1"/>
  <c r="G138" i="1"/>
  <c r="M138" i="1"/>
  <c r="S138" i="1"/>
  <c r="F114" i="1"/>
  <c r="O289" i="1"/>
  <c r="J150" i="1"/>
  <c r="P150" i="1"/>
  <c r="G150" i="1"/>
  <c r="M150" i="1"/>
  <c r="P138" i="1"/>
  <c r="J138" i="1"/>
  <c r="D114" i="1"/>
  <c r="H114" i="1"/>
  <c r="S324" i="1"/>
  <c r="R324" i="1"/>
  <c r="Q324" i="1"/>
  <c r="P324" i="1"/>
  <c r="O324" i="1"/>
  <c r="N324" i="1"/>
  <c r="L324" i="1"/>
  <c r="Q253" i="1"/>
  <c r="O253" i="1"/>
  <c r="Q228" i="1"/>
  <c r="O228" i="1"/>
  <c r="M228" i="1"/>
  <c r="K228" i="1"/>
  <c r="Q60" i="1"/>
  <c r="O60" i="1"/>
  <c r="M60" i="1"/>
  <c r="K60" i="1"/>
  <c r="I60" i="1"/>
  <c r="G60" i="1"/>
  <c r="Q28" i="1"/>
  <c r="O28" i="1"/>
  <c r="I28" i="1"/>
  <c r="G28" i="1"/>
  <c r="U324" i="1" l="1"/>
  <c r="V324" i="1"/>
  <c r="S28" i="1"/>
  <c r="U28" i="1"/>
  <c r="S60" i="1"/>
  <c r="U60" i="1"/>
  <c r="K28" i="1"/>
</calcChain>
</file>

<file path=xl/connections.xml><?xml version="1.0" encoding="utf-8"?>
<connections xmlns="http://schemas.openxmlformats.org/spreadsheetml/2006/main">
  <connection id="1" keepAlive="1" name="SP_Meldunek_parametry" type="5" refreshedVersion="4" savePassword="1" deleted="1" background="1" saveData="1" credentials="none">
    <dbPr connection="" command=""/>
  </connection>
  <connection id="2" keepAlive="1" name="SP_Meldunek_sekcja_I_tab_1" type="5" refreshedVersion="4" savePassword="1" deleted="1" background="1" saveData="1" credentials="none">
    <dbPr connection="" command=""/>
  </connection>
  <connection id="3" keepAlive="1" name="SP_Meldunek_sekcja_I_tab_2" type="5" refreshedVersion="4" savePassword="1" deleted="1" background="1" saveData="1" credentials="none">
    <dbPr connection="" command=""/>
  </connection>
  <connection id="4" keepAlive="1" name="SP_Meldunek_sekcja_II_tab_1" type="5" refreshedVersion="4" savePassword="1" deleted="1" background="1" saveData="1" credentials="none">
    <dbPr connection="" command=""/>
  </connection>
  <connection id="5" keepAlive="1" name="SP_Meldunek_sekcja_II_tab_2" type="5" refreshedVersion="4" savePassword="1" deleted="1" background="1" saveData="1" credentials="none">
    <dbPr connection="" command=""/>
  </connection>
  <connection id="6" keepAlive="1" name="SP_Meldunek_sekcja_III_tab_1" type="5" refreshedVersion="4" savePassword="1" deleted="1" background="1" saveData="1" credentials="none">
    <dbPr connection="" command=""/>
  </connection>
  <connection id="7" keepAlive="1" name="SP_Meldunek_sekcja_III_tab_2" type="5" refreshedVersion="4" savePassword="1" deleted="1" background="1" saveData="1" credentials="none">
    <dbPr connection="" command=""/>
  </connection>
  <connection id="8" keepAlive="1" name="SP_Meldunek_sekcja_IV" type="5" refreshedVersion="4" savePassword="1" deleted="1" background="1" saveData="1" credentials="none">
    <dbPr connection="" command=""/>
  </connection>
  <connection id="9" keepAlive="1" name="SP_Meldunek_sekcja_IX_tab_1" type="5" refreshedVersion="4" savePassword="1" deleted="1" background="1" saveData="1" credentials="none">
    <dbPr connection="" command=""/>
  </connection>
  <connection id="10" keepAlive="1" name="SP_Meldunek_sekcja_IX_tab_2" type="5" refreshedVersion="4" savePassword="1" deleted="1" background="1" saveData="1" credentials="none">
    <dbPr connection="" command=""/>
  </connection>
  <connection id="11" keepAlive="1" name="SP_Meldunek_sekcja_V_tab_1" type="5" refreshedVersion="4" savePassword="1" deleted="1" background="1" saveData="1" credentials="none">
    <dbPr connection="" command=""/>
  </connection>
  <connection id="12" keepAlive="1" name="SP_Meldunek_sekcja_V_tab_2" type="5" refreshedVersion="4" savePassword="1" deleted="1" background="1" saveData="1" credentials="none">
    <dbPr connection="" command=""/>
  </connection>
  <connection id="13" keepAlive="1" name="SP_Meldunek_sekcja_V_tab_3" type="5" refreshedVersion="4" savePassword="1" deleted="1" background="1" saveData="1" credentials="none">
    <dbPr connection="" command=""/>
  </connection>
  <connection id="14" keepAlive="1" name="SP_Meldunek_sekcja_V_tab_4" type="5" refreshedVersion="4" savePassword="1" deleted="1" background="1" saveData="1" credentials="none">
    <dbPr connection="" command=""/>
  </connection>
  <connection id="15" keepAlive="1" name="SP_Meldunek_sekcja_VI_tab_1" type="5" refreshedVersion="4" savePassword="1" deleted="1" background="1" saveData="1" credentials="none">
    <dbPr connection="" command=""/>
  </connection>
  <connection id="16" keepAlive="1" name="SP_Meldunek_sekcja_VI_tab_2" type="5" refreshedVersion="4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4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<sst xmlns="http://schemas.openxmlformats.org/spreadsheetml/2006/main" count="1005" uniqueCount="174">
  <si>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</si>
  <si>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</si>
  <si>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</si>
  <si>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</si>
  <si>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</si>
  <si>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</si>
  <si>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</si>
  <si>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</si>
  <si>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</si>
  <si>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</si>
  <si>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</si>
  <si>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</si>
  <si>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</si>
  <si>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</si>
  <si>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</si>
  <si>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</si>
  <si>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</si>
  <si>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</si>
  <si>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</si>
  <si>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</si>
  <si>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</si>
  <si>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konsul RP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</si>
  <si>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</si>
  <si>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</si>
  <si>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</si>
  <si>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</si>
  <si>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</si>
  <si>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</si>
  <si>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</si>
  <si>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Warszawa, 6 września 2013 r.</t>
  </si>
  <si>
    <t>Otrzymują:</t>
  </si>
  <si>
    <t>………………………………………………………</t>
  </si>
  <si>
    <t>(zatwierdził)</t>
  </si>
  <si>
    <t>Wnioskujący</t>
  </si>
  <si>
    <t>przebywający 
w ośrodku</t>
  </si>
  <si>
    <t>VIII. Konsultacje wizowe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</si>
  <si>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</si>
  <si>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</si>
  <si>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</si>
  <si>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</si>
  <si>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</si>
  <si>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</si>
  <si>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</si>
  <si>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</si>
  <si>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</si>
  <si>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</si>
  <si>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</si>
  <si>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</si>
  <si>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</si>
  <si>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</si>
  <si>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</si>
  <si>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</si>
  <si>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</si>
  <si>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</si>
  <si>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IX.  Informacja o Małym Ruchu Granicznym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</si>
  <si>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</si>
  <si>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</si>
  <si>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</si>
  <si>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</si>
  <si>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</si>
  <si>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</si>
  <si>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</si>
  <si>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</si>
  <si>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</si>
  <si>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</si>
  <si>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</si>
  <si>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</si>
  <si>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</si>
  <si>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</si>
  <si>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</si>
  <si>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</si>
  <si>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VII. Wykaz cudzoziemców, których pobyt na terytorium RP jest niepożądany</t>
  </si>
  <si>
    <t>Zezwolenia cofnięte</t>
  </si>
  <si>
    <t>Zezwolenia wydane</t>
  </si>
  <si>
    <t xml:space="preserve">V. Wnioski, które wpłynęły do wojewodów w sprawie zezwolenia na pobyt czasowy, pobyt stały i pobyt rezydenta długoterminowego UE oraz wydane w tych sprawach decyzje:
</t>
  </si>
  <si>
    <t xml:space="preserve">Informacja o działalności 
Urzędu do Spraw Cudzoziemców 
</t>
  </si>
  <si>
    <t>Ochrona międzynarodowa</t>
  </si>
  <si>
    <r>
      <t>*</t>
    </r>
    <r>
      <rPr>
        <i/>
        <sz val="6"/>
        <color theme="1"/>
        <rFont val="Tahoma"/>
        <family val="2"/>
        <charset val="238"/>
      </rPr>
      <t xml:space="preserve"> zgodnie z nowym aquis azylowym od 1.01.2014 r. wznowienie postępowania po tzw. transferze dublińskim liczy się jako kolejny wniosek o nadanie statusu uchodźcy</t>
    </r>
  </si>
  <si>
    <t>II. Stosowanie Rozporządzenia  Dublińskiego*: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</si>
  <si>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</si>
  <si>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</si>
  <si>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</si>
  <si>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</si>
  <si>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</si>
  <si>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</si>
  <si>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</si>
  <si>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</si>
  <si>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</si>
  <si>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</si>
  <si>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</si>
  <si>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</si>
  <si>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</si>
  <si>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</si>
  <si>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</si>
  <si>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</si>
  <si>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</si>
  <si>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</si>
  <si>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</si>
  <si>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</si>
  <si>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</si>
  <si>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</si>
  <si>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</si>
  <si>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VI. Odwołania od decyzji wydanych w I instancji w sprawie legalizacji pobytu cudzoziemców na terytorium RP, odpowiedzi na skargi oraz wnioski o udzielenie zezwolenia na pobyt stały dla członków rodzin repatriantów: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</si>
  <si>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</si>
  <si>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</si>
  <si>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</si>
  <si>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</si>
  <si>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</si>
  <si>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</si>
  <si>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</si>
  <si>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</si>
  <si>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</si>
  <si>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</si>
  <si>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</si>
  <si>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</si>
  <si>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</si>
  <si>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</si>
  <si>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</si>
  <si>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</si>
  <si>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</si>
  <si>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</si>
  <si>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</si>
  <si>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</si>
  <si>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</si>
  <si>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</si>
  <si>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</si>
  <si>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</si>
  <si>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</si>
  <si>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</si>
  <si>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</si>
  <si>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</si>
  <si>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</si>
  <si>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</si>
  <si>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</si>
  <si>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Miejsce na komentarz</t>
  </si>
  <si>
    <t>UKRAINA</t>
  </si>
  <si>
    <t>ROSJA</t>
  </si>
  <si>
    <t>NIEMCY</t>
  </si>
  <si>
    <t>FRANCJA</t>
  </si>
  <si>
    <t>AUSTRIA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</si>
  <si>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</si>
  <si>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</si>
  <si>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</si>
  <si>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</si>
  <si>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</si>
  <si>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</si>
  <si>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</si>
  <si>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</si>
  <si>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WNIOSEK O WYDANIE DOK. POTW. PRAWO STAŁEGO POBYTU</t>
  </si>
  <si>
    <t>WNIOSEK O WYDANIE KP CZŁ. RODZINY OBYWATELA UE</t>
  </si>
  <si>
    <t>WNIOSEK O WYDANIE KSP CZŁ. RODZINY OBYWATELA UE</t>
  </si>
  <si>
    <t>GRUZJA</t>
  </si>
  <si>
    <t>TADŻYKISTAN</t>
  </si>
  <si>
    <t>WZNOWIENIA</t>
  </si>
  <si>
    <t>SZWECJA</t>
  </si>
  <si>
    <t>I. Przyjęte wnioski o udzielenie ochrony międzynarodowej w RP:</t>
  </si>
  <si>
    <t>III. Wydane decyzje w sprawie o udzielenie ochrony międzynarodowej:</t>
  </si>
  <si>
    <t>IV. Cudzoziemcy, w sprawie których wszczęto postępowanie o udzielenie ochrony międzynarodowej i którym zapewniono zakwaterowanie w ośrodkach dla cudzoziemców:</t>
  </si>
  <si>
    <t>1. Pan Jakub Skiba - Sekretarz Stanu w Ministerstwie Spraw Wewnętrznych i Administracji
2. Pan płk SG Marek Łapiński - Komendant Główny Straży Granicznej
3. Pani Andrzej Sprycha  - Dyrektor Departamentu Porządku Publicznego MSWiA
4. Pan Paweł Hut - Dyrektor Departamentu Analiz i Polityki Migracyjnej MSWiA
5. Rzecznik Prasowy MSWiA 
6. Pan płk Michał Gałkowski - Szef Oddziału OiAZnOK Centrum Operacyjnego MON  
7. Pani Anna-Carin Öst - Przedstawicielstwo UNHCR w Polsce 
8. Pani Anna Rostocka - Dyrektor Biura IOM w Warszawie
9. Pan Adam Eberhardt - Dyrektor Ośrodka Studiów Wschodnich
10. Urząd do Spraw Cudzoziemców - a/a</t>
  </si>
  <si>
    <t>01.12.2017</t>
  </si>
  <si>
    <t>31.12.2017</t>
  </si>
  <si>
    <t>01.01.2017</t>
  </si>
  <si>
    <t>ARMENIA</t>
  </si>
  <si>
    <t>NIDERLANDY</t>
  </si>
  <si>
    <t>BUŁGARIA</t>
  </si>
  <si>
    <t>LITWA</t>
  </si>
  <si>
    <t>IRAK</t>
  </si>
  <si>
    <t>AZERBEJDŻAN</t>
  </si>
  <si>
    <t>SYRIA</t>
  </si>
  <si>
    <t>25.12.2017 - 31.12.2017</t>
  </si>
  <si>
    <t>18.12.2017 - 24.12.2017</t>
  </si>
  <si>
    <t>11.12.2017 - 17.12.2017</t>
  </si>
  <si>
    <t>04.12.2017 - 10.12.2017</t>
  </si>
  <si>
    <t>27.11.2017 - 03.12.2017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</si>
</sst>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zł&quot;* #,##0_);_(&quot;zł&quot;* \(#,##0\);_(&quot;zł&quot;* &quot;-&quot;_);_(@_)"/>
    <numFmt numFmtId="165" formatCode="yyyy/mm/dd;@"/>
  </numFmts>
  <fonts count="3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color theme="1"/>
      <name val="Tahoma"/>
      <family val="2"/>
      <charset val="238"/>
    </font>
    <font>
      <sz val="8"/>
      <name val="Tahoma"/>
      <family val="2"/>
      <charset val="238"/>
    </font>
    <font>
      <sz val="8"/>
      <color theme="1"/>
      <name val="Tahoma"/>
      <family val="2"/>
      <charset val="238"/>
    </font>
    <font>
      <sz val="9"/>
      <color theme="1"/>
      <name val="Tahoma"/>
      <family val="2"/>
      <charset val="238"/>
    </font>
    <font>
      <i/>
      <sz val="9"/>
      <color theme="1"/>
      <name val="Tahoma"/>
      <family val="2"/>
      <charset val="238"/>
    </font>
    <font>
      <i/>
      <sz val="8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8"/>
      <name val="Cambria"/>
      <family val="2"/>
      <charset val="238"/>
      <scheme val="major"/>
    </font>
    <font>
      <b/>
      <sz val="15"/>
      <name val="Calibri"/>
      <family val="2"/>
      <charset val="238"/>
      <scheme val="minor"/>
    </font>
    <font>
      <b/>
      <i/>
      <sz val="14"/>
      <color theme="1"/>
      <name val="Cambria"/>
      <family val="1"/>
      <charset val="238"/>
    </font>
    <font>
      <sz val="11"/>
      <name val="Calibri"/>
      <family val="2"/>
      <charset val="238"/>
      <scheme val="minor"/>
    </font>
    <font>
      <b/>
      <sz val="7"/>
      <name val="Tahoma"/>
      <family val="2"/>
      <charset val="238"/>
    </font>
    <font>
      <sz val="6"/>
      <color theme="1"/>
      <name val="Tahoma"/>
      <family val="2"/>
      <charset val="238"/>
    </font>
    <font>
      <i/>
      <sz val="6"/>
      <color theme="1"/>
      <name val="Tahoma"/>
      <family val="2"/>
      <charset val="238"/>
    </font>
    <font>
      <b/>
      <sz val="8"/>
      <name val="Tahoma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sz val="9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15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14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0" fontId="0" fillId="0" borderId="0" xfId="0" applyAlignment="1" applyProtection="1">
      <protection locked="0"/>
    </xf>
    <xf numFmtId="0" fontId="30" fillId="0" borderId="0" xfId="0" applyFont="1" applyAlignment="1" applyProtection="1">
      <alignment vertical="center"/>
      <protection locked="0"/>
    </xf>
    <xf numFmtId="0" fontId="31" fillId="0" borderId="0" xfId="0" applyFont="1" applyProtection="1"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19" fillId="0" borderId="0" xfId="43" applyProtection="1">
      <protection locked="0"/>
    </xf>
    <xf numFmtId="0" fontId="33" fillId="0" borderId="0" xfId="0" applyFont="1" applyAlignment="1" applyProtection="1">
      <alignment horizontal="center" vertical="center" wrapText="1"/>
      <protection locked="0"/>
    </xf>
    <xf numFmtId="165" fontId="33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165" fontId="0" fillId="0" borderId="0" xfId="0" applyNumberFormat="1" applyAlignment="1" applyProtection="1">
      <alignment wrapText="1"/>
      <protection locked="0"/>
    </xf>
    <xf numFmtId="0" fontId="24" fillId="0" borderId="0" xfId="0" applyFont="1" applyAlignment="1" applyProtection="1">
      <alignment vertical="top" wrapText="1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0" fontId="33" fillId="0" borderId="0" xfId="0" applyFont="1" applyAlignment="1" applyProtection="1">
      <alignment horizontal="left" vertical="center" wrapText="1"/>
      <protection locked="0"/>
    </xf>
    <xf numFmtId="0" fontId="25" fillId="0" borderId="0" xfId="0" applyFont="1" applyAlignment="1" applyProtection="1">
      <alignment vertical="top"/>
      <protection locked="0"/>
    </xf>
    <xf numFmtId="165" fontId="25" fillId="0" borderId="0" xfId="0" applyNumberFormat="1" applyFont="1" applyAlignment="1" applyProtection="1">
      <alignment vertical="top"/>
      <protection locked="0"/>
    </xf>
    <xf numFmtId="0" fontId="36" fillId="35" borderId="0" xfId="0" applyFont="1" applyFill="1" applyBorder="1" applyAlignment="1" applyProtection="1">
      <alignment horizontal="center" vertical="center"/>
      <protection locked="0"/>
    </xf>
    <xf numFmtId="3" fontId="36" fillId="35" borderId="0" xfId="0" applyNumberFormat="1" applyFont="1" applyFill="1" applyBorder="1" applyAlignment="1" applyProtection="1">
      <alignment horizontal="center" vertical="center"/>
      <protection locked="0"/>
    </xf>
    <xf numFmtId="3" fontId="36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36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36" fillId="36" borderId="21" xfId="0" applyFont="1" applyFill="1" applyBorder="1" applyAlignment="1" applyProtection="1">
      <alignment horizontal="center" vertical="center" textRotation="90" wrapText="1"/>
      <protection locked="0"/>
    </xf>
    <xf numFmtId="0" fontId="32" fillId="35" borderId="0" xfId="10" applyFont="1" applyFill="1" applyBorder="1" applyAlignment="1" applyProtection="1">
      <alignment horizontal="center" vertical="center" wrapText="1"/>
      <protection locked="0"/>
    </xf>
    <xf numFmtId="0" fontId="32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32" fillId="35" borderId="0" xfId="10" applyFont="1" applyFill="1" applyBorder="1" applyAlignment="1" applyProtection="1">
      <alignment horizontal="left" vertical="center" indent="1"/>
      <protection locked="0"/>
    </xf>
    <xf numFmtId="0" fontId="20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 vertical="top" wrapText="1"/>
      <protection locked="0"/>
    </xf>
    <xf numFmtId="0" fontId="23" fillId="0" borderId="0" xfId="0" applyFont="1" applyAlignment="1" applyProtection="1">
      <alignment horizontal="left" vertical="top" wrapText="1"/>
      <protection locked="0"/>
    </xf>
    <xf numFmtId="0" fontId="21" fillId="0" borderId="0" xfId="0" applyFont="1" applyAlignment="1" applyProtection="1">
      <alignment horizontal="left" vertical="top" wrapText="1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left" vertical="center" indent="1"/>
      <protection locked="0"/>
    </xf>
    <xf numFmtId="0" fontId="22" fillId="0" borderId="0" xfId="0" applyFont="1" applyAlignment="1" applyProtection="1">
      <alignment horizontal="center"/>
      <protection locked="0"/>
    </xf>
    <xf numFmtId="0" fontId="22" fillId="0" borderId="0" xfId="0" applyFont="1" applyProtection="1"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22" fillId="0" borderId="0" xfId="0" applyFont="1" applyAlignment="1" applyProtection="1">
      <protection locked="0"/>
    </xf>
    <xf numFmtId="0" fontId="27" fillId="0" borderId="0" xfId="0" applyFont="1" applyProtection="1">
      <protection locked="0"/>
    </xf>
    <xf numFmtId="3" fontId="37" fillId="0" borderId="10" xfId="0" applyNumberFormat="1" applyFont="1" applyBorder="1" applyAlignment="1" applyProtection="1">
      <alignment horizontal="right" vertical="center"/>
    </xf>
    <xf numFmtId="3" fontId="36" fillId="35" borderId="45" xfId="10" applyNumberFormat="1" applyFont="1" applyFill="1" applyBorder="1" applyAlignment="1" applyProtection="1">
      <alignment horizontal="center" vertical="center"/>
    </xf>
    <xf numFmtId="0" fontId="0" fillId="0" borderId="50" xfId="0" applyBorder="1" applyProtection="1">
      <protection locked="0"/>
    </xf>
    <xf numFmtId="3" fontId="37" fillId="0" borderId="10" xfId="0" applyNumberFormat="1" applyFont="1" applyBorder="1" applyAlignment="1" applyProtection="1">
      <alignment horizontal="right" vertical="center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36" fillId="0" borderId="0" xfId="24" applyFont="1" applyFill="1" applyBorder="1" applyAlignment="1" applyProtection="1">
      <alignment horizontal="center" vertical="center" wrapText="1"/>
      <protection locked="0"/>
    </xf>
    <xf numFmtId="3" fontId="36" fillId="0" borderId="0" xfId="0" applyNumberFormat="1" applyFont="1" applyFill="1" applyBorder="1" applyAlignment="1" applyProtection="1">
      <alignment horizontal="center" vertical="center"/>
    </xf>
    <xf numFmtId="0" fontId="36" fillId="36" borderId="0" xfId="10" applyFont="1" applyFill="1" applyBorder="1" applyAlignment="1" applyProtection="1">
      <alignment horizontal="center" vertical="center"/>
      <protection locked="0"/>
    </xf>
    <xf numFmtId="3" fontId="36" fillId="36" borderId="0" xfId="10" applyNumberFormat="1" applyFont="1" applyFill="1" applyBorder="1" applyAlignment="1" applyProtection="1">
      <alignment horizontal="center" vertical="center"/>
    </xf>
    <xf numFmtId="0" fontId="36" fillId="36" borderId="21" xfId="0" applyFont="1" applyFill="1" applyBorder="1" applyAlignment="1" applyProtection="1">
      <alignment horizontal="center" vertical="center" textRotation="90" wrapText="1"/>
      <protection locked="0"/>
    </xf>
    <xf numFmtId="3" fontId="37" fillId="0" borderId="10" xfId="0" applyNumberFormat="1" applyFont="1" applyBorder="1" applyAlignment="1" applyProtection="1">
      <alignment horizontal="right" vertical="center"/>
    </xf>
    <xf numFmtId="3" fontId="36" fillId="35" borderId="45" xfId="10" applyNumberFormat="1" applyFont="1" applyFill="1" applyBorder="1" applyAlignment="1" applyProtection="1">
      <alignment horizontal="center" vertical="center"/>
    </xf>
    <xf numFmtId="3" fontId="36" fillId="35" borderId="45" xfId="10" applyNumberFormat="1" applyFont="1" applyFill="1" applyBorder="1" applyAlignment="1" applyProtection="1">
      <alignment horizontal="center" vertical="center"/>
    </xf>
    <xf numFmtId="0" fontId="0" fillId="0" borderId="0" xfId="0" applyFill="1" applyBorder="1" applyProtection="1">
      <protection locked="0"/>
    </xf>
    <xf numFmtId="0" fontId="36" fillId="0" borderId="0" xfId="10" applyFont="1" applyFill="1" applyBorder="1" applyAlignment="1" applyProtection="1">
      <alignment horizontal="left" vertical="center"/>
      <protection locked="0"/>
    </xf>
    <xf numFmtId="0" fontId="36" fillId="0" borderId="0" xfId="10" applyFont="1" applyFill="1" applyBorder="1" applyAlignment="1" applyProtection="1">
      <alignment horizontal="center" vertical="center"/>
      <protection locked="0"/>
    </xf>
    <xf numFmtId="0" fontId="0" fillId="33" borderId="0" xfId="0" applyFill="1" applyAlignment="1" applyProtection="1">
      <alignment horizontal="left" vertical="top"/>
      <protection locked="0"/>
    </xf>
    <xf numFmtId="0" fontId="0" fillId="33" borderId="0" xfId="0" applyFont="1" applyFill="1" applyAlignment="1" applyProtection="1">
      <alignment horizontal="left" vertical="top"/>
      <protection locked="0"/>
    </xf>
    <xf numFmtId="0" fontId="37" fillId="34" borderId="41" xfId="0" applyFont="1" applyFill="1" applyBorder="1" applyAlignment="1" applyProtection="1">
      <alignment horizontal="left" vertical="center" wrapText="1"/>
      <protection locked="0"/>
    </xf>
    <xf numFmtId="0" fontId="37" fillId="34" borderId="42" xfId="0" applyFont="1" applyFill="1" applyBorder="1" applyAlignment="1" applyProtection="1">
      <alignment horizontal="left" vertical="center" wrapText="1"/>
      <protection locked="0"/>
    </xf>
    <xf numFmtId="3" fontId="37" fillId="0" borderId="10" xfId="0" applyNumberFormat="1" applyFont="1" applyBorder="1" applyAlignment="1" applyProtection="1">
      <alignment horizontal="right" vertical="center" wrapText="1"/>
    </xf>
    <xf numFmtId="0" fontId="36" fillId="36" borderId="21" xfId="0" applyFont="1" applyFill="1" applyBorder="1" applyAlignment="1" applyProtection="1">
      <alignment horizontal="center" vertical="center" textRotation="90" wrapText="1"/>
      <protection locked="0"/>
    </xf>
    <xf numFmtId="0" fontId="36" fillId="36" borderId="31" xfId="0" applyFont="1" applyFill="1" applyBorder="1" applyAlignment="1" applyProtection="1">
      <alignment horizontal="center" vertical="center" textRotation="90" wrapText="1"/>
      <protection locked="0"/>
    </xf>
    <xf numFmtId="3" fontId="37" fillId="0" borderId="32" xfId="0" applyNumberFormat="1" applyFont="1" applyBorder="1" applyAlignment="1" applyProtection="1">
      <alignment horizontal="right" vertical="center" wrapText="1"/>
    </xf>
    <xf numFmtId="3" fontId="37" fillId="36" borderId="10" xfId="24" applyNumberFormat="1" applyFont="1" applyFill="1" applyBorder="1" applyAlignment="1" applyProtection="1">
      <alignment horizontal="right" vertical="center" wrapText="1"/>
    </xf>
    <xf numFmtId="3" fontId="37" fillId="36" borderId="32" xfId="24" applyNumberFormat="1" applyFont="1" applyFill="1" applyBorder="1" applyAlignment="1" applyProtection="1">
      <alignment horizontal="right" vertical="center" wrapText="1"/>
    </xf>
    <xf numFmtId="3" fontId="37" fillId="0" borderId="42" xfId="0" applyNumberFormat="1" applyFont="1" applyBorder="1" applyAlignment="1" applyProtection="1">
      <alignment horizontal="right" vertical="center" wrapText="1"/>
    </xf>
    <xf numFmtId="0" fontId="20" fillId="0" borderId="0" xfId="0" applyFont="1" applyAlignment="1" applyProtection="1">
      <alignment horizontal="left" vertical="center" wrapText="1"/>
      <protection locked="0"/>
    </xf>
    <xf numFmtId="0" fontId="36" fillId="36" borderId="44" xfId="0" applyFont="1" applyFill="1" applyBorder="1" applyAlignment="1" applyProtection="1">
      <alignment horizontal="center" vertical="center"/>
    </xf>
    <xf numFmtId="0" fontId="36" fillId="36" borderId="45" xfId="0" applyFont="1" applyFill="1" applyBorder="1" applyAlignment="1" applyProtection="1">
      <alignment horizontal="center" vertical="center"/>
    </xf>
    <xf numFmtId="0" fontId="36" fillId="36" borderId="44" xfId="10" applyFont="1" applyFill="1" applyBorder="1" applyAlignment="1" applyProtection="1">
      <alignment horizontal="left" vertical="center"/>
      <protection locked="0"/>
    </xf>
    <xf numFmtId="0" fontId="36" fillId="36" borderId="45" xfId="10" applyFont="1" applyFill="1" applyBorder="1" applyAlignment="1" applyProtection="1">
      <alignment horizontal="left" vertical="center"/>
      <protection locked="0"/>
    </xf>
    <xf numFmtId="3" fontId="36" fillId="36" borderId="45" xfId="10" applyNumberFormat="1" applyFont="1" applyFill="1" applyBorder="1" applyAlignment="1" applyProtection="1">
      <alignment horizontal="center" vertical="center"/>
    </xf>
    <xf numFmtId="3" fontId="36" fillId="36" borderId="46" xfId="10" applyNumberFormat="1" applyFont="1" applyFill="1" applyBorder="1" applyAlignment="1" applyProtection="1">
      <alignment horizontal="center" vertical="center"/>
    </xf>
    <xf numFmtId="0" fontId="37" fillId="33" borderId="25" xfId="24" applyFont="1" applyFill="1" applyBorder="1" applyAlignment="1" applyProtection="1">
      <alignment vertical="center" wrapText="1"/>
      <protection locked="0"/>
    </xf>
    <xf numFmtId="0" fontId="37" fillId="33" borderId="10" xfId="24" applyFont="1" applyFill="1" applyBorder="1" applyAlignment="1" applyProtection="1">
      <alignment vertical="center" wrapText="1"/>
      <protection locked="0"/>
    </xf>
    <xf numFmtId="3" fontId="37" fillId="0" borderId="10" xfId="0" applyNumberFormat="1" applyFont="1" applyBorder="1" applyAlignment="1" applyProtection="1">
      <alignment horizontal="right" vertical="center"/>
    </xf>
    <xf numFmtId="3" fontId="37" fillId="0" borderId="32" xfId="0" applyNumberFormat="1" applyFont="1" applyBorder="1" applyAlignment="1" applyProtection="1">
      <alignment horizontal="right" vertical="center"/>
    </xf>
    <xf numFmtId="0" fontId="37" fillId="0" borderId="25" xfId="0" applyFont="1" applyFill="1" applyBorder="1" applyAlignment="1" applyProtection="1">
      <alignment horizontal="left" vertical="center" wrapText="1"/>
      <protection locked="0"/>
    </xf>
    <xf numFmtId="0" fontId="37" fillId="0" borderId="10" xfId="0" applyFont="1" applyFill="1" applyBorder="1" applyAlignment="1" applyProtection="1">
      <alignment horizontal="left" vertical="center" wrapText="1"/>
      <protection locked="0"/>
    </xf>
    <xf numFmtId="0" fontId="36" fillId="35" borderId="22" xfId="0" applyFont="1" applyFill="1" applyBorder="1" applyAlignment="1" applyProtection="1">
      <alignment horizontal="center" vertical="center" wrapText="1"/>
      <protection locked="0"/>
    </xf>
    <xf numFmtId="0" fontId="36" fillId="35" borderId="23" xfId="0" applyFont="1" applyFill="1" applyBorder="1" applyAlignment="1" applyProtection="1">
      <alignment horizontal="center" vertical="center" wrapText="1"/>
      <protection locked="0"/>
    </xf>
    <xf numFmtId="0" fontId="36" fillId="35" borderId="24" xfId="0" applyFont="1" applyFill="1" applyBorder="1" applyAlignment="1" applyProtection="1">
      <alignment horizontal="center" vertical="center" wrapText="1"/>
      <protection locked="0"/>
    </xf>
    <xf numFmtId="3" fontId="37" fillId="35" borderId="29" xfId="0" applyNumberFormat="1" applyFont="1" applyFill="1" applyBorder="1" applyAlignment="1" applyProtection="1">
      <alignment horizontal="right" vertical="center" wrapText="1"/>
    </xf>
    <xf numFmtId="3" fontId="37" fillId="35" borderId="37" xfId="0" applyNumberFormat="1" applyFont="1" applyFill="1" applyBorder="1" applyAlignment="1" applyProtection="1">
      <alignment horizontal="right" vertical="center" wrapText="1"/>
    </xf>
    <xf numFmtId="3" fontId="37" fillId="35" borderId="30" xfId="0" applyNumberFormat="1" applyFont="1" applyFill="1" applyBorder="1" applyAlignment="1" applyProtection="1">
      <alignment horizontal="right" vertical="center" wrapText="1"/>
    </xf>
    <xf numFmtId="3" fontId="38" fillId="0" borderId="32" xfId="0" applyNumberFormat="1" applyFont="1" applyBorder="1" applyAlignment="1" applyProtection="1">
      <alignment horizontal="right" vertical="center"/>
    </xf>
    <xf numFmtId="0" fontId="36" fillId="36" borderId="21" xfId="0" applyFont="1" applyFill="1" applyBorder="1" applyAlignment="1" applyProtection="1">
      <alignment horizontal="center" vertical="center"/>
      <protection locked="0"/>
    </xf>
    <xf numFmtId="0" fontId="37" fillId="36" borderId="25" xfId="0" applyFont="1" applyFill="1" applyBorder="1" applyAlignment="1" applyProtection="1">
      <alignment vertical="center" wrapText="1"/>
      <protection locked="0"/>
    </xf>
    <xf numFmtId="0" fontId="37" fillId="36" borderId="10" xfId="0" applyFont="1" applyFill="1" applyBorder="1" applyAlignment="1" applyProtection="1">
      <alignment vertical="center" wrapText="1"/>
      <protection locked="0"/>
    </xf>
    <xf numFmtId="0" fontId="37" fillId="33" borderId="41" xfId="24" applyFont="1" applyFill="1" applyBorder="1" applyAlignment="1" applyProtection="1">
      <alignment vertical="center" wrapText="1"/>
      <protection locked="0"/>
    </xf>
    <xf numFmtId="0" fontId="37" fillId="33" borderId="42" xfId="24" applyFont="1" applyFill="1" applyBorder="1" applyAlignment="1" applyProtection="1">
      <alignment vertical="center" wrapText="1"/>
      <protection locked="0"/>
    </xf>
    <xf numFmtId="0" fontId="36" fillId="36" borderId="31" xfId="0" applyFont="1" applyFill="1" applyBorder="1" applyAlignment="1" applyProtection="1">
      <alignment horizontal="center" vertical="center"/>
      <protection locked="0"/>
    </xf>
    <xf numFmtId="0" fontId="36" fillId="35" borderId="44" xfId="10" applyFont="1" applyFill="1" applyBorder="1" applyAlignment="1" applyProtection="1">
      <alignment horizontal="center" vertical="center" wrapText="1"/>
      <protection locked="0"/>
    </xf>
    <xf numFmtId="0" fontId="36" fillId="35" borderId="45" xfId="10" applyFont="1" applyFill="1" applyBorder="1" applyAlignment="1" applyProtection="1">
      <alignment horizontal="center" vertical="center" wrapText="1"/>
      <protection locked="0"/>
    </xf>
    <xf numFmtId="0" fontId="36" fillId="35" borderId="21" xfId="0" applyFont="1" applyFill="1" applyBorder="1" applyAlignment="1" applyProtection="1">
      <alignment horizontal="center" vertical="center"/>
      <protection locked="0"/>
    </xf>
    <xf numFmtId="3" fontId="36" fillId="35" borderId="45" xfId="10" applyNumberFormat="1" applyFont="1" applyFill="1" applyBorder="1" applyAlignment="1" applyProtection="1">
      <alignment horizontal="center" vertical="center"/>
    </xf>
    <xf numFmtId="3" fontId="36" fillId="35" borderId="46" xfId="10" applyNumberFormat="1" applyFont="1" applyFill="1" applyBorder="1" applyAlignment="1" applyProtection="1">
      <alignment horizontal="center" vertical="center"/>
    </xf>
    <xf numFmtId="0" fontId="22" fillId="0" borderId="0" xfId="0" applyFont="1" applyAlignment="1" applyProtection="1">
      <alignment horizontal="left" vertical="center"/>
      <protection locked="0"/>
    </xf>
    <xf numFmtId="0" fontId="37" fillId="0" borderId="41" xfId="24" applyFont="1" applyFill="1" applyBorder="1" applyAlignment="1" applyProtection="1">
      <alignment horizontal="left" vertical="center" indent="1"/>
      <protection locked="0"/>
    </xf>
    <xf numFmtId="0" fontId="37" fillId="0" borderId="42" xfId="24" applyFont="1" applyFill="1" applyBorder="1" applyAlignment="1" applyProtection="1">
      <alignment horizontal="left" vertical="center" indent="1"/>
      <protection locked="0"/>
    </xf>
    <xf numFmtId="3" fontId="37" fillId="0" borderId="42" xfId="24" applyNumberFormat="1" applyFont="1" applyFill="1" applyBorder="1" applyAlignment="1" applyProtection="1">
      <alignment horizontal="right" vertical="center"/>
    </xf>
    <xf numFmtId="0" fontId="36" fillId="33" borderId="21" xfId="0" applyFont="1" applyFill="1" applyBorder="1" applyAlignment="1" applyProtection="1">
      <alignment horizontal="center" vertical="center"/>
    </xf>
    <xf numFmtId="0" fontId="36" fillId="33" borderId="31" xfId="0" applyFont="1" applyFill="1" applyBorder="1" applyAlignment="1" applyProtection="1">
      <alignment horizontal="center" vertical="center"/>
    </xf>
    <xf numFmtId="0" fontId="37" fillId="0" borderId="25" xfId="24" applyFont="1" applyFill="1" applyBorder="1" applyAlignment="1" applyProtection="1">
      <alignment horizontal="left" vertical="center" indent="1"/>
      <protection locked="0"/>
    </xf>
    <xf numFmtId="0" fontId="37" fillId="0" borderId="10" xfId="24" applyFont="1" applyFill="1" applyBorder="1" applyAlignment="1" applyProtection="1">
      <alignment horizontal="left" vertical="center" indent="1"/>
      <protection locked="0"/>
    </xf>
    <xf numFmtId="3" fontId="37" fillId="0" borderId="10" xfId="24" applyNumberFormat="1" applyFont="1" applyFill="1" applyBorder="1" applyAlignment="1" applyProtection="1">
      <alignment horizontal="right" vertical="center"/>
    </xf>
    <xf numFmtId="0" fontId="36" fillId="33" borderId="10" xfId="0" applyFont="1" applyFill="1" applyBorder="1" applyAlignment="1" applyProtection="1">
      <alignment horizontal="center" vertical="center" wrapText="1"/>
      <protection locked="0"/>
    </xf>
    <xf numFmtId="0" fontId="36" fillId="33" borderId="44" xfId="10" applyFont="1" applyFill="1" applyBorder="1" applyAlignment="1" applyProtection="1">
      <alignment horizontal="center" vertical="center"/>
      <protection locked="0"/>
    </xf>
    <xf numFmtId="0" fontId="36" fillId="33" borderId="45" xfId="10" applyFont="1" applyFill="1" applyBorder="1" applyAlignment="1" applyProtection="1">
      <alignment horizontal="center" vertical="center"/>
      <protection locked="0"/>
    </xf>
    <xf numFmtId="3" fontId="36" fillId="33" borderId="45" xfId="10" applyNumberFormat="1" applyFont="1" applyFill="1" applyBorder="1" applyAlignment="1" applyProtection="1">
      <alignment horizontal="center" vertical="center"/>
    </xf>
    <xf numFmtId="3" fontId="36" fillId="33" borderId="46" xfId="10" applyNumberFormat="1" applyFont="1" applyFill="1" applyBorder="1" applyAlignment="1" applyProtection="1">
      <alignment horizontal="center" vertical="center"/>
    </xf>
    <xf numFmtId="0" fontId="36" fillId="33" borderId="20" xfId="0" applyFont="1" applyFill="1" applyBorder="1" applyAlignment="1" applyProtection="1">
      <alignment horizontal="center" vertical="center"/>
      <protection locked="0"/>
    </xf>
    <xf numFmtId="0" fontId="36" fillId="33" borderId="21" xfId="0" applyFont="1" applyFill="1" applyBorder="1" applyAlignment="1" applyProtection="1">
      <alignment horizontal="center" vertical="center"/>
      <protection locked="0"/>
    </xf>
    <xf numFmtId="0" fontId="36" fillId="33" borderId="25" xfId="0" applyFont="1" applyFill="1" applyBorder="1" applyAlignment="1" applyProtection="1">
      <alignment horizontal="center" vertical="center"/>
      <protection locked="0"/>
    </xf>
    <xf numFmtId="0" fontId="36" fillId="33" borderId="10" xfId="0" applyFont="1" applyFill="1" applyBorder="1" applyAlignment="1" applyProtection="1">
      <alignment horizontal="center" vertical="center"/>
      <protection locked="0"/>
    </xf>
    <xf numFmtId="0" fontId="36" fillId="33" borderId="32" xfId="0" applyFont="1" applyFill="1" applyBorder="1" applyAlignment="1" applyProtection="1">
      <alignment horizontal="center" vertical="center" wrapText="1"/>
      <protection locked="0"/>
    </xf>
    <xf numFmtId="0" fontId="37" fillId="33" borderId="25" xfId="0" applyFont="1" applyFill="1" applyBorder="1" applyAlignment="1" applyProtection="1">
      <alignment horizontal="left" vertical="center" indent="1"/>
      <protection locked="0"/>
    </xf>
    <xf numFmtId="0" fontId="37" fillId="33" borderId="10" xfId="0" applyFont="1" applyFill="1" applyBorder="1" applyAlignment="1" applyProtection="1">
      <alignment horizontal="left" vertical="center" indent="1"/>
      <protection locked="0"/>
    </xf>
    <xf numFmtId="3" fontId="37" fillId="33" borderId="10" xfId="24" applyNumberFormat="1" applyFont="1" applyFill="1" applyBorder="1" applyAlignment="1" applyProtection="1">
      <alignment horizontal="right" vertical="center"/>
    </xf>
    <xf numFmtId="0" fontId="36" fillId="36" borderId="20" xfId="0" applyFont="1" applyFill="1" applyBorder="1" applyAlignment="1" applyProtection="1">
      <alignment horizontal="center" vertical="center"/>
      <protection locked="0"/>
    </xf>
    <xf numFmtId="0" fontId="37" fillId="0" borderId="25" xfId="0" applyFont="1" applyFill="1" applyBorder="1" applyAlignment="1" applyProtection="1">
      <alignment horizontal="left" vertical="center" indent="1"/>
      <protection locked="0"/>
    </xf>
    <xf numFmtId="0" fontId="37" fillId="0" borderId="10" xfId="0" applyFont="1" applyFill="1" applyBorder="1" applyAlignment="1" applyProtection="1">
      <alignment horizontal="left" vertical="center" indent="1"/>
      <protection locked="0"/>
    </xf>
    <xf numFmtId="0" fontId="37" fillId="36" borderId="25" xfId="24" applyFont="1" applyFill="1" applyBorder="1" applyAlignment="1" applyProtection="1">
      <alignment horizontal="left" vertical="center" indent="1"/>
      <protection locked="0"/>
    </xf>
    <xf numFmtId="0" fontId="37" fillId="36" borderId="10" xfId="24" applyFont="1" applyFill="1" applyBorder="1" applyAlignment="1" applyProtection="1">
      <alignment horizontal="left" vertical="center" indent="1"/>
      <protection locked="0"/>
    </xf>
    <xf numFmtId="0" fontId="36" fillId="36" borderId="44" xfId="10" applyFont="1" applyFill="1" applyBorder="1" applyAlignment="1" applyProtection="1">
      <alignment horizontal="center" vertical="center"/>
      <protection locked="0"/>
    </xf>
    <xf numFmtId="0" fontId="36" fillId="36" borderId="45" xfId="10" applyFont="1" applyFill="1" applyBorder="1" applyAlignment="1" applyProtection="1">
      <alignment horizontal="center" vertical="center"/>
      <protection locked="0"/>
    </xf>
    <xf numFmtId="0" fontId="37" fillId="0" borderId="41" xfId="0" applyFont="1" applyFill="1" applyBorder="1" applyAlignment="1" applyProtection="1">
      <alignment horizontal="left" vertical="center" indent="1"/>
      <protection locked="0"/>
    </xf>
    <xf numFmtId="0" fontId="37" fillId="0" borderId="42" xfId="0" applyFont="1" applyFill="1" applyBorder="1" applyAlignment="1" applyProtection="1">
      <alignment horizontal="left" vertical="center" indent="1"/>
      <protection locked="0"/>
    </xf>
    <xf numFmtId="3" fontId="36" fillId="36" borderId="45" xfId="0" applyNumberFormat="1" applyFont="1" applyFill="1" applyBorder="1" applyAlignment="1" applyProtection="1">
      <alignment horizontal="center" vertical="center"/>
    </xf>
    <xf numFmtId="3" fontId="36" fillId="36" borderId="46" xfId="0" applyNumberFormat="1" applyFont="1" applyFill="1" applyBorder="1" applyAlignment="1" applyProtection="1">
      <alignment horizontal="center" vertical="center"/>
    </xf>
    <xf numFmtId="0" fontId="37" fillId="36" borderId="25" xfId="24" applyFont="1" applyFill="1" applyBorder="1" applyAlignment="1" applyProtection="1">
      <alignment horizontal="left" vertical="center" wrapText="1"/>
    </xf>
    <xf numFmtId="0" fontId="37" fillId="36" borderId="10" xfId="24" applyFont="1" applyFill="1" applyBorder="1" applyAlignment="1" applyProtection="1">
      <alignment horizontal="left" vertical="center" wrapText="1"/>
    </xf>
    <xf numFmtId="3" fontId="37" fillId="36" borderId="10" xfId="24" applyNumberFormat="1" applyFont="1" applyFill="1" applyBorder="1" applyAlignment="1" applyProtection="1">
      <alignment horizontal="right" vertical="center"/>
    </xf>
    <xf numFmtId="0" fontId="37" fillId="0" borderId="41" xfId="0" applyFont="1" applyFill="1" applyBorder="1" applyAlignment="1" applyProtection="1">
      <alignment horizontal="left" vertical="center" wrapText="1"/>
    </xf>
    <xf numFmtId="0" fontId="37" fillId="0" borderId="42" xfId="0" applyFont="1" applyFill="1" applyBorder="1" applyAlignment="1" applyProtection="1">
      <alignment horizontal="left" vertical="center" wrapText="1"/>
    </xf>
    <xf numFmtId="3" fontId="37" fillId="0" borderId="42" xfId="0" applyNumberFormat="1" applyFont="1" applyBorder="1" applyAlignment="1" applyProtection="1">
      <alignment horizontal="right" vertical="center"/>
    </xf>
    <xf numFmtId="3" fontId="37" fillId="0" borderId="43" xfId="0" applyNumberFormat="1" applyFont="1" applyBorder="1" applyAlignment="1" applyProtection="1">
      <alignment horizontal="right" vertical="center" wrapText="1"/>
    </xf>
    <xf numFmtId="3" fontId="36" fillId="34" borderId="45" xfId="0" applyNumberFormat="1" applyFont="1" applyFill="1" applyBorder="1" applyAlignment="1" applyProtection="1">
      <alignment horizontal="center" vertical="center"/>
    </xf>
    <xf numFmtId="3" fontId="36" fillId="34" borderId="46" xfId="0" applyNumberFormat="1" applyFont="1" applyFill="1" applyBorder="1" applyAlignment="1" applyProtection="1">
      <alignment horizontal="center" vertical="center"/>
    </xf>
    <xf numFmtId="3" fontId="37" fillId="34" borderId="10" xfId="0" applyNumberFormat="1" applyFont="1" applyFill="1" applyBorder="1" applyAlignment="1" applyProtection="1">
      <alignment horizontal="right" vertical="center"/>
    </xf>
    <xf numFmtId="0" fontId="37" fillId="35" borderId="25" xfId="0" applyFont="1" applyFill="1" applyBorder="1" applyAlignment="1" applyProtection="1">
      <alignment horizontal="left" vertical="center" wrapText="1"/>
    </xf>
    <xf numFmtId="0" fontId="37" fillId="35" borderId="10" xfId="0" applyFont="1" applyFill="1" applyBorder="1" applyAlignment="1" applyProtection="1">
      <alignment horizontal="left" vertical="center" wrapText="1"/>
    </xf>
    <xf numFmtId="0" fontId="36" fillId="36" borderId="10" xfId="0" applyFont="1" applyFill="1" applyBorder="1" applyAlignment="1" applyProtection="1">
      <alignment horizontal="center" vertical="center" textRotation="90"/>
      <protection locked="0"/>
    </xf>
    <xf numFmtId="0" fontId="36" fillId="36" borderId="32" xfId="0" applyFont="1" applyFill="1" applyBorder="1" applyAlignment="1" applyProtection="1">
      <alignment horizontal="center" vertical="center" textRotation="90"/>
      <protection locked="0"/>
    </xf>
    <xf numFmtId="0" fontId="36" fillId="36" borderId="10" xfId="0" applyFont="1" applyFill="1" applyBorder="1" applyAlignment="1" applyProtection="1">
      <alignment horizontal="center" vertical="center"/>
      <protection locked="0"/>
    </xf>
    <xf numFmtId="3" fontId="37" fillId="35" borderId="42" xfId="0" applyNumberFormat="1" applyFont="1" applyFill="1" applyBorder="1" applyAlignment="1" applyProtection="1">
      <alignment horizontal="right" vertical="center"/>
    </xf>
    <xf numFmtId="0" fontId="37" fillId="35" borderId="41" xfId="0" applyFont="1" applyFill="1" applyBorder="1" applyAlignment="1" applyProtection="1">
      <alignment horizontal="left" vertical="center" wrapText="1"/>
    </xf>
    <xf numFmtId="0" fontId="37" fillId="35" borderId="42" xfId="0" applyFont="1" applyFill="1" applyBorder="1" applyAlignment="1" applyProtection="1">
      <alignment horizontal="left" vertical="center" wrapText="1"/>
    </xf>
    <xf numFmtId="0" fontId="36" fillId="36" borderId="44" xfId="10" applyFont="1" applyFill="1" applyBorder="1" applyAlignment="1" applyProtection="1">
      <alignment vertical="center" wrapText="1"/>
    </xf>
    <xf numFmtId="0" fontId="36" fillId="36" borderId="45" xfId="10" applyFont="1" applyFill="1" applyBorder="1" applyAlignment="1" applyProtection="1">
      <alignment vertical="center" wrapText="1"/>
    </xf>
    <xf numFmtId="0" fontId="36" fillId="35" borderId="20" xfId="0" applyFont="1" applyFill="1" applyBorder="1" applyAlignment="1" applyProtection="1">
      <alignment horizontal="center" vertical="center" wrapText="1"/>
      <protection locked="0"/>
    </xf>
    <xf numFmtId="0" fontId="36" fillId="35" borderId="21" xfId="0" applyFont="1" applyFill="1" applyBorder="1" applyAlignment="1" applyProtection="1">
      <alignment horizontal="center" vertical="center" wrapText="1"/>
      <protection locked="0"/>
    </xf>
    <xf numFmtId="0" fontId="36" fillId="35" borderId="25" xfId="0" applyFont="1" applyFill="1" applyBorder="1" applyAlignment="1" applyProtection="1">
      <alignment horizontal="center" vertical="center" wrapText="1"/>
      <protection locked="0"/>
    </xf>
    <xf numFmtId="0" fontId="36" fillId="35" borderId="10" xfId="0" applyFont="1" applyFill="1" applyBorder="1" applyAlignment="1" applyProtection="1">
      <alignment horizontal="center" vertical="center" wrapText="1"/>
      <protection locked="0"/>
    </xf>
    <xf numFmtId="0" fontId="35" fillId="35" borderId="21" xfId="0" applyFont="1" applyFill="1" applyBorder="1" applyAlignment="1" applyProtection="1">
      <alignment horizontal="center" vertical="center" wrapText="1"/>
    </xf>
    <xf numFmtId="0" fontId="37" fillId="0" borderId="41" xfId="0" applyFont="1" applyFill="1" applyBorder="1" applyAlignment="1" applyProtection="1">
      <alignment horizontal="left" vertical="center" wrapText="1"/>
      <protection locked="0"/>
    </xf>
    <xf numFmtId="0" fontId="37" fillId="0" borderId="42" xfId="0" applyFont="1" applyFill="1" applyBorder="1" applyAlignment="1" applyProtection="1">
      <alignment horizontal="left" vertical="center" wrapText="1"/>
      <protection locked="0"/>
    </xf>
    <xf numFmtId="0" fontId="36" fillId="34" borderId="44" xfId="24" applyFont="1" applyFill="1" applyBorder="1" applyAlignment="1" applyProtection="1">
      <alignment horizontal="center" vertical="center" wrapText="1"/>
      <protection locked="0"/>
    </xf>
    <xf numFmtId="0" fontId="36" fillId="34" borderId="45" xfId="24" applyFont="1" applyFill="1" applyBorder="1" applyAlignment="1" applyProtection="1">
      <alignment horizontal="center" vertical="center" wrapText="1"/>
      <protection locked="0"/>
    </xf>
    <xf numFmtId="0" fontId="36" fillId="36" borderId="21" xfId="0" applyFont="1" applyFill="1" applyBorder="1" applyAlignment="1" applyProtection="1">
      <alignment horizontal="center" vertical="center" wrapText="1"/>
    </xf>
    <xf numFmtId="0" fontId="36" fillId="36" borderId="31" xfId="0" applyFont="1" applyFill="1" applyBorder="1" applyAlignment="1" applyProtection="1">
      <alignment horizontal="center" vertical="center" wrapText="1"/>
    </xf>
    <xf numFmtId="0" fontId="37" fillId="0" borderId="25" xfId="0" applyFont="1" applyFill="1" applyBorder="1" applyAlignment="1" applyProtection="1">
      <alignment horizontal="left" vertical="center" wrapText="1"/>
    </xf>
    <xf numFmtId="0" fontId="37" fillId="0" borderId="10" xfId="0" applyFont="1" applyFill="1" applyBorder="1" applyAlignment="1" applyProtection="1">
      <alignment horizontal="left" vertical="center" wrapText="1"/>
    </xf>
    <xf numFmtId="0" fontId="36" fillId="36" borderId="25" xfId="0" applyFont="1" applyFill="1" applyBorder="1" applyAlignment="1" applyProtection="1">
      <alignment horizontal="center" vertical="center"/>
      <protection locked="0"/>
    </xf>
    <xf numFmtId="0" fontId="37" fillId="34" borderId="25" xfId="24" applyFont="1" applyFill="1" applyBorder="1" applyAlignment="1" applyProtection="1">
      <alignment horizontal="left" vertical="center" wrapText="1"/>
      <protection locked="0"/>
    </xf>
    <xf numFmtId="0" fontId="37" fillId="34" borderId="10" xfId="24" applyFont="1" applyFill="1" applyBorder="1" applyAlignment="1" applyProtection="1">
      <alignment horizontal="left" vertical="center" wrapText="1"/>
      <protection locked="0"/>
    </xf>
    <xf numFmtId="3" fontId="37" fillId="0" borderId="10" xfId="0" applyNumberFormat="1" applyFont="1" applyFill="1" applyBorder="1" applyAlignment="1" applyProtection="1">
      <alignment horizontal="right" vertical="center"/>
    </xf>
    <xf numFmtId="3" fontId="37" fillId="0" borderId="42" xfId="0" applyNumberFormat="1" applyFont="1" applyFill="1" applyBorder="1" applyAlignment="1" applyProtection="1">
      <alignment horizontal="right" vertical="center"/>
    </xf>
    <xf numFmtId="0" fontId="35" fillId="35" borderId="31" xfId="0" applyFont="1" applyFill="1" applyBorder="1" applyAlignment="1" applyProtection="1">
      <alignment horizontal="center" vertical="center" wrapText="1"/>
    </xf>
    <xf numFmtId="0" fontId="37" fillId="34" borderId="10" xfId="43" applyFont="1" applyFill="1" applyBorder="1" applyAlignment="1" applyProtection="1">
      <alignment horizontal="right" vertical="center"/>
    </xf>
    <xf numFmtId="0" fontId="37" fillId="34" borderId="32" xfId="43" applyFont="1" applyFill="1" applyBorder="1" applyAlignment="1" applyProtection="1">
      <alignment horizontal="right" vertical="center"/>
    </xf>
    <xf numFmtId="0" fontId="37" fillId="35" borderId="10" xfId="43" applyFont="1" applyFill="1" applyBorder="1" applyAlignment="1" applyProtection="1">
      <alignment horizontal="right" vertical="center"/>
    </xf>
    <xf numFmtId="0" fontId="37" fillId="35" borderId="32" xfId="43" applyFont="1" applyFill="1" applyBorder="1" applyAlignment="1" applyProtection="1">
      <alignment horizontal="right" vertical="center"/>
    </xf>
    <xf numFmtId="0" fontId="28" fillId="35" borderId="0" xfId="1" applyFont="1" applyFill="1" applyBorder="1" applyAlignment="1" applyProtection="1">
      <alignment horizontal="center" vertical="center" wrapText="1"/>
      <protection locked="0"/>
    </xf>
    <xf numFmtId="0" fontId="37" fillId="35" borderId="42" xfId="43" applyFont="1" applyFill="1" applyBorder="1" applyAlignment="1" applyProtection="1">
      <alignment horizontal="right" vertical="center"/>
    </xf>
    <xf numFmtId="0" fontId="36" fillId="35" borderId="10" xfId="44" applyFont="1" applyFill="1" applyBorder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36" fillId="35" borderId="21" xfId="0" applyFont="1" applyFill="1" applyBorder="1" applyAlignment="1" applyProtection="1">
      <alignment horizontal="center" vertical="center"/>
    </xf>
    <xf numFmtId="0" fontId="36" fillId="35" borderId="31" xfId="0" applyFont="1" applyFill="1" applyBorder="1" applyAlignment="1" applyProtection="1">
      <alignment horizontal="center" vertical="center"/>
    </xf>
    <xf numFmtId="0" fontId="36" fillId="35" borderId="32" xfId="44" applyFont="1" applyFill="1" applyBorder="1" applyAlignment="1" applyProtection="1">
      <alignment horizontal="center" vertical="center"/>
      <protection locked="0"/>
    </xf>
    <xf numFmtId="0" fontId="36" fillId="35" borderId="10" xfId="44" applyFont="1" applyFill="1" applyBorder="1" applyAlignment="1" applyProtection="1">
      <alignment horizontal="center" vertical="center" wrapText="1"/>
      <protection locked="0"/>
    </xf>
    <xf numFmtId="0" fontId="36" fillId="35" borderId="17" xfId="44" applyFont="1" applyFill="1" applyBorder="1" applyAlignment="1" applyProtection="1">
      <alignment horizontal="center" vertical="center"/>
      <protection locked="0"/>
    </xf>
    <xf numFmtId="0" fontId="36" fillId="35" borderId="18" xfId="44" applyFont="1" applyFill="1" applyBorder="1" applyAlignment="1" applyProtection="1">
      <alignment horizontal="center" vertical="center"/>
      <protection locked="0"/>
    </xf>
    <xf numFmtId="0" fontId="36" fillId="35" borderId="19" xfId="44" applyFont="1" applyFill="1" applyBorder="1" applyAlignment="1" applyProtection="1">
      <alignment horizontal="center" vertical="center"/>
      <protection locked="0"/>
    </xf>
    <xf numFmtId="0" fontId="36" fillId="36" borderId="47" xfId="10" applyFont="1" applyFill="1" applyBorder="1" applyAlignment="1" applyProtection="1">
      <alignment horizontal="center" vertical="center"/>
    </xf>
    <xf numFmtId="0" fontId="36" fillId="36" borderId="48" xfId="10" applyFont="1" applyFill="1" applyBorder="1" applyAlignment="1" applyProtection="1">
      <alignment horizontal="center" vertical="center"/>
    </xf>
    <xf numFmtId="0" fontId="36" fillId="36" borderId="49" xfId="10" applyFont="1" applyFill="1" applyBorder="1" applyAlignment="1" applyProtection="1">
      <alignment horizontal="center" vertical="center"/>
    </xf>
    <xf numFmtId="0" fontId="36" fillId="35" borderId="17" xfId="44" applyFont="1" applyFill="1" applyBorder="1" applyAlignment="1" applyProtection="1">
      <alignment horizontal="center" vertical="center" wrapText="1"/>
      <protection locked="0"/>
    </xf>
    <xf numFmtId="0" fontId="36" fillId="35" borderId="19" xfId="44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37" fillId="35" borderId="11" xfId="43" applyFont="1" applyFill="1" applyBorder="1" applyAlignment="1" applyProtection="1">
      <alignment horizontal="right" vertical="center"/>
    </xf>
    <xf numFmtId="0" fontId="37" fillId="35" borderId="13" xfId="43" applyFont="1" applyFill="1" applyBorder="1" applyAlignment="1" applyProtection="1">
      <alignment horizontal="right" vertical="center"/>
    </xf>
    <xf numFmtId="0" fontId="36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36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36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36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36" fillId="36" borderId="52" xfId="10" applyFont="1" applyFill="1" applyBorder="1" applyAlignment="1" applyProtection="1">
      <alignment horizontal="center" vertical="center"/>
    </xf>
    <xf numFmtId="0" fontId="37" fillId="35" borderId="43" xfId="43" applyFont="1" applyFill="1" applyBorder="1" applyAlignment="1" applyProtection="1">
      <alignment horizontal="right" vertical="center"/>
    </xf>
    <xf numFmtId="0" fontId="36" fillId="35" borderId="20" xfId="0" applyFont="1" applyFill="1" applyBorder="1" applyAlignment="1" applyProtection="1">
      <alignment horizontal="center"/>
    </xf>
    <xf numFmtId="0" fontId="36" fillId="35" borderId="21" xfId="0" applyFont="1" applyFill="1" applyBorder="1" applyAlignment="1" applyProtection="1">
      <alignment horizontal="center"/>
    </xf>
    <xf numFmtId="0" fontId="36" fillId="35" borderId="31" xfId="0" applyFont="1" applyFill="1" applyBorder="1" applyAlignment="1" applyProtection="1">
      <alignment horizontal="center"/>
    </xf>
    <xf numFmtId="0" fontId="36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36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37" fillId="34" borderId="17" xfId="43" applyFont="1" applyFill="1" applyBorder="1" applyAlignment="1" applyProtection="1">
      <alignment horizontal="right" vertical="center"/>
    </xf>
    <xf numFmtId="0" fontId="37" fillId="34" borderId="19" xfId="43" applyFont="1" applyFill="1" applyBorder="1" applyAlignment="1" applyProtection="1">
      <alignment horizontal="right" vertical="center"/>
    </xf>
    <xf numFmtId="0" fontId="37" fillId="35" borderId="10" xfId="0" applyFont="1" applyFill="1" applyBorder="1" applyAlignment="1" applyProtection="1">
      <alignment horizontal="right" vertical="center"/>
    </xf>
    <xf numFmtId="0" fontId="37" fillId="34" borderId="10" xfId="0" applyFont="1" applyFill="1" applyBorder="1" applyAlignment="1" applyProtection="1">
      <alignment horizontal="right" vertical="center"/>
    </xf>
    <xf numFmtId="0" fontId="37" fillId="35" borderId="42" xfId="0" applyFont="1" applyFill="1" applyBorder="1" applyAlignment="1" applyProtection="1">
      <alignment horizontal="right" vertical="center"/>
    </xf>
    <xf numFmtId="0" fontId="0" fillId="33" borderId="0" xfId="0" applyFont="1" applyFill="1" applyAlignment="1" applyProtection="1">
      <alignment horizontal="left" vertical="top" wrapText="1"/>
      <protection locked="0"/>
    </xf>
    <xf numFmtId="0" fontId="37" fillId="35" borderId="25" xfId="0" applyFont="1" applyFill="1" applyBorder="1" applyAlignment="1" applyProtection="1">
      <alignment horizontal="left" vertical="center" wrapText="1" indent="1"/>
    </xf>
    <xf numFmtId="0" fontId="37" fillId="35" borderId="10" xfId="0" applyFont="1" applyFill="1" applyBorder="1" applyAlignment="1" applyProtection="1">
      <alignment horizontal="left" vertical="center" wrapText="1" indent="1"/>
    </xf>
    <xf numFmtId="164" fontId="29" fillId="0" borderId="0" xfId="2" applyNumberFormat="1" applyFont="1" applyBorder="1" applyAlignment="1" applyProtection="1">
      <alignment horizontal="center"/>
    </xf>
    <xf numFmtId="0" fontId="37" fillId="0" borderId="25" xfId="0" applyFont="1" applyFill="1" applyBorder="1" applyAlignment="1" applyProtection="1">
      <alignment vertical="center" wrapText="1"/>
      <protection locked="0"/>
    </xf>
    <xf numFmtId="0" fontId="37" fillId="0" borderId="10" xfId="0" applyFont="1" applyFill="1" applyBorder="1" applyAlignment="1" applyProtection="1">
      <alignment vertical="center" wrapText="1"/>
      <protection locked="0"/>
    </xf>
    <xf numFmtId="0" fontId="37" fillId="36" borderId="25" xfId="24" applyFont="1" applyFill="1" applyBorder="1" applyAlignment="1" applyProtection="1">
      <alignment vertical="center" wrapText="1"/>
      <protection locked="0"/>
    </xf>
    <xf numFmtId="0" fontId="37" fillId="36" borderId="10" xfId="24" applyFont="1" applyFill="1" applyBorder="1" applyAlignment="1" applyProtection="1">
      <alignment vertical="center" wrapText="1"/>
      <protection locked="0"/>
    </xf>
    <xf numFmtId="0" fontId="36" fillId="36" borderId="20" xfId="0" applyFont="1" applyFill="1" applyBorder="1" applyAlignment="1" applyProtection="1">
      <alignment horizontal="center" vertical="center" wrapText="1"/>
      <protection locked="0"/>
    </xf>
    <xf numFmtId="0" fontId="36" fillId="36" borderId="21" xfId="0" applyFont="1" applyFill="1" applyBorder="1" applyAlignment="1" applyProtection="1">
      <alignment horizontal="center" vertical="center" wrapText="1"/>
      <protection locked="0"/>
    </xf>
    <xf numFmtId="0" fontId="37" fillId="34" borderId="25" xfId="0" applyFont="1" applyFill="1" applyBorder="1" applyAlignment="1" applyProtection="1">
      <alignment horizontal="left" vertical="center"/>
    </xf>
    <xf numFmtId="0" fontId="37" fillId="34" borderId="10" xfId="0" applyFont="1" applyFill="1" applyBorder="1" applyAlignment="1" applyProtection="1">
      <alignment horizontal="left" vertical="center"/>
    </xf>
    <xf numFmtId="0" fontId="37" fillId="35" borderId="25" xfId="0" applyFont="1" applyFill="1" applyBorder="1" applyAlignment="1" applyProtection="1">
      <alignment horizontal="left" vertical="center"/>
    </xf>
    <xf numFmtId="0" fontId="37" fillId="35" borderId="10" xfId="0" applyFont="1" applyFill="1" applyBorder="1" applyAlignment="1" applyProtection="1">
      <alignment horizontal="left" vertical="center"/>
    </xf>
    <xf numFmtId="0" fontId="36" fillId="35" borderId="33" xfId="44" applyFont="1" applyFill="1" applyBorder="1" applyAlignment="1" applyProtection="1">
      <alignment horizontal="center" vertical="center" textRotation="90"/>
      <protection locked="0"/>
    </xf>
    <xf numFmtId="0" fontId="36" fillId="35" borderId="12" xfId="44" applyFont="1" applyFill="1" applyBorder="1" applyAlignment="1" applyProtection="1">
      <alignment horizontal="center" vertical="center" textRotation="90"/>
      <protection locked="0"/>
    </xf>
    <xf numFmtId="0" fontId="36" fillId="35" borderId="13" xfId="44" applyFont="1" applyFill="1" applyBorder="1" applyAlignment="1" applyProtection="1">
      <alignment horizontal="center" vertical="center" textRotation="90"/>
      <protection locked="0"/>
    </xf>
    <xf numFmtId="0" fontId="36" fillId="35" borderId="34" xfId="44" applyFont="1" applyFill="1" applyBorder="1" applyAlignment="1" applyProtection="1">
      <alignment horizontal="center" vertical="center" textRotation="90"/>
      <protection locked="0"/>
    </xf>
    <xf numFmtId="0" fontId="36" fillId="35" borderId="15" xfId="44" applyFont="1" applyFill="1" applyBorder="1" applyAlignment="1" applyProtection="1">
      <alignment horizontal="center" vertical="center" textRotation="90"/>
      <protection locked="0"/>
    </xf>
    <xf numFmtId="0" fontId="36" fillId="35" borderId="16" xfId="44" applyFont="1" applyFill="1" applyBorder="1" applyAlignment="1" applyProtection="1">
      <alignment horizontal="center" vertical="center" textRotation="90"/>
      <protection locked="0"/>
    </xf>
    <xf numFmtId="0" fontId="36" fillId="36" borderId="45" xfId="10" applyFont="1" applyFill="1" applyBorder="1" applyAlignment="1" applyProtection="1">
      <alignment horizontal="center" vertical="center"/>
    </xf>
    <xf numFmtId="0" fontId="36" fillId="36" borderId="46" xfId="10" applyFont="1" applyFill="1" applyBorder="1" applyAlignment="1" applyProtection="1">
      <alignment horizontal="center" vertical="center"/>
    </xf>
    <xf numFmtId="0" fontId="36" fillId="36" borderId="44" xfId="10" applyFont="1" applyFill="1" applyBorder="1" applyAlignment="1" applyProtection="1">
      <alignment horizontal="left" vertical="center" indent="1"/>
    </xf>
    <xf numFmtId="0" fontId="36" fillId="36" borderId="45" xfId="10" applyFont="1" applyFill="1" applyBorder="1" applyAlignment="1" applyProtection="1">
      <alignment horizontal="left" vertical="center" indent="1"/>
    </xf>
    <xf numFmtId="0" fontId="36" fillId="35" borderId="17" xfId="0" applyFont="1" applyFill="1" applyBorder="1" applyAlignment="1" applyProtection="1">
      <alignment horizontal="center" vertical="center" textRotation="90" wrapText="1"/>
      <protection locked="0"/>
    </xf>
    <xf numFmtId="0" fontId="36" fillId="35" borderId="18" xfId="0" applyFont="1" applyFill="1" applyBorder="1" applyAlignment="1" applyProtection="1">
      <alignment horizontal="center" vertical="center" textRotation="90" wrapText="1"/>
      <protection locked="0"/>
    </xf>
    <xf numFmtId="0" fontId="36" fillId="35" borderId="19" xfId="0" applyFont="1" applyFill="1" applyBorder="1" applyAlignment="1" applyProtection="1">
      <alignment horizontal="center" vertical="center" textRotation="90" wrapText="1"/>
      <protection locked="0"/>
    </xf>
    <xf numFmtId="0" fontId="37" fillId="34" borderId="25" xfId="0" applyFont="1" applyFill="1" applyBorder="1" applyAlignment="1" applyProtection="1">
      <alignment horizontal="left" vertical="center" wrapText="1" indent="1"/>
    </xf>
    <xf numFmtId="0" fontId="37" fillId="34" borderId="10" xfId="0" applyFont="1" applyFill="1" applyBorder="1" applyAlignment="1" applyProtection="1">
      <alignment horizontal="left" vertical="center" wrapText="1" indent="1"/>
    </xf>
    <xf numFmtId="0" fontId="37" fillId="35" borderId="41" xfId="0" applyFont="1" applyFill="1" applyBorder="1" applyAlignment="1" applyProtection="1">
      <alignment horizontal="left" vertical="center" wrapText="1" indent="1"/>
    </xf>
    <xf numFmtId="0" fontId="37" fillId="35" borderId="42" xfId="0" applyFont="1" applyFill="1" applyBorder="1" applyAlignment="1" applyProtection="1">
      <alignment horizontal="left" vertical="center" wrapText="1" indent="1"/>
    </xf>
    <xf numFmtId="3" fontId="37" fillId="35" borderId="10" xfId="0" applyNumberFormat="1" applyFont="1" applyFill="1" applyBorder="1" applyAlignment="1" applyProtection="1">
      <alignment horizontal="right" vertical="center"/>
    </xf>
    <xf numFmtId="0" fontId="37" fillId="34" borderId="25" xfId="0" applyFont="1" applyFill="1" applyBorder="1" applyAlignment="1" applyProtection="1">
      <alignment horizontal="left" vertical="center" wrapText="1"/>
    </xf>
    <xf numFmtId="0" fontId="37" fillId="34" borderId="10" xfId="0" applyFont="1" applyFill="1" applyBorder="1" applyAlignment="1" applyProtection="1">
      <alignment horizontal="left" vertical="center" wrapText="1"/>
    </xf>
    <xf numFmtId="0" fontId="37" fillId="35" borderId="32" xfId="0" applyFont="1" applyFill="1" applyBorder="1" applyAlignment="1" applyProtection="1">
      <alignment horizontal="right" vertical="center"/>
    </xf>
    <xf numFmtId="0" fontId="36" fillId="35" borderId="26" xfId="0" applyFont="1" applyFill="1" applyBorder="1" applyAlignment="1" applyProtection="1">
      <alignment horizontal="center" vertical="center" textRotation="90" wrapText="1"/>
      <protection locked="0"/>
    </xf>
    <xf numFmtId="0" fontId="37" fillId="34" borderId="32" xfId="0" applyFont="1" applyFill="1" applyBorder="1" applyAlignment="1" applyProtection="1">
      <alignment horizontal="right" vertical="center"/>
    </xf>
    <xf numFmtId="0" fontId="37" fillId="34" borderId="25" xfId="24" applyFont="1" applyFill="1" applyBorder="1" applyAlignment="1" applyProtection="1">
      <alignment horizontal="left" vertical="center"/>
      <protection locked="0"/>
    </xf>
    <xf numFmtId="0" fontId="37" fillId="34" borderId="10" xfId="24" applyFont="1" applyFill="1" applyBorder="1" applyAlignment="1" applyProtection="1">
      <alignment horizontal="left" vertical="center"/>
      <protection locked="0"/>
    </xf>
    <xf numFmtId="0" fontId="37" fillId="0" borderId="25" xfId="0" applyFont="1" applyFill="1" applyBorder="1" applyAlignment="1" applyProtection="1">
      <alignment horizontal="left" vertical="center"/>
      <protection locked="0"/>
    </xf>
    <xf numFmtId="0" fontId="37" fillId="0" borderId="10" xfId="0" applyFont="1" applyFill="1" applyBorder="1" applyAlignment="1" applyProtection="1">
      <alignment horizontal="left" vertical="center"/>
      <protection locked="0"/>
    </xf>
    <xf numFmtId="0" fontId="37" fillId="36" borderId="41" xfId="0" applyFont="1" applyFill="1" applyBorder="1" applyAlignment="1" applyProtection="1">
      <alignment horizontal="left" vertical="center"/>
    </xf>
    <xf numFmtId="0" fontId="37" fillId="36" borderId="42" xfId="0" applyFont="1" applyFill="1" applyBorder="1" applyAlignment="1" applyProtection="1">
      <alignment horizontal="left" vertical="center"/>
    </xf>
    <xf numFmtId="3" fontId="37" fillId="36" borderId="42" xfId="24" applyNumberFormat="1" applyFont="1" applyFill="1" applyBorder="1" applyAlignment="1" applyProtection="1">
      <alignment horizontal="right" vertical="center" wrapText="1"/>
    </xf>
    <xf numFmtId="0" fontId="37" fillId="34" borderId="25" xfId="0" applyFont="1" applyFill="1" applyBorder="1" applyAlignment="1" applyProtection="1">
      <alignment horizontal="left" vertical="center" wrapText="1"/>
      <protection locked="0"/>
    </xf>
    <xf numFmtId="0" fontId="37" fillId="34" borderId="10" xfId="0" applyFont="1" applyFill="1" applyBorder="1" applyAlignment="1" applyProtection="1">
      <alignment horizontal="left" vertical="center" wrapText="1"/>
      <protection locked="0"/>
    </xf>
    <xf numFmtId="3" fontId="37" fillId="35" borderId="28" xfId="0" applyNumberFormat="1" applyFont="1" applyFill="1" applyBorder="1" applyAlignment="1" applyProtection="1">
      <alignment horizontal="right" vertical="center" wrapText="1"/>
    </xf>
    <xf numFmtId="0" fontId="37" fillId="35" borderId="27" xfId="0" applyFont="1" applyFill="1" applyBorder="1" applyAlignment="1" applyProtection="1">
      <alignment horizontal="center" vertical="center"/>
      <protection locked="0"/>
    </xf>
    <xf numFmtId="0" fontId="37" fillId="35" borderId="28" xfId="0" applyFont="1" applyFill="1" applyBorder="1" applyAlignment="1" applyProtection="1">
      <alignment horizontal="center" vertical="center"/>
      <protection locked="0"/>
    </xf>
    <xf numFmtId="0" fontId="36" fillId="35" borderId="20" xfId="0" applyFont="1" applyFill="1" applyBorder="1" applyAlignment="1" applyProtection="1">
      <alignment horizontal="center" vertical="center"/>
      <protection locked="0"/>
    </xf>
    <xf numFmtId="3" fontId="37" fillId="33" borderId="17" xfId="24" applyNumberFormat="1" applyFont="1" applyFill="1" applyBorder="1" applyAlignment="1" applyProtection="1">
      <alignment horizontal="right" vertical="center"/>
    </xf>
    <xf numFmtId="3" fontId="37" fillId="33" borderId="18" xfId="24" applyNumberFormat="1" applyFont="1" applyFill="1" applyBorder="1" applyAlignment="1" applyProtection="1">
      <alignment horizontal="right" vertical="center"/>
    </xf>
    <xf numFmtId="3" fontId="37" fillId="33" borderId="19" xfId="24" applyNumberFormat="1" applyFont="1" applyFill="1" applyBorder="1" applyAlignment="1" applyProtection="1">
      <alignment horizontal="right" vertical="center"/>
    </xf>
    <xf numFmtId="0" fontId="36" fillId="35" borderId="20" xfId="44" applyFont="1" applyFill="1" applyBorder="1" applyAlignment="1" applyProtection="1">
      <alignment horizontal="center" vertical="center"/>
      <protection locked="0"/>
    </xf>
    <xf numFmtId="0" fontId="36" fillId="35" borderId="21" xfId="44" applyFont="1" applyFill="1" applyBorder="1" applyAlignment="1" applyProtection="1">
      <alignment horizontal="center" vertical="center"/>
      <protection locked="0"/>
    </xf>
    <xf numFmtId="0" fontId="36" fillId="35" borderId="25" xfId="44" applyFont="1" applyFill="1" applyBorder="1" applyAlignment="1" applyProtection="1">
      <alignment horizontal="center" vertical="center"/>
      <protection locked="0"/>
    </xf>
    <xf numFmtId="0" fontId="37" fillId="34" borderId="44" xfId="0" applyFont="1" applyFill="1" applyBorder="1" applyAlignment="1" applyProtection="1">
      <alignment horizontal="left" vertical="center"/>
    </xf>
    <xf numFmtId="0" fontId="37" fillId="34" borderId="45" xfId="0" applyFont="1" applyFill="1" applyBorder="1" applyAlignment="1" applyProtection="1">
      <alignment horizontal="left" vertical="center"/>
    </xf>
    <xf numFmtId="0" fontId="37" fillId="35" borderId="41" xfId="0" applyFont="1" applyFill="1" applyBorder="1" applyAlignment="1" applyProtection="1">
      <alignment horizontal="left" vertical="center"/>
    </xf>
    <xf numFmtId="0" fontId="37" fillId="35" borderId="42" xfId="0" applyFont="1" applyFill="1" applyBorder="1" applyAlignment="1" applyProtection="1">
      <alignment horizontal="left" vertical="center"/>
    </xf>
    <xf numFmtId="0" fontId="36" fillId="35" borderId="44" xfId="0" applyFont="1" applyFill="1" applyBorder="1" applyAlignment="1" applyProtection="1">
      <alignment horizontal="center" vertical="center"/>
    </xf>
    <xf numFmtId="0" fontId="36" fillId="35" borderId="45" xfId="0" applyFont="1" applyFill="1" applyBorder="1" applyAlignment="1" applyProtection="1">
      <alignment horizontal="center" vertical="center"/>
    </xf>
    <xf numFmtId="0" fontId="37" fillId="34" borderId="26" xfId="43" applyFont="1" applyFill="1" applyBorder="1" applyAlignment="1" applyProtection="1">
      <alignment horizontal="right" vertical="center"/>
    </xf>
    <xf numFmtId="0" fontId="37" fillId="35" borderId="17" xfId="43" applyFont="1" applyFill="1" applyBorder="1" applyAlignment="1" applyProtection="1">
      <alignment horizontal="right" vertical="center"/>
    </xf>
    <xf numFmtId="0" fontId="37" fillId="35" borderId="26" xfId="43" applyFont="1" applyFill="1" applyBorder="1" applyAlignment="1" applyProtection="1">
      <alignment horizontal="right" vertical="center"/>
    </xf>
    <xf numFmtId="0" fontId="37" fillId="35" borderId="19" xfId="43" applyFont="1" applyFill="1" applyBorder="1" applyAlignment="1" applyProtection="1">
      <alignment horizontal="right" vertical="center"/>
    </xf>
    <xf numFmtId="0" fontId="36" fillId="36" borderId="51" xfId="10" applyFont="1" applyFill="1" applyBorder="1" applyAlignment="1" applyProtection="1">
      <alignment horizontal="left" vertical="center"/>
    </xf>
    <xf numFmtId="0" fontId="36" fillId="36" borderId="52" xfId="10" applyFont="1" applyFill="1" applyBorder="1" applyAlignment="1" applyProtection="1">
      <alignment horizontal="left" vertical="center"/>
    </xf>
    <xf numFmtId="0" fontId="33" fillId="0" borderId="0" xfId="0" applyFont="1" applyAlignment="1" applyProtection="1">
      <alignment horizontal="center" vertical="center" wrapText="1"/>
      <protection locked="0"/>
    </xf>
    <xf numFmtId="0" fontId="36" fillId="36" borderId="53" xfId="10" applyFont="1" applyFill="1" applyBorder="1" applyAlignment="1" applyProtection="1">
      <alignment horizontal="center" vertical="center"/>
    </xf>
    <xf numFmtId="0" fontId="37" fillId="35" borderId="43" xfId="0" applyFont="1" applyFill="1" applyBorder="1" applyAlignment="1" applyProtection="1">
      <alignment horizontal="right" vertical="center"/>
    </xf>
    <xf numFmtId="0" fontId="36" fillId="35" borderId="26" xfId="44" applyFont="1" applyFill="1" applyBorder="1" applyAlignment="1" applyProtection="1">
      <alignment horizontal="center" vertical="center"/>
      <protection locked="0"/>
    </xf>
    <xf numFmtId="0" fontId="36" fillId="35" borderId="22" xfId="0" applyFont="1" applyFill="1" applyBorder="1" applyAlignment="1" applyProtection="1">
      <alignment horizontal="center" vertical="center"/>
    </xf>
    <xf numFmtId="0" fontId="36" fillId="35" borderId="23" xfId="0" applyFont="1" applyFill="1" applyBorder="1" applyAlignment="1" applyProtection="1">
      <alignment horizontal="center" vertical="center"/>
    </xf>
    <xf numFmtId="0" fontId="36" fillId="35" borderId="24" xfId="0" applyFont="1" applyFill="1" applyBorder="1" applyAlignment="1" applyProtection="1">
      <alignment horizontal="center" vertical="center"/>
    </xf>
    <xf numFmtId="0" fontId="37" fillId="35" borderId="35" xfId="43" applyFont="1" applyFill="1" applyBorder="1" applyAlignment="1" applyProtection="1">
      <alignment horizontal="right" vertical="center"/>
    </xf>
    <xf numFmtId="0" fontId="16" fillId="36" borderId="20" xfId="0" applyFont="1" applyFill="1" applyBorder="1" applyAlignment="1" applyProtection="1">
      <alignment horizontal="center" vertical="center"/>
      <protection locked="0"/>
    </xf>
    <xf numFmtId="0" fontId="16" fillId="36" borderId="21" xfId="0" applyFont="1" applyFill="1" applyBorder="1" applyAlignment="1" applyProtection="1">
      <alignment horizontal="center" vertical="center"/>
      <protection locked="0"/>
    </xf>
    <xf numFmtId="0" fontId="16" fillId="36" borderId="25" xfId="0" applyFont="1" applyFill="1" applyBorder="1" applyAlignment="1" applyProtection="1">
      <alignment horizontal="center" vertical="center"/>
      <protection locked="0"/>
    </xf>
    <xf numFmtId="0" fontId="16" fillId="36" borderId="10" xfId="0" applyFont="1" applyFill="1" applyBorder="1" applyAlignment="1" applyProtection="1">
      <alignment horizontal="center" vertical="center"/>
      <protection locked="0"/>
    </xf>
    <xf numFmtId="0" fontId="16" fillId="36" borderId="21" xfId="0" applyFont="1" applyFill="1" applyBorder="1" applyAlignment="1" applyProtection="1">
      <alignment horizontal="center" vertical="center" textRotation="90"/>
      <protection locked="0"/>
    </xf>
    <xf numFmtId="0" fontId="16" fillId="36" borderId="10" xfId="0" applyFont="1" applyFill="1" applyBorder="1" applyAlignment="1" applyProtection="1">
      <alignment horizontal="center" vertical="center" textRotation="90"/>
      <protection locked="0"/>
    </xf>
    <xf numFmtId="3" fontId="36" fillId="35" borderId="45" xfId="0" applyNumberFormat="1" applyFont="1" applyFill="1" applyBorder="1" applyAlignment="1" applyProtection="1">
      <alignment horizontal="center" vertical="center"/>
    </xf>
    <xf numFmtId="0" fontId="37" fillId="36" borderId="25" xfId="0" applyFont="1" applyFill="1" applyBorder="1" applyAlignment="1" applyProtection="1">
      <alignment horizontal="left" vertical="center"/>
    </xf>
    <xf numFmtId="0" fontId="37" fillId="36" borderId="10" xfId="0" applyFont="1" applyFill="1" applyBorder="1" applyAlignment="1" applyProtection="1">
      <alignment horizontal="left" vertical="center"/>
    </xf>
    <xf numFmtId="3" fontId="37" fillId="35" borderId="10" xfId="0" applyNumberFormat="1" applyFont="1" applyFill="1" applyBorder="1" applyAlignment="1" applyProtection="1">
      <alignment horizontal="right" vertical="center" wrapText="1"/>
    </xf>
    <xf numFmtId="3" fontId="37" fillId="36" borderId="10" xfId="0" applyNumberFormat="1" applyFont="1" applyFill="1" applyBorder="1" applyAlignment="1" applyProtection="1">
      <alignment horizontal="right" vertical="center" wrapText="1"/>
    </xf>
    <xf numFmtId="0" fontId="16" fillId="36" borderId="38" xfId="0" applyFont="1" applyFill="1" applyBorder="1" applyAlignment="1" applyProtection="1">
      <alignment horizontal="center" vertical="center" textRotation="90" wrapText="1"/>
      <protection locked="0"/>
    </xf>
    <xf numFmtId="0" fontId="16" fillId="36" borderId="39" xfId="0" applyFont="1" applyFill="1" applyBorder="1" applyAlignment="1" applyProtection="1">
      <alignment horizontal="center" vertical="center" textRotation="90" wrapText="1"/>
      <protection locked="0"/>
    </xf>
    <xf numFmtId="0" fontId="16" fillId="36" borderId="14" xfId="0" applyFont="1" applyFill="1" applyBorder="1" applyAlignment="1" applyProtection="1">
      <alignment horizontal="center" vertical="center" textRotation="90" wrapText="1"/>
      <protection locked="0"/>
    </xf>
    <xf numFmtId="0" fontId="16" fillId="36" borderId="36" xfId="0" applyFont="1" applyFill="1" applyBorder="1" applyAlignment="1" applyProtection="1">
      <alignment horizontal="center" vertical="center" textRotation="90" wrapText="1"/>
      <protection locked="0"/>
    </xf>
    <xf numFmtId="3" fontId="37" fillId="35" borderId="17" xfId="0" applyNumberFormat="1" applyFont="1" applyFill="1" applyBorder="1" applyAlignment="1" applyProtection="1">
      <alignment horizontal="right" vertical="center" wrapText="1"/>
    </xf>
    <xf numFmtId="3" fontId="37" fillId="35" borderId="26" xfId="0" applyNumberFormat="1" applyFont="1" applyFill="1" applyBorder="1" applyAlignment="1" applyProtection="1">
      <alignment horizontal="right" vertical="center" wrapText="1"/>
    </xf>
    <xf numFmtId="3" fontId="37" fillId="36" borderId="17" xfId="0" applyNumberFormat="1" applyFont="1" applyFill="1" applyBorder="1" applyAlignment="1" applyProtection="1">
      <alignment horizontal="right" vertical="center" wrapText="1"/>
    </xf>
    <xf numFmtId="3" fontId="37" fillId="36" borderId="26" xfId="0" applyNumberFormat="1" applyFont="1" applyFill="1" applyBorder="1" applyAlignment="1" applyProtection="1">
      <alignment horizontal="right" vertical="center" wrapText="1"/>
    </xf>
    <xf numFmtId="0" fontId="21" fillId="0" borderId="0" xfId="0" applyFont="1" applyAlignment="1" applyProtection="1">
      <alignment horizontal="left" vertical="top" wrapText="1"/>
      <protection locked="0"/>
    </xf>
    <xf numFmtId="3" fontId="37" fillId="36" borderId="11" xfId="0" applyNumberFormat="1" applyFont="1" applyFill="1" applyBorder="1" applyAlignment="1" applyProtection="1">
      <alignment horizontal="right" vertical="center" wrapText="1"/>
    </xf>
    <xf numFmtId="3" fontId="37" fillId="36" borderId="35" xfId="0" applyNumberFormat="1" applyFont="1" applyFill="1" applyBorder="1" applyAlignment="1" applyProtection="1">
      <alignment horizontal="right" vertical="center" wrapText="1"/>
    </xf>
    <xf numFmtId="3" fontId="36" fillId="35" borderId="47" xfId="24" applyNumberFormat="1" applyFont="1" applyFill="1" applyBorder="1" applyAlignment="1" applyProtection="1">
      <alignment horizontal="center" vertical="center" wrapText="1"/>
    </xf>
    <xf numFmtId="3" fontId="36" fillId="35" borderId="49" xfId="24" applyNumberFormat="1" applyFont="1" applyFill="1" applyBorder="1" applyAlignment="1" applyProtection="1">
      <alignment horizontal="center" vertical="center" wrapText="1"/>
    </xf>
    <xf numFmtId="3" fontId="36" fillId="35" borderId="46" xfId="0" applyNumberFormat="1" applyFont="1" applyFill="1" applyBorder="1" applyAlignment="1" applyProtection="1">
      <alignment horizontal="center" vertical="center"/>
    </xf>
    <xf numFmtId="0" fontId="20" fillId="0" borderId="40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protection locked="0"/>
    </xf>
    <xf numFmtId="0" fontId="0" fillId="0" borderId="0" xfId="0" applyBorder="1" applyAlignment="1"/>
  </cellXfs>
  <cellStyles count="46">
    <cellStyle name="20% - akcent 1 2" xfId="35"/>
    <cellStyle name="20% - akcent 2 2" xfId="36"/>
    <cellStyle name="20% - akcent 3" xfId="24" builtinId="38"/>
    <cellStyle name="20% - akcent 3 2" xfId="37"/>
    <cellStyle name="20% - akcent 4 2" xfId="38"/>
    <cellStyle name="20% - akcent 5" xfId="28" builtinId="46" customBuiltin="1"/>
    <cellStyle name="20% - akcent 6" xfId="32" builtinId="50" customBuiltin="1"/>
    <cellStyle name="40% - akcent 1" xfId="18" builtinId="31" customBuiltin="1"/>
    <cellStyle name="40% - akcent 2" xfId="21" builtinId="35" customBuiltin="1"/>
    <cellStyle name="40% - akcent 3 2" xfId="39"/>
    <cellStyle name="40% - akcent 4" xfId="26" builtinId="43" customBuiltin="1"/>
    <cellStyle name="40% - akcent 5" xfId="29" builtinId="47" customBuiltin="1"/>
    <cellStyle name="40% - akcent 6" xfId="33" builtinId="51" customBuiltin="1"/>
    <cellStyle name="60% - akcent 1" xfId="19" builtinId="32" customBuiltin="1"/>
    <cellStyle name="60% - akcent 2" xfId="22" builtinId="36" customBuiltin="1"/>
    <cellStyle name="60% - akcent 3 2" xfId="40"/>
    <cellStyle name="60% - akcent 4 2" xfId="41"/>
    <cellStyle name="60% -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e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tygodniowy'!$C$54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tygodniowy'!$G$54:$R$54</c:f>
              <c:numCache>
                <c:formatCode>General</c:formatCode>
                <c:ptCount val="12"/>
                <c:pt idx="0">
                  <c:v>690</c:v>
                </c:pt>
                <c:pt idx="2">
                  <c:v>2071</c:v>
                </c:pt>
                <c:pt idx="4">
                  <c:v>345</c:v>
                </c:pt>
                <c:pt idx="6">
                  <c:v>983</c:v>
                </c:pt>
                <c:pt idx="8">
                  <c:v>164</c:v>
                </c:pt>
                <c:pt idx="10">
                  <c:v>496</c:v>
                </c:pt>
              </c:numCache>
            </c:numRef>
          </c:val>
        </c:ser>
        <c:ser>
          <c:idx val="1"/>
          <c:order val="1"/>
          <c:tx>
            <c:strRef>
              <c:f>'Meldunek tygodniowy'!$C$55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tygodniowy'!$G$55:$R$55</c:f>
              <c:numCache>
                <c:formatCode>General</c:formatCode>
                <c:ptCount val="12"/>
                <c:pt idx="0">
                  <c:v>194</c:v>
                </c:pt>
                <c:pt idx="2">
                  <c:v>258</c:v>
                </c:pt>
                <c:pt idx="4">
                  <c:v>230</c:v>
                </c:pt>
                <c:pt idx="6">
                  <c:v>380</c:v>
                </c:pt>
                <c:pt idx="8">
                  <c:v>28</c:v>
                </c:pt>
                <c:pt idx="10">
                  <c:v>33</c:v>
                </c:pt>
              </c:numCache>
            </c:numRef>
          </c:val>
        </c:ser>
        <c:ser>
          <c:idx val="2"/>
          <c:order val="2"/>
          <c:tx>
            <c:strRef>
              <c:f>'Meldunek tygodniowy'!$C$56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tygodniowy'!$G$56:$R$56</c:f>
              <c:numCache>
                <c:formatCode>General</c:formatCode>
                <c:ptCount val="12"/>
                <c:pt idx="0">
                  <c:v>42</c:v>
                </c:pt>
                <c:pt idx="2">
                  <c:v>83</c:v>
                </c:pt>
                <c:pt idx="4">
                  <c:v>19</c:v>
                </c:pt>
                <c:pt idx="6">
                  <c:v>50</c:v>
                </c:pt>
                <c:pt idx="8">
                  <c:v>10</c:v>
                </c:pt>
                <c:pt idx="10">
                  <c:v>21</c:v>
                </c:pt>
              </c:numCache>
            </c:numRef>
          </c:val>
        </c:ser>
        <c:ser>
          <c:idx val="3"/>
          <c:order val="3"/>
          <c:tx>
            <c:strRef>
              <c:f>'Meldunek tygodniowy'!$C$57</c:f>
              <c:strCache>
                <c:ptCount val="1"/>
                <c:pt idx="0">
                  <c:v>ARMENIA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tygodniowy'!$G$57:$R$57</c:f>
              <c:numCache>
                <c:formatCode>General</c:formatCode>
                <c:ptCount val="12"/>
                <c:pt idx="0">
                  <c:v>29</c:v>
                </c:pt>
                <c:pt idx="2">
                  <c:v>62</c:v>
                </c:pt>
                <c:pt idx="4">
                  <c:v>10</c:v>
                </c:pt>
                <c:pt idx="6">
                  <c:v>16</c:v>
                </c:pt>
                <c:pt idx="8">
                  <c:v>4</c:v>
                </c:pt>
                <c:pt idx="10">
                  <c:v>7</c:v>
                </c:pt>
              </c:numCache>
            </c:numRef>
          </c:val>
        </c:ser>
        <c:ser>
          <c:idx val="5"/>
          <c:order val="4"/>
          <c:tx>
            <c:strRef>
              <c:f>'Meldunek tygodniowy'!$C$58</c:f>
              <c:strCache>
                <c:ptCount val="1"/>
                <c:pt idx="0">
                  <c:v>GRUZJA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tygodniowy'!$G$58:$R$58</c:f>
              <c:numCache>
                <c:formatCode>General</c:formatCode>
                <c:ptCount val="12"/>
                <c:pt idx="0">
                  <c:v>13</c:v>
                </c:pt>
                <c:pt idx="2">
                  <c:v>18</c:v>
                </c:pt>
                <c:pt idx="4">
                  <c:v>18</c:v>
                </c:pt>
                <c:pt idx="6">
                  <c:v>46</c:v>
                </c:pt>
                <c:pt idx="8">
                  <c:v>2</c:v>
                </c:pt>
                <c:pt idx="10">
                  <c:v>6</c:v>
                </c:pt>
              </c:numCache>
            </c:numRef>
          </c:val>
        </c:ser>
        <c:ser>
          <c:idx val="4"/>
          <c:order val="5"/>
          <c:tx>
            <c:strRef>
              <c:f>'Meldunek tygodniowy'!$C$59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tygodniowy'!$G$59:$R$59</c:f>
              <c:numCache>
                <c:formatCode>General</c:formatCode>
                <c:ptCount val="12"/>
                <c:pt idx="0">
                  <c:v>341</c:v>
                </c:pt>
                <c:pt idx="2">
                  <c:v>422</c:v>
                </c:pt>
                <c:pt idx="4">
                  <c:v>76</c:v>
                </c:pt>
                <c:pt idx="6">
                  <c:v>103</c:v>
                </c:pt>
                <c:pt idx="8">
                  <c:v>16</c:v>
                </c:pt>
                <c:pt idx="10">
                  <c:v>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31416448"/>
        <c:axId val="131417984"/>
        <c:axId val="0"/>
      </c:bar3DChart>
      <c:catAx>
        <c:axId val="131416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en-US"/>
          </a:p>
        </c:txPr>
        <c:crossAx val="131417984"/>
        <c:crosses val="autoZero"/>
        <c:auto val="1"/>
        <c:lblAlgn val="ctr"/>
        <c:lblOffset val="100"/>
        <c:noMultiLvlLbl val="0"/>
      </c:catAx>
      <c:valAx>
        <c:axId val="13141798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13141644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tygodniowy'!$B$172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tygodniowy'!$J$171,'Meldunek tygodniowy'!$M$171,'Meldunek tygodniowy'!$P$171,'Meldunek tygodniowy'!$S$171,'Meldunek tygodniowy'!$V$171)</c:f>
              <c:strCache>
                <c:ptCount val="5"/>
                <c:pt idx="0">
                  <c:v>27.11.2017 - 03.12.2017</c:v>
                </c:pt>
                <c:pt idx="1">
                  <c:v>04.12.2017 - 10.12.2017</c:v>
                </c:pt>
                <c:pt idx="2">
                  <c:v>11.12.2017 - 17.12.2017</c:v>
                </c:pt>
                <c:pt idx="3">
                  <c:v>18.12.2017 - 24.12.2017</c:v>
                </c:pt>
                <c:pt idx="4">
                  <c:v>25.12.2017 - 31.12.2017</c:v>
                </c:pt>
              </c:strCache>
            </c:strRef>
          </c:cat>
          <c:val>
            <c:numRef>
              <c:f>('Meldunek tygodniowy'!$J$172,'Meldunek tygodniowy'!$M$172,'Meldunek tygodniowy'!$P$172,'Meldunek tygodniowy'!$S$172,'Meldunek tygodniowy'!$V$172)</c:f>
              <c:numCache>
                <c:formatCode>#,##0</c:formatCode>
                <c:ptCount val="5"/>
                <c:pt idx="0">
                  <c:v>1470</c:v>
                </c:pt>
                <c:pt idx="1">
                  <c:v>1471</c:v>
                </c:pt>
                <c:pt idx="2">
                  <c:v>1458</c:v>
                </c:pt>
                <c:pt idx="3">
                  <c:v>1439</c:v>
                </c:pt>
                <c:pt idx="4">
                  <c:v>1403</c:v>
                </c:pt>
              </c:numCache>
            </c:numRef>
          </c:val>
        </c:ser>
        <c:ser>
          <c:idx val="1"/>
          <c:order val="1"/>
          <c:tx>
            <c:strRef>
              <c:f>'Meldunek tygodniowy'!$B$173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tygodniowy'!$J$171,'Meldunek tygodniowy'!$M$171,'Meldunek tygodniowy'!$P$171,'Meldunek tygodniowy'!$S$171,'Meldunek tygodniowy'!$V$171)</c:f>
              <c:strCache>
                <c:ptCount val="5"/>
                <c:pt idx="0">
                  <c:v>27.11.2017 - 03.12.2017</c:v>
                </c:pt>
                <c:pt idx="1">
                  <c:v>04.12.2017 - 10.12.2017</c:v>
                </c:pt>
                <c:pt idx="2">
                  <c:v>11.12.2017 - 17.12.2017</c:v>
                </c:pt>
                <c:pt idx="3">
                  <c:v>18.12.2017 - 24.12.2017</c:v>
                </c:pt>
                <c:pt idx="4">
                  <c:v>25.12.2017 - 31.12.2017</c:v>
                </c:pt>
              </c:strCache>
            </c:strRef>
          </c:cat>
          <c:val>
            <c:numRef>
              <c:f>('Meldunek tygodniowy'!$J$173,'Meldunek tygodniowy'!$M$173,'Meldunek tygodniowy'!$P$173,'Meldunek tygodniowy'!$S$173,'Meldunek tygodniowy'!$V$173)</c:f>
              <c:numCache>
                <c:formatCode>#,##0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2022</c:v>
                </c:pt>
                <c:pt idx="3">
                  <c:v>2017</c:v>
                </c:pt>
                <c:pt idx="4">
                  <c:v>2018</c:v>
                </c:pt>
              </c:numCache>
            </c:numRef>
          </c:val>
        </c:ser>
        <c:ser>
          <c:idx val="5"/>
          <c:order val="2"/>
          <c:tx>
            <c:strRef>
              <c:f>'Meldunek tygodniowy'!$B$176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tygodniowy'!$J$171,'Meldunek tygodniowy'!$M$171,'Meldunek tygodniowy'!$P$171,'Meldunek tygodniowy'!$S$171,'Meldunek tygodniowy'!$V$171)</c:f>
              <c:strCache>
                <c:ptCount val="5"/>
                <c:pt idx="0">
                  <c:v>27.11.2017 - 03.12.2017</c:v>
                </c:pt>
                <c:pt idx="1">
                  <c:v>04.12.2017 - 10.12.2017</c:v>
                </c:pt>
                <c:pt idx="2">
                  <c:v>11.12.2017 - 17.12.2017</c:v>
                </c:pt>
                <c:pt idx="3">
                  <c:v>18.12.2017 - 24.12.2017</c:v>
                </c:pt>
                <c:pt idx="4">
                  <c:v>25.12.2017 - 31.12.2017</c:v>
                </c:pt>
              </c:strCache>
            </c:strRef>
          </c:cat>
          <c:val>
            <c:numRef>
              <c:f>('Meldunek tygodniowy'!$J$176,'Meldunek tygodniowy'!$M$176,'Meldunek tygodniowy'!$P$176,'Meldunek tygodniowy'!$S$176,'Meldunek tygodniowy'!$V$176)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137044736"/>
        <c:axId val="137046272"/>
        <c:axId val="0"/>
      </c:bar3DChart>
      <c:catAx>
        <c:axId val="13704473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37046272"/>
        <c:crosses val="autoZero"/>
        <c:auto val="1"/>
        <c:lblAlgn val="ctr"/>
        <c:lblOffset val="100"/>
        <c:noMultiLvlLbl val="0"/>
      </c:catAx>
      <c:valAx>
        <c:axId val="137046272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n-US"/>
          </a:p>
        </c:txPr>
        <c:crossAx val="1370447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tygodniowy'!$C$309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tygodniowy'!$L$309:$U$309</c:f>
              <c:numCache>
                <c:formatCode>#,##0</c:formatCode>
                <c:ptCount val="10"/>
                <c:pt idx="0">
                  <c:v>4969</c:v>
                </c:pt>
                <c:pt idx="2">
                  <c:v>884</c:v>
                </c:pt>
                <c:pt idx="3">
                  <c:v>748</c:v>
                </c:pt>
                <c:pt idx="4">
                  <c:v>597</c:v>
                </c:pt>
                <c:pt idx="5">
                  <c:v>64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1618</c:v>
                </c:pt>
              </c:numCache>
            </c:numRef>
          </c:val>
        </c:ser>
        <c:ser>
          <c:idx val="0"/>
          <c:order val="1"/>
          <c:tx>
            <c:strRef>
              <c:f>'Meldunek tygodniowy'!$C$310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tygodniowy'!$L$310:$U$310</c:f>
              <c:numCache>
                <c:formatCode>#,##0</c:formatCode>
                <c:ptCount val="10"/>
                <c:pt idx="0">
                  <c:v>610</c:v>
                </c:pt>
                <c:pt idx="2">
                  <c:v>131</c:v>
                </c:pt>
                <c:pt idx="3">
                  <c:v>66</c:v>
                </c:pt>
                <c:pt idx="4">
                  <c:v>53</c:v>
                </c:pt>
                <c:pt idx="5">
                  <c:v>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110</c:v>
                </c:pt>
              </c:numCache>
            </c:numRef>
          </c:val>
        </c:ser>
        <c:ser>
          <c:idx val="1"/>
          <c:order val="2"/>
          <c:tx>
            <c:strRef>
              <c:f>'Meldunek tygodniowy'!$C$311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tygodniowy'!$L$311:$U$311</c:f>
              <c:numCache>
                <c:formatCode>#,##0</c:formatCode>
                <c:ptCount val="10"/>
                <c:pt idx="0">
                  <c:v>130</c:v>
                </c:pt>
                <c:pt idx="2">
                  <c:v>37</c:v>
                </c:pt>
                <c:pt idx="3">
                  <c:v>9</c:v>
                </c:pt>
                <c:pt idx="4">
                  <c:v>12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22</c:v>
                </c:pt>
              </c:numCache>
            </c:numRef>
          </c:val>
        </c:ser>
        <c:ser>
          <c:idx val="2"/>
          <c:order val="3"/>
          <c:tx>
            <c:strRef>
              <c:f>'Meldunek tygodniowy'!$C$312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tygodniowy'!$L$312:$U$312</c:f>
              <c:numCache>
                <c:formatCode>#,##0</c:formatCode>
                <c:ptCount val="10"/>
                <c:pt idx="0">
                  <c:v>9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</c:v>
                </c:pt>
              </c:numCache>
            </c:numRef>
          </c:val>
        </c:ser>
        <c:ser>
          <c:idx val="3"/>
          <c:order val="4"/>
          <c:tx>
            <c:strRef>
              <c:f>'Meldunek tygodniowy'!$C$313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tygodniowy'!$L$313:$U$313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4"/>
          <c:order val="5"/>
          <c:tx>
            <c:strRef>
              <c:f>'Meldunek tygodniowy'!$C$314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tygodniowy'!$L$314:$U$314</c:f>
              <c:numCache>
                <c:formatCode>#,##0</c:formatCode>
                <c:ptCount val="10"/>
                <c:pt idx="0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</c:ser>
        <c:ser>
          <c:idx val="5"/>
          <c:order val="6"/>
          <c:tx>
            <c:strRef>
              <c:f>'Meldunek tygodniowy'!$C$315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tygodniowy'!$L$315:$U$315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6"/>
          <c:order val="7"/>
          <c:tx>
            <c:strRef>
              <c:f>'Meldunek tygodniowy'!$C$316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tygodniowy'!$L$316:$U$316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7"/>
          <c:order val="8"/>
          <c:tx>
            <c:strRef>
              <c:f>'Meldunek tygodniowy'!$C$317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tygodniowy'!$L$317:$U$317</c:f>
              <c:numCache>
                <c:formatCode>#,##0</c:formatCode>
                <c:ptCount val="10"/>
                <c:pt idx="0">
                  <c:v>6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9"/>
          <c:order val="9"/>
          <c:tx>
            <c:strRef>
              <c:f>'Meldunek tygodniowy'!$C$318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tygodniowy'!$L$318:$U$318</c:f>
              <c:numCache>
                <c:formatCode>#,##0</c:formatCode>
                <c:ptCount val="10"/>
                <c:pt idx="0">
                  <c:v>5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0"/>
          <c:order val="10"/>
          <c:tx>
            <c:strRef>
              <c:f>'Meldunek tygodniowy'!$C$319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tygodniowy'!$L$319:$U$319</c:f>
              <c:numCache>
                <c:formatCode>#,##0</c:formatCode>
                <c:ptCount val="10"/>
                <c:pt idx="0">
                  <c:v>1296</c:v>
                </c:pt>
                <c:pt idx="2">
                  <c:v>334</c:v>
                </c:pt>
                <c:pt idx="3">
                  <c:v>62</c:v>
                </c:pt>
                <c:pt idx="4">
                  <c:v>91</c:v>
                </c:pt>
                <c:pt idx="5">
                  <c:v>154</c:v>
                </c:pt>
                <c:pt idx="6">
                  <c:v>35</c:v>
                </c:pt>
                <c:pt idx="7">
                  <c:v>0</c:v>
                </c:pt>
                <c:pt idx="8">
                  <c:v>196</c:v>
                </c:pt>
                <c:pt idx="9">
                  <c:v>243</c:v>
                </c:pt>
              </c:numCache>
            </c:numRef>
          </c:val>
        </c:ser>
        <c:ser>
          <c:idx val="11"/>
          <c:order val="11"/>
          <c:tx>
            <c:strRef>
              <c:f>'Meldunek tygodniowy'!$C$320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tygodniowy'!$L$320:$U$320</c:f>
              <c:numCache>
                <c:formatCode>#,##0</c:formatCode>
                <c:ptCount val="10"/>
                <c:pt idx="0">
                  <c:v>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</c:v>
                </c:pt>
              </c:numCache>
            </c:numRef>
          </c:val>
        </c:ser>
        <c:ser>
          <c:idx val="12"/>
          <c:order val="12"/>
          <c:tx>
            <c:strRef>
              <c:f>'Meldunek tygodniowy'!$C$321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tygodniowy'!$L$321:$U$321</c:f>
              <c:numCache>
                <c:formatCode>#,##0</c:formatCode>
                <c:ptCount val="10"/>
                <c:pt idx="0">
                  <c:v>11</c:v>
                </c:pt>
                <c:pt idx="2">
                  <c:v>10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3"/>
          <c:order val="13"/>
          <c:tx>
            <c:strRef>
              <c:f>'Meldunek tygodniowy'!$C$322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tygodniowy'!$L$322:$U$322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4"/>
          <c:order val="14"/>
          <c:tx>
            <c:strRef>
              <c:f>'Meldunek tygodniowy'!$C$323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tygodniowy'!$L$323:$U$323</c:f>
              <c:numCache>
                <c:formatCode>#,##0</c:formatCode>
                <c:ptCount val="10"/>
                <c:pt idx="0">
                  <c:v>4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37152000"/>
        <c:axId val="137153536"/>
        <c:axId val="0"/>
      </c:bar3DChart>
      <c:catAx>
        <c:axId val="137152000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153536"/>
        <c:crosses val="autoZero"/>
        <c:auto val="1"/>
        <c:lblAlgn val="ctr"/>
        <c:lblOffset val="100"/>
        <c:noMultiLvlLbl val="0"/>
      </c:catAx>
      <c:valAx>
        <c:axId val="13715353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1520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tygodniowy'!$C$22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tygodniowy'!$G$22:$R$22</c:f>
              <c:numCache>
                <c:formatCode>General</c:formatCode>
                <c:ptCount val="12"/>
                <c:pt idx="0">
                  <c:v>42</c:v>
                </c:pt>
                <c:pt idx="2">
                  <c:v>100</c:v>
                </c:pt>
                <c:pt idx="4">
                  <c:v>30</c:v>
                </c:pt>
                <c:pt idx="6">
                  <c:v>79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1"/>
          <c:order val="1"/>
          <c:tx>
            <c:strRef>
              <c:f>'Meldunek tygodniowy'!$C$23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tygodniowy'!$G$23:$R$23</c:f>
              <c:numCache>
                <c:formatCode>General</c:formatCode>
                <c:ptCount val="12"/>
                <c:pt idx="0">
                  <c:v>10</c:v>
                </c:pt>
                <c:pt idx="2">
                  <c:v>10</c:v>
                </c:pt>
                <c:pt idx="4">
                  <c:v>6</c:v>
                </c:pt>
                <c:pt idx="6">
                  <c:v>7</c:v>
                </c:pt>
                <c:pt idx="8">
                  <c:v>3</c:v>
                </c:pt>
                <c:pt idx="10">
                  <c:v>3</c:v>
                </c:pt>
              </c:numCache>
            </c:numRef>
          </c:val>
        </c:ser>
        <c:ser>
          <c:idx val="2"/>
          <c:order val="2"/>
          <c:tx>
            <c:strRef>
              <c:f>'Meldunek tygodniowy'!$C$24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tygodniowy'!$G$24:$R$24</c:f>
              <c:numCache>
                <c:formatCode>General</c:formatCode>
                <c:ptCount val="12"/>
                <c:pt idx="0">
                  <c:v>7</c:v>
                </c:pt>
                <c:pt idx="2">
                  <c:v>16</c:v>
                </c:pt>
                <c:pt idx="4">
                  <c:v>3</c:v>
                </c:pt>
                <c:pt idx="6">
                  <c:v>7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3"/>
          <c:order val="3"/>
          <c:tx>
            <c:strRef>
              <c:f>'Meldunek tygodniowy'!$C$25</c:f>
              <c:strCache>
                <c:ptCount val="1"/>
                <c:pt idx="0">
                  <c:v>ARMENIA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tygodniowy'!$G$25:$R$25</c:f>
              <c:numCache>
                <c:formatCode>General</c:formatCode>
                <c:ptCount val="12"/>
                <c:pt idx="0">
                  <c:v>0</c:v>
                </c:pt>
                <c:pt idx="2">
                  <c:v>0</c:v>
                </c:pt>
                <c:pt idx="4">
                  <c:v>1</c:v>
                </c:pt>
                <c:pt idx="6">
                  <c:v>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5"/>
          <c:order val="4"/>
          <c:tx>
            <c:strRef>
              <c:f>'Meldunek tygodniowy'!$C$26</c:f>
              <c:strCache>
                <c:ptCount val="1"/>
                <c:pt idx="0">
                  <c:v>GRUZJA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tygodniowy'!$G$26:$R$26</c:f>
              <c:numCache>
                <c:formatCode>General</c:formatCode>
                <c:ptCount val="12"/>
                <c:pt idx="0">
                  <c:v>0</c:v>
                </c:pt>
                <c:pt idx="2">
                  <c:v>0</c:v>
                </c:pt>
                <c:pt idx="4">
                  <c:v>2</c:v>
                </c:pt>
                <c:pt idx="6">
                  <c:v>2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4"/>
          <c:order val="5"/>
          <c:tx>
            <c:strRef>
              <c:f>'Meldunek tygodniowy'!$C$27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tygodniowy'!$G$27:$R$27</c:f>
              <c:numCache>
                <c:formatCode>General</c:formatCode>
                <c:ptCount val="12"/>
                <c:pt idx="0">
                  <c:v>27</c:v>
                </c:pt>
                <c:pt idx="2">
                  <c:v>34</c:v>
                </c:pt>
                <c:pt idx="4">
                  <c:v>5</c:v>
                </c:pt>
                <c:pt idx="6">
                  <c:v>8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36881280"/>
        <c:axId val="136882816"/>
        <c:axId val="0"/>
      </c:bar3DChart>
      <c:catAx>
        <c:axId val="1368812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136882816"/>
        <c:crosses val="autoZero"/>
        <c:auto val="1"/>
        <c:lblAlgn val="ctr"/>
        <c:lblOffset val="100"/>
        <c:noMultiLvlLbl val="0"/>
      </c:catAx>
      <c:valAx>
        <c:axId val="136882816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13688128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tygodniowy'!$G$225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tygodniowy'!$K$223:$K$224,'Meldunek tygodniowy'!$M$223:$M$224,'Meldunek tygodniowy'!$O$223:$O$224,'Meldunek tygodniowy'!$Q$223:$Q$224)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01.12.2017 - 31.12.2017 r.</c:v>
                  </c:pt>
                </c:lvl>
              </c:multiLvlStrCache>
            </c:multiLvlStrRef>
          </c:cat>
          <c:val>
            <c:numRef>
              <c:f>('Meldunek tygodniowy'!$K$225,'Meldunek tygodniowy'!$M$225,'Meldunek tygodniowy'!$O$225,'Meldunek tygodniowy'!$Q$225)</c:f>
              <c:numCache>
                <c:formatCode>#,##0</c:formatCode>
                <c:ptCount val="4"/>
                <c:pt idx="0">
                  <c:v>16272</c:v>
                </c:pt>
                <c:pt idx="1">
                  <c:v>8897</c:v>
                </c:pt>
                <c:pt idx="2">
                  <c:v>969</c:v>
                </c:pt>
                <c:pt idx="3">
                  <c:v>503</c:v>
                </c:pt>
              </c:numCache>
            </c:numRef>
          </c:val>
        </c:ser>
        <c:ser>
          <c:idx val="2"/>
          <c:order val="1"/>
          <c:tx>
            <c:strRef>
              <c:f>'Meldunek tygodniowy'!$G$226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tygodniowy'!$K$223:$K$224,'Meldunek tygodniowy'!$M$223:$M$224,'Meldunek tygodniowy'!$O$223:$O$224,'Meldunek tygodniowy'!$Q$223:$Q$224)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01.12.2017 - 31.12.2017 r.</c:v>
                  </c:pt>
                </c:lvl>
              </c:multiLvlStrCache>
            </c:multiLvlStrRef>
          </c:cat>
          <c:val>
            <c:numRef>
              <c:f>('Meldunek tygodniowy'!$K$226,'Meldunek tygodniowy'!$M$226,'Meldunek tygodniowy'!$O$226,'Meldunek tygodniowy'!$Q$226)</c:f>
              <c:numCache>
                <c:formatCode>#,##0</c:formatCode>
                <c:ptCount val="4"/>
                <c:pt idx="0">
                  <c:v>1468</c:v>
                </c:pt>
                <c:pt idx="1">
                  <c:v>1030</c:v>
                </c:pt>
                <c:pt idx="2">
                  <c:v>95</c:v>
                </c:pt>
                <c:pt idx="3">
                  <c:v>73</c:v>
                </c:pt>
              </c:numCache>
            </c:numRef>
          </c:val>
        </c:ser>
        <c:ser>
          <c:idx val="4"/>
          <c:order val="2"/>
          <c:tx>
            <c:strRef>
              <c:f>'Meldunek tygodniowy'!$G$227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tygodniowy'!$K$223:$K$224,'Meldunek tygodniowy'!$M$223:$M$224,'Meldunek tygodniowy'!$O$223:$O$224,'Meldunek tygodniowy'!$Q$223:$Q$224)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01.12.2017 - 31.12.2017 r.</c:v>
                  </c:pt>
                </c:lvl>
              </c:multiLvlStrCache>
            </c:multiLvlStrRef>
          </c:cat>
          <c:val>
            <c:numRef>
              <c:f>('Meldunek tygodniowy'!$K$227,'Meldunek tygodniowy'!$M$227,'Meldunek tygodniowy'!$O$227,'Meldunek tygodniowy'!$Q$227)</c:f>
              <c:numCache>
                <c:formatCode>#,##0</c:formatCode>
                <c:ptCount val="4"/>
                <c:pt idx="0">
                  <c:v>314</c:v>
                </c:pt>
                <c:pt idx="1">
                  <c:v>177</c:v>
                </c:pt>
                <c:pt idx="2">
                  <c:v>46</c:v>
                </c:pt>
                <c:pt idx="3">
                  <c:v>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7504640"/>
        <c:axId val="137506176"/>
        <c:axId val="0"/>
      </c:bar3DChart>
      <c:catAx>
        <c:axId val="137504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7506176"/>
        <c:crosses val="autoZero"/>
        <c:auto val="1"/>
        <c:lblAlgn val="ctr"/>
        <c:lblOffset val="100"/>
        <c:noMultiLvlLbl val="0"/>
      </c:catAx>
      <c:valAx>
        <c:axId val="13750617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3750464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tygodniowy'!$D$389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tygodniowy'!$H$388:$K$388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tygodniowy'!$H$389:$K$389</c:f>
              <c:numCache>
                <c:formatCode>#,##0</c:formatCode>
                <c:ptCount val="4"/>
              </c:numCache>
            </c:numRef>
          </c:val>
        </c:ser>
        <c:ser>
          <c:idx val="1"/>
          <c:order val="1"/>
          <c:tx>
            <c:strRef>
              <c:f>'Meldunek tygodniowy'!$D$390</c:f>
              <c:strCache>
                <c:ptCount val="1"/>
                <c:pt idx="0">
                  <c:v>konsul RP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tygodniowy'!$H$388:$K$388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tygodniowy'!$H$390:$K$390</c:f>
              <c:numCache>
                <c:formatCode>#,##0</c:formatCode>
                <c:ptCount val="4"/>
              </c:numCache>
            </c:numRef>
          </c:val>
        </c:ser>
        <c:ser>
          <c:idx val="0"/>
          <c:order val="2"/>
          <c:tx>
            <c:strRef>
              <c:f>'Meldunek tygodniowy'!$D$391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tygodniowy'!$H$388:$K$388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tygodniowy'!$H$391:$K$391</c:f>
              <c:numCache>
                <c:formatCode>#,##0</c:formatCod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7541120"/>
        <c:axId val="137542656"/>
        <c:axId val="136878272"/>
      </c:bar3DChart>
      <c:catAx>
        <c:axId val="137541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542656"/>
        <c:crosses val="autoZero"/>
        <c:auto val="1"/>
        <c:lblAlgn val="ctr"/>
        <c:lblOffset val="100"/>
        <c:noMultiLvlLbl val="0"/>
      </c:catAx>
      <c:valAx>
        <c:axId val="137542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541120"/>
        <c:crosses val="autoZero"/>
        <c:crossBetween val="between"/>
      </c:valAx>
      <c:serAx>
        <c:axId val="13687827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542656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tygodniowy'!$G$259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tygodniowy'!$K$257:$K$258,'Meldunek tygodniowy'!$M$257:$M$258,'Meldunek tygodniowy'!$O$257:$O$258,'Meldunek tygodniowy'!$Q$257:$Q$258)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01.01.2017 - 31.12.2017 r.</c:v>
                  </c:pt>
                </c:lvl>
              </c:multiLvlStrCache>
            </c:multiLvlStrRef>
          </c:cat>
          <c:val>
            <c:numRef>
              <c:f>('Meldunek tygodniowy'!$K$259,'Meldunek tygodniowy'!$M$259,'Meldunek tygodniowy'!$O$259,'Meldunek tygodniowy'!$Q$259)</c:f>
              <c:numCache>
                <c:formatCode>#,##0</c:formatCode>
                <c:ptCount val="4"/>
                <c:pt idx="0">
                  <c:v>170245</c:v>
                </c:pt>
                <c:pt idx="1">
                  <c:v>103259</c:v>
                </c:pt>
                <c:pt idx="2">
                  <c:v>12578</c:v>
                </c:pt>
                <c:pt idx="3">
                  <c:v>5286</c:v>
                </c:pt>
              </c:numCache>
            </c:numRef>
          </c:val>
        </c:ser>
        <c:ser>
          <c:idx val="2"/>
          <c:order val="1"/>
          <c:tx>
            <c:strRef>
              <c:f>'Meldunek tygodniowy'!$G$260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tygodniowy'!$K$257:$K$258,'Meldunek tygodniowy'!$M$257:$M$258,'Meldunek tygodniowy'!$O$257:$O$258,'Meldunek tygodniowy'!$Q$257:$Q$258)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01.01.2017 - 31.12.2017 r.</c:v>
                  </c:pt>
                </c:lvl>
              </c:multiLvlStrCache>
            </c:multiLvlStrRef>
          </c:cat>
          <c:val>
            <c:numRef>
              <c:f>('Meldunek tygodniowy'!$K$260,'Meldunek tygodniowy'!$M$260,'Meldunek tygodniowy'!$O$260,'Meldunek tygodniowy'!$Q$260)</c:f>
              <c:numCache>
                <c:formatCode>#,##0</c:formatCode>
                <c:ptCount val="4"/>
                <c:pt idx="0">
                  <c:v>18759</c:v>
                </c:pt>
                <c:pt idx="1">
                  <c:v>13338</c:v>
                </c:pt>
                <c:pt idx="2">
                  <c:v>1370</c:v>
                </c:pt>
                <c:pt idx="3">
                  <c:v>736</c:v>
                </c:pt>
              </c:numCache>
            </c:numRef>
          </c:val>
        </c:ser>
        <c:ser>
          <c:idx val="4"/>
          <c:order val="2"/>
          <c:tx>
            <c:strRef>
              <c:f>'Meldunek tygodniowy'!$G$261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tygodniowy'!$K$257:$K$258,'Meldunek tygodniowy'!$M$257:$M$258,'Meldunek tygodniowy'!$O$257:$O$258,'Meldunek tygodniowy'!$Q$257:$Q$258)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01.01.2017 - 31.12.2017 r.</c:v>
                  </c:pt>
                </c:lvl>
              </c:multiLvlStrCache>
            </c:multiLvlStrRef>
          </c:cat>
          <c:val>
            <c:numRef>
              <c:f>('Meldunek tygodniowy'!$K$261,'Meldunek tygodniowy'!$M$261,'Meldunek tygodniowy'!$O$261,'Meldunek tygodniowy'!$Q$261)</c:f>
              <c:numCache>
                <c:formatCode>#,##0</c:formatCode>
                <c:ptCount val="4"/>
                <c:pt idx="0">
                  <c:v>3647</c:v>
                </c:pt>
                <c:pt idx="1">
                  <c:v>1923</c:v>
                </c:pt>
                <c:pt idx="2">
                  <c:v>361</c:v>
                </c:pt>
                <c:pt idx="3">
                  <c:v>347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8696960"/>
        <c:axId val="138706944"/>
        <c:axId val="0"/>
      </c:bar3DChart>
      <c:catAx>
        <c:axId val="1386969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8706944"/>
        <c:crosses val="autoZero"/>
        <c:auto val="1"/>
        <c:lblAlgn val="ctr"/>
        <c:lblOffset val="100"/>
        <c:noMultiLvlLbl val="0"/>
      </c:catAx>
      <c:valAx>
        <c:axId val="13870694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3869696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63</xdr:row>
      <xdr:rowOff>52389</xdr:rowOff>
    </xdr:from>
    <xdr:to>
      <xdr:col>24</xdr:col>
      <xdr:colOff>19051</xdr:colOff>
      <xdr:row>84</xdr:row>
      <xdr:rowOff>133351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183</xdr:row>
      <xdr:rowOff>65086</xdr:rowOff>
    </xdr:from>
    <xdr:to>
      <xdr:col>23</xdr:col>
      <xdr:colOff>9525</xdr:colOff>
      <xdr:row>197</xdr:row>
      <xdr:rowOff>133350</xdr:rowOff>
    </xdr:to>
    <xdr:graphicFrame macro="">
      <xdr:nvGraphicFramePr>
        <xdr:cNvPr id="35" name="Wykres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325</xdr:row>
      <xdr:rowOff>69397</xdr:rowOff>
    </xdr:from>
    <xdr:to>
      <xdr:col>23</xdr:col>
      <xdr:colOff>1</xdr:colOff>
      <xdr:row>347</xdr:row>
      <xdr:rowOff>123825</xdr:rowOff>
    </xdr:to>
    <xdr:graphicFrame macro="">
      <xdr:nvGraphicFramePr>
        <xdr:cNvPr id="38" name="Wykres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28</xdr:row>
      <xdr:rowOff>142193</xdr:rowOff>
    </xdr:from>
    <xdr:to>
      <xdr:col>23</xdr:col>
      <xdr:colOff>238126</xdr:colOff>
      <xdr:row>47</xdr:row>
      <xdr:rowOff>161925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229</xdr:row>
      <xdr:rowOff>9526</xdr:rowOff>
    </xdr:from>
    <xdr:to>
      <xdr:col>23</xdr:col>
      <xdr:colOff>9525</xdr:colOff>
      <xdr:row>243</xdr:row>
      <xdr:rowOff>180976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393</xdr:row>
      <xdr:rowOff>1</xdr:rowOff>
    </xdr:from>
    <xdr:to>
      <xdr:col>21</xdr:col>
      <xdr:colOff>238125</xdr:colOff>
      <xdr:row>408</xdr:row>
      <xdr:rowOff>152401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123</xdr:row>
      <xdr:rowOff>0</xdr:rowOff>
    </xdr:from>
    <xdr:to>
      <xdr:col>20</xdr:col>
      <xdr:colOff>234084</xdr:colOff>
      <xdr:row>123</xdr:row>
      <xdr:rowOff>95250</xdr:rowOff>
    </xdr:to>
    <xdr:sp macro="" textlink="">
      <xdr:nvSpPr>
        <xdr:cNvPr id="10" name="pole tekstowe 9"/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56</xdr:row>
      <xdr:rowOff>0</xdr:rowOff>
    </xdr:from>
    <xdr:ext cx="184731" cy="264560"/>
    <xdr:sp macro="" textlink="">
      <xdr:nvSpPr>
        <xdr:cNvPr id="18" name="pole tekstowe 17"/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267</xdr:row>
      <xdr:rowOff>0</xdr:rowOff>
    </xdr:from>
    <xdr:to>
      <xdr:col>22</xdr:col>
      <xdr:colOff>266700</xdr:colOff>
      <xdr:row>280</xdr:row>
      <xdr:rowOff>9525</xdr:rowOff>
    </xdr:to>
    <xdr:graphicFrame macro="">
      <xdr:nvGraphicFramePr>
        <xdr:cNvPr id="34" name="Wykres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86</xdr:row>
      <xdr:rowOff>31751</xdr:rowOff>
    </xdr:from>
    <xdr:to>
      <xdr:col>25</xdr:col>
      <xdr:colOff>21167</xdr:colOff>
      <xdr:row>96</xdr:row>
      <xdr:rowOff>21167</xdr:rowOff>
    </xdr:to>
    <xdr:sp macro="" textlink="">
      <xdr:nvSpPr>
        <xdr:cNvPr id="6" name="Prostokąt 5"/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115</xdr:row>
      <xdr:rowOff>0</xdr:rowOff>
    </xdr:from>
    <xdr:to>
      <xdr:col>25</xdr:col>
      <xdr:colOff>10584</xdr:colOff>
      <xdr:row>123</xdr:row>
      <xdr:rowOff>0</xdr:rowOff>
    </xdr:to>
    <xdr:sp macro="" textlink="">
      <xdr:nvSpPr>
        <xdr:cNvPr id="22" name="Prostokąt 21"/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151</xdr:row>
      <xdr:rowOff>190499</xdr:rowOff>
    </xdr:from>
    <xdr:to>
      <xdr:col>25</xdr:col>
      <xdr:colOff>10584</xdr:colOff>
      <xdr:row>162</xdr:row>
      <xdr:rowOff>169332</xdr:rowOff>
    </xdr:to>
    <xdr:sp macro="" textlink="">
      <xdr:nvSpPr>
        <xdr:cNvPr id="23" name="Prostokąt 22"/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201</xdr:row>
      <xdr:rowOff>0</xdr:rowOff>
    </xdr:from>
    <xdr:to>
      <xdr:col>25</xdr:col>
      <xdr:colOff>10584</xdr:colOff>
      <xdr:row>211</xdr:row>
      <xdr:rowOff>179916</xdr:rowOff>
    </xdr:to>
    <xdr:sp macro="" textlink="">
      <xdr:nvSpPr>
        <xdr:cNvPr id="24" name="Prostokąt 23"/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290</xdr:row>
      <xdr:rowOff>190499</xdr:rowOff>
    </xdr:from>
    <xdr:to>
      <xdr:col>25</xdr:col>
      <xdr:colOff>10584</xdr:colOff>
      <xdr:row>300</xdr:row>
      <xdr:rowOff>10582</xdr:rowOff>
    </xdr:to>
    <xdr:sp macro="" textlink="">
      <xdr:nvSpPr>
        <xdr:cNvPr id="25" name="Prostokąt 24"/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352</xdr:row>
      <xdr:rowOff>0</xdr:rowOff>
    </xdr:from>
    <xdr:to>
      <xdr:col>25</xdr:col>
      <xdr:colOff>10584</xdr:colOff>
      <xdr:row>357</xdr:row>
      <xdr:rowOff>179916</xdr:rowOff>
    </xdr:to>
    <xdr:sp macro="" textlink="">
      <xdr:nvSpPr>
        <xdr:cNvPr id="26" name="Prostokąt 25"/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375</xdr:row>
      <xdr:rowOff>0</xdr:rowOff>
    </xdr:from>
    <xdr:to>
      <xdr:col>25</xdr:col>
      <xdr:colOff>10584</xdr:colOff>
      <xdr:row>383</xdr:row>
      <xdr:rowOff>0</xdr:rowOff>
    </xdr:to>
    <xdr:sp macro="" textlink="">
      <xdr:nvSpPr>
        <xdr:cNvPr id="27" name="Prostokąt 26"/>
        <xdr:cNvSpPr/>
      </xdr:nvSpPr>
      <xdr:spPr>
        <a:xfrm>
          <a:off x="0" y="77734583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410</xdr:row>
      <xdr:rowOff>0</xdr:rowOff>
    </xdr:from>
    <xdr:to>
      <xdr:col>25</xdr:col>
      <xdr:colOff>10584</xdr:colOff>
      <xdr:row>418</xdr:row>
      <xdr:rowOff>0</xdr:rowOff>
    </xdr:to>
    <xdr:sp macro="" textlink="">
      <xdr:nvSpPr>
        <xdr:cNvPr id="30" name="Prostokąt 29"/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440</xdr:row>
      <xdr:rowOff>0</xdr:rowOff>
    </xdr:from>
    <xdr:to>
      <xdr:col>25</xdr:col>
      <xdr:colOff>10584</xdr:colOff>
      <xdr:row>449</xdr:row>
      <xdr:rowOff>10584</xdr:rowOff>
    </xdr:to>
    <xdr:sp macro="" textlink="">
      <xdr:nvSpPr>
        <xdr:cNvPr id="31" name="Prostokąt 30"/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454</xdr:row>
      <xdr:rowOff>190499</xdr:rowOff>
    </xdr:from>
    <xdr:to>
      <xdr:col>25</xdr:col>
      <xdr:colOff>10584</xdr:colOff>
      <xdr:row>480</xdr:row>
      <xdr:rowOff>21166</xdr:rowOff>
    </xdr:to>
    <xdr:sp macro="" textlink="">
      <xdr:nvSpPr>
        <xdr:cNvPr id="32" name="Prostokąt 31"/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9525</xdr:colOff>
      <xdr:row>3</xdr:row>
      <xdr:rowOff>9853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76525" cy="581353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C495"/>
  <sheetViews>
    <sheetView showGridLines="0" tabSelected="1" topLeftCell="A19" zoomScaleNormal="100" zoomScalePageLayoutView="70" workbookViewId="0">
      <selection activeCell="X29" sqref="X29"/>
    </sheetView>
  </sheetViews>
  <sheetFormatPr defaultColWidth="4.140625" defaultRowHeight="15" x14ac:dyDescent="0.25"/>
  <cols>
    <col min="1" max="24" width="5" style="3" customWidth="1"/>
    <col min="25" max="25" width="3.85546875" style="6" customWidth="1"/>
    <col min="26" max="16384" width="4.140625" style="3"/>
  </cols>
  <sheetData>
    <row r="1" spans="1:29" x14ac:dyDescent="0.25">
      <c r="T1" s="313"/>
      <c r="U1" s="314"/>
      <c r="V1" s="314"/>
      <c r="W1" s="314"/>
      <c r="X1" s="314"/>
      <c r="Y1" s="314"/>
      <c r="Z1" s="314"/>
      <c r="AA1" s="314"/>
      <c r="AB1" s="314"/>
      <c r="AC1" s="314"/>
    </row>
    <row r="2" spans="1:29" x14ac:dyDescent="0.25">
      <c r="Q2" s="5"/>
      <c r="T2" s="314"/>
      <c r="U2" s="314"/>
      <c r="V2" s="314"/>
      <c r="W2" s="314"/>
      <c r="X2" s="314"/>
      <c r="Y2" s="314"/>
      <c r="Z2" s="314"/>
      <c r="AA2" s="314"/>
      <c r="AB2" s="314"/>
      <c r="AC2" s="314"/>
    </row>
    <row r="3" spans="1:29" x14ac:dyDescent="0.25">
      <c r="T3" s="314"/>
      <c r="U3" s="314"/>
      <c r="V3" s="314"/>
      <c r="W3" s="314"/>
      <c r="X3" s="314"/>
      <c r="Y3" s="314"/>
      <c r="Z3" s="314"/>
      <c r="AA3" s="314"/>
      <c r="AB3" s="314"/>
      <c r="AC3" s="314"/>
    </row>
    <row r="4" spans="1:29" x14ac:dyDescent="0.25">
      <c r="T4" s="314"/>
      <c r="U4" s="314"/>
      <c r="V4" s="314"/>
      <c r="W4" s="314"/>
      <c r="X4" s="314"/>
      <c r="Y4" s="314"/>
      <c r="Z4" s="314"/>
      <c r="AA4" s="314"/>
      <c r="AB4" s="314"/>
      <c r="AC4" s="314"/>
    </row>
    <row r="5" spans="1:29" x14ac:dyDescent="0.25">
      <c r="E5" s="176" t="s">
        <v>75</v>
      </c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T5" s="314"/>
      <c r="U5" s="314"/>
      <c r="V5" s="314"/>
      <c r="W5" s="314"/>
      <c r="X5" s="314"/>
      <c r="Y5" s="314"/>
      <c r="Z5" s="314"/>
      <c r="AA5" s="314"/>
      <c r="AB5" s="314"/>
      <c r="AC5" s="314"/>
    </row>
    <row r="6" spans="1:29" x14ac:dyDescent="0.25"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T6" s="314"/>
      <c r="U6" s="314"/>
      <c r="V6" s="314"/>
      <c r="W6" s="314"/>
      <c r="X6" s="314"/>
      <c r="Y6" s="314"/>
      <c r="Z6" s="314"/>
      <c r="AA6" s="314"/>
      <c r="AB6" s="314"/>
      <c r="AC6" s="314"/>
    </row>
    <row r="7" spans="1:29" x14ac:dyDescent="0.25"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T7" s="314"/>
      <c r="U7" s="314"/>
      <c r="V7" s="314"/>
      <c r="W7" s="314"/>
      <c r="X7" s="314"/>
      <c r="Y7" s="314"/>
      <c r="Z7" s="314"/>
      <c r="AA7" s="314"/>
      <c r="AB7" s="314"/>
      <c r="AC7" s="314"/>
    </row>
    <row r="8" spans="1:29" x14ac:dyDescent="0.25"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T8" s="314"/>
      <c r="U8" s="314"/>
      <c r="V8" s="314"/>
      <c r="W8" s="314"/>
      <c r="X8" s="314"/>
      <c r="Y8" s="314"/>
      <c r="Z8" s="314"/>
      <c r="AA8" s="314"/>
      <c r="AB8" s="314"/>
      <c r="AC8" s="314"/>
    </row>
    <row r="9" spans="1:29" ht="19.5" x14ac:dyDescent="0.3">
      <c r="E9" s="214" t="str">
        <f>CONCATENATE("w okresie ",Arkusz18!A2," - ",Arkusz18!B2," r.")</f>
        <v>w okresie 01.12.2017 - 31.12.2017 r.</v>
      </c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T9" s="314"/>
      <c r="U9" s="314"/>
      <c r="V9" s="314"/>
      <c r="W9" s="314"/>
      <c r="X9" s="314"/>
      <c r="Y9" s="314"/>
      <c r="Z9" s="314"/>
      <c r="AA9" s="314"/>
      <c r="AB9" s="314"/>
      <c r="AC9" s="314"/>
    </row>
    <row r="10" spans="1:29" x14ac:dyDescent="0.25">
      <c r="T10" s="314"/>
      <c r="U10" s="314"/>
      <c r="V10" s="314"/>
      <c r="W10" s="314"/>
      <c r="X10" s="314"/>
      <c r="Y10" s="314"/>
      <c r="Z10" s="314"/>
      <c r="AA10" s="314"/>
      <c r="AB10" s="314"/>
      <c r="AC10" s="314"/>
    </row>
    <row r="11" spans="1:29" x14ac:dyDescent="0.25">
      <c r="T11" s="314"/>
      <c r="U11" s="314"/>
      <c r="V11" s="314"/>
      <c r="W11" s="314"/>
      <c r="X11" s="314"/>
      <c r="Y11" s="314"/>
      <c r="Z11" s="314"/>
      <c r="AA11" s="314"/>
      <c r="AB11" s="314"/>
      <c r="AC11" s="314"/>
    </row>
    <row r="12" spans="1:29" x14ac:dyDescent="0.25">
      <c r="T12" s="314"/>
      <c r="U12" s="314"/>
      <c r="V12" s="314"/>
      <c r="W12" s="314"/>
      <c r="X12" s="314"/>
      <c r="Y12" s="314"/>
      <c r="Z12" s="314"/>
      <c r="AA12" s="314"/>
      <c r="AB12" s="314"/>
      <c r="AC12" s="314"/>
    </row>
    <row r="13" spans="1:29" x14ac:dyDescent="0.25">
      <c r="T13" s="314"/>
      <c r="U13" s="314"/>
      <c r="V13" s="314"/>
      <c r="W13" s="314"/>
      <c r="X13" s="314"/>
      <c r="Y13" s="314"/>
      <c r="Z13" s="314"/>
      <c r="AA13" s="314"/>
      <c r="AB13" s="314"/>
      <c r="AC13" s="314"/>
    </row>
    <row r="14" spans="1:29" ht="18" x14ac:dyDescent="0.25">
      <c r="A14" s="8" t="s">
        <v>76</v>
      </c>
      <c r="F14" s="9"/>
      <c r="T14" s="314"/>
      <c r="U14" s="314"/>
      <c r="V14" s="314"/>
      <c r="W14" s="314"/>
      <c r="X14" s="314"/>
      <c r="Y14" s="314"/>
      <c r="Z14" s="314"/>
      <c r="AA14" s="314"/>
      <c r="AB14" s="314"/>
      <c r="AC14" s="314"/>
    </row>
    <row r="15" spans="1:29" x14ac:dyDescent="0.25">
      <c r="F15" s="9"/>
      <c r="T15" s="314"/>
      <c r="U15" s="314"/>
      <c r="V15" s="314"/>
      <c r="W15" s="314"/>
      <c r="X15" s="314"/>
      <c r="Y15" s="314"/>
      <c r="Z15" s="314"/>
      <c r="AA15" s="314"/>
      <c r="AB15" s="314"/>
      <c r="AC15" s="314"/>
    </row>
    <row r="16" spans="1:29" x14ac:dyDescent="0.25">
      <c r="A16" s="179" t="s">
        <v>155</v>
      </c>
      <c r="B16" s="179"/>
      <c r="C16" s="179"/>
      <c r="D16" s="179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  <c r="U16" s="179"/>
    </row>
    <row r="17" spans="1:2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2" ht="15.75" thickBot="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2" x14ac:dyDescent="0.25">
      <c r="C19" s="264" t="s">
        <v>0</v>
      </c>
      <c r="D19" s="265"/>
      <c r="E19" s="265"/>
      <c r="F19" s="265"/>
      <c r="G19" s="283" t="str">
        <f>CONCATENATE(Arkusz18!A2," - ",Arkusz18!B2," r.")</f>
        <v>01.12.2017 - 31.12.2017 r.</v>
      </c>
      <c r="H19" s="284"/>
      <c r="I19" s="284"/>
      <c r="J19" s="284"/>
      <c r="K19" s="284"/>
      <c r="L19" s="284"/>
      <c r="M19" s="284"/>
      <c r="N19" s="284"/>
      <c r="O19" s="284"/>
      <c r="P19" s="284"/>
      <c r="Q19" s="284"/>
      <c r="R19" s="284"/>
      <c r="S19" s="284"/>
      <c r="T19" s="284"/>
      <c r="U19" s="284"/>
      <c r="V19" s="285"/>
    </row>
    <row r="20" spans="1:22" x14ac:dyDescent="0.25">
      <c r="C20" s="266"/>
      <c r="D20" s="178"/>
      <c r="E20" s="178"/>
      <c r="F20" s="178"/>
      <c r="G20" s="184" t="s">
        <v>37</v>
      </c>
      <c r="H20" s="185"/>
      <c r="I20" s="185"/>
      <c r="J20" s="186"/>
      <c r="K20" s="184" t="s">
        <v>38</v>
      </c>
      <c r="L20" s="185"/>
      <c r="M20" s="185"/>
      <c r="N20" s="186"/>
      <c r="O20" s="184" t="s">
        <v>115</v>
      </c>
      <c r="P20" s="185"/>
      <c r="Q20" s="185"/>
      <c r="R20" s="186"/>
      <c r="S20" s="184" t="s">
        <v>62</v>
      </c>
      <c r="T20" s="185"/>
      <c r="U20" s="185"/>
      <c r="V20" s="282"/>
    </row>
    <row r="21" spans="1:22" ht="15" customHeight="1" x14ac:dyDescent="0.25">
      <c r="C21" s="266"/>
      <c r="D21" s="178"/>
      <c r="E21" s="178"/>
      <c r="F21" s="178"/>
      <c r="G21" s="190" t="s">
        <v>36</v>
      </c>
      <c r="H21" s="191"/>
      <c r="I21" s="184" t="s">
        <v>10</v>
      </c>
      <c r="J21" s="186"/>
      <c r="K21" s="190" t="s">
        <v>39</v>
      </c>
      <c r="L21" s="191"/>
      <c r="M21" s="184" t="s">
        <v>10</v>
      </c>
      <c r="N21" s="186"/>
      <c r="O21" s="190" t="s">
        <v>36</v>
      </c>
      <c r="P21" s="191"/>
      <c r="Q21" s="184" t="s">
        <v>10</v>
      </c>
      <c r="R21" s="186"/>
      <c r="S21" s="190" t="s">
        <v>36</v>
      </c>
      <c r="T21" s="191"/>
      <c r="U21" s="184" t="s">
        <v>10</v>
      </c>
      <c r="V21" s="282"/>
    </row>
    <row r="22" spans="1:22" x14ac:dyDescent="0.25">
      <c r="C22" s="221" t="str">
        <f>Arkusz2!B2</f>
        <v>ROSJA</v>
      </c>
      <c r="D22" s="222"/>
      <c r="E22" s="222"/>
      <c r="F22" s="222"/>
      <c r="G22" s="206">
        <f>Arkusz2!F2</f>
        <v>42</v>
      </c>
      <c r="H22" s="207"/>
      <c r="I22" s="206">
        <f>Arkusz2!F8</f>
        <v>100</v>
      </c>
      <c r="J22" s="207"/>
      <c r="K22" s="206">
        <f>SUM(Arkusz2!F14,-G22)</f>
        <v>30</v>
      </c>
      <c r="L22" s="207"/>
      <c r="M22" s="206">
        <f>SUM(Arkusz2!F20,-I22)</f>
        <v>79</v>
      </c>
      <c r="N22" s="207"/>
      <c r="O22" s="206">
        <f>Arkusz2!F26</f>
        <v>0</v>
      </c>
      <c r="P22" s="207"/>
      <c r="Q22" s="206">
        <f>Arkusz2!F32</f>
        <v>0</v>
      </c>
      <c r="R22" s="207"/>
      <c r="S22" s="206">
        <f>SUM(Arkusz2!F14,O22)</f>
        <v>72</v>
      </c>
      <c r="T22" s="207"/>
      <c r="U22" s="206">
        <f>SUM(Arkusz2!F20,Q22)</f>
        <v>179</v>
      </c>
      <c r="V22" s="273"/>
    </row>
    <row r="23" spans="1:22" x14ac:dyDescent="0.25">
      <c r="C23" s="223" t="str">
        <f>Arkusz2!B3</f>
        <v>UKRAINA</v>
      </c>
      <c r="D23" s="224"/>
      <c r="E23" s="224"/>
      <c r="F23" s="224"/>
      <c r="G23" s="274">
        <f>Arkusz2!F3</f>
        <v>10</v>
      </c>
      <c r="H23" s="276"/>
      <c r="I23" s="274">
        <f>Arkusz2!F9</f>
        <v>10</v>
      </c>
      <c r="J23" s="276"/>
      <c r="K23" s="274">
        <f>SUM(Arkusz2!F15,-G23)</f>
        <v>6</v>
      </c>
      <c r="L23" s="276"/>
      <c r="M23" s="274">
        <f>SUM(Arkusz2!F21,-I23)</f>
        <v>7</v>
      </c>
      <c r="N23" s="276"/>
      <c r="O23" s="274">
        <f>Arkusz2!F27</f>
        <v>3</v>
      </c>
      <c r="P23" s="276"/>
      <c r="Q23" s="274">
        <f>Arkusz2!F33</f>
        <v>3</v>
      </c>
      <c r="R23" s="276"/>
      <c r="S23" s="274">
        <f>SUM(Arkusz2!F15,O23)</f>
        <v>19</v>
      </c>
      <c r="T23" s="276"/>
      <c r="U23" s="274">
        <f>SUM(Arkusz2!F21,Q23)</f>
        <v>20</v>
      </c>
      <c r="V23" s="275"/>
    </row>
    <row r="24" spans="1:22" x14ac:dyDescent="0.25">
      <c r="C24" s="221" t="str">
        <f>Arkusz2!B4</f>
        <v>TADŻYKISTAN</v>
      </c>
      <c r="D24" s="222"/>
      <c r="E24" s="222"/>
      <c r="F24" s="222"/>
      <c r="G24" s="206">
        <f>Arkusz2!F4</f>
        <v>7</v>
      </c>
      <c r="H24" s="207"/>
      <c r="I24" s="206">
        <f>Arkusz2!F10</f>
        <v>16</v>
      </c>
      <c r="J24" s="207"/>
      <c r="K24" s="206">
        <f>SUM(Arkusz2!F16,-G24)</f>
        <v>3</v>
      </c>
      <c r="L24" s="207"/>
      <c r="M24" s="206">
        <f>SUM(Arkusz2!F22,-I24)</f>
        <v>7</v>
      </c>
      <c r="N24" s="207"/>
      <c r="O24" s="206">
        <f>Arkusz2!F28</f>
        <v>0</v>
      </c>
      <c r="P24" s="207"/>
      <c r="Q24" s="206">
        <f>Arkusz2!F34</f>
        <v>0</v>
      </c>
      <c r="R24" s="207"/>
      <c r="S24" s="206">
        <f>SUM(Arkusz2!F16,O24)</f>
        <v>10</v>
      </c>
      <c r="T24" s="207"/>
      <c r="U24" s="206">
        <f>SUM(Arkusz2!F22,Q24)</f>
        <v>23</v>
      </c>
      <c r="V24" s="273"/>
    </row>
    <row r="25" spans="1:22" x14ac:dyDescent="0.25">
      <c r="C25" s="223" t="str">
        <f>Arkusz2!B5</f>
        <v>ARMENIA</v>
      </c>
      <c r="D25" s="224"/>
      <c r="E25" s="224"/>
      <c r="F25" s="224"/>
      <c r="G25" s="274">
        <f>Arkusz2!F5</f>
        <v>0</v>
      </c>
      <c r="H25" s="276"/>
      <c r="I25" s="274">
        <f>Arkusz2!F11</f>
        <v>0</v>
      </c>
      <c r="J25" s="276"/>
      <c r="K25" s="274">
        <f>SUM(Arkusz2!F17,-G25)</f>
        <v>1</v>
      </c>
      <c r="L25" s="276"/>
      <c r="M25" s="274">
        <f>SUM(Arkusz2!F23,-I25)</f>
        <v>1</v>
      </c>
      <c r="N25" s="276"/>
      <c r="O25" s="274">
        <f>Arkusz2!F29</f>
        <v>0</v>
      </c>
      <c r="P25" s="276"/>
      <c r="Q25" s="274">
        <f>Arkusz2!F35</f>
        <v>0</v>
      </c>
      <c r="R25" s="276"/>
      <c r="S25" s="274">
        <f>SUM(Arkusz2!F17,O25)</f>
        <v>1</v>
      </c>
      <c r="T25" s="276"/>
      <c r="U25" s="274">
        <f>SUM(Arkusz2!F23,Q25)</f>
        <v>1</v>
      </c>
      <c r="V25" s="275"/>
    </row>
    <row r="26" spans="1:22" x14ac:dyDescent="0.25">
      <c r="C26" s="221" t="str">
        <f>Arkusz2!B6</f>
        <v>GRUZJA</v>
      </c>
      <c r="D26" s="222"/>
      <c r="E26" s="222"/>
      <c r="F26" s="222"/>
      <c r="G26" s="206">
        <f>Arkusz2!F6</f>
        <v>0</v>
      </c>
      <c r="H26" s="207"/>
      <c r="I26" s="206">
        <f>Arkusz2!F12</f>
        <v>0</v>
      </c>
      <c r="J26" s="207"/>
      <c r="K26" s="206">
        <f>SUM(Arkusz2!F18,-G26)</f>
        <v>2</v>
      </c>
      <c r="L26" s="207"/>
      <c r="M26" s="206">
        <f>SUM(Arkusz2!F24,-I26)</f>
        <v>2</v>
      </c>
      <c r="N26" s="207"/>
      <c r="O26" s="206">
        <f>Arkusz2!F30</f>
        <v>0</v>
      </c>
      <c r="P26" s="207"/>
      <c r="Q26" s="206">
        <f>Arkusz2!F36</f>
        <v>0</v>
      </c>
      <c r="R26" s="207"/>
      <c r="S26" s="206">
        <f>SUM(Arkusz2!F18,O26)</f>
        <v>2</v>
      </c>
      <c r="T26" s="207"/>
      <c r="U26" s="206">
        <f>SUM(Arkusz2!F24,Q26)</f>
        <v>2</v>
      </c>
      <c r="V26" s="273"/>
    </row>
    <row r="27" spans="1:22" ht="15.75" thickBot="1" x14ac:dyDescent="0.3">
      <c r="C27" s="269" t="str">
        <f>Arkusz2!B7</f>
        <v>Pozostałe</v>
      </c>
      <c r="D27" s="270"/>
      <c r="E27" s="270"/>
      <c r="F27" s="270"/>
      <c r="G27" s="193">
        <f>Arkusz2!F7</f>
        <v>27</v>
      </c>
      <c r="H27" s="194"/>
      <c r="I27" s="193">
        <f>Arkusz2!F13</f>
        <v>34</v>
      </c>
      <c r="J27" s="194"/>
      <c r="K27" s="193">
        <f>SUM(Arkusz2!F19,-G27)</f>
        <v>5</v>
      </c>
      <c r="L27" s="194"/>
      <c r="M27" s="193">
        <f>SUM(Arkusz2!F25,-I27)</f>
        <v>8</v>
      </c>
      <c r="N27" s="194"/>
      <c r="O27" s="193">
        <f>Arkusz2!F31</f>
        <v>1</v>
      </c>
      <c r="P27" s="194"/>
      <c r="Q27" s="193">
        <f>Arkusz2!F37</f>
        <v>1</v>
      </c>
      <c r="R27" s="194"/>
      <c r="S27" s="193">
        <f>SUM(Arkusz2!F19,O27)</f>
        <v>33</v>
      </c>
      <c r="T27" s="194"/>
      <c r="U27" s="193">
        <f>SUM(Arkusz2!F25,Q27)</f>
        <v>43</v>
      </c>
      <c r="V27" s="286"/>
    </row>
    <row r="28" spans="1:22" ht="15.75" thickBot="1" x14ac:dyDescent="0.3">
      <c r="C28" s="267" t="s">
        <v>1</v>
      </c>
      <c r="D28" s="268"/>
      <c r="E28" s="268"/>
      <c r="F28" s="268"/>
      <c r="G28" s="187">
        <f>SUM(G22:G27)</f>
        <v>86</v>
      </c>
      <c r="H28" s="188"/>
      <c r="I28" s="187">
        <f>SUM(I22:I27)</f>
        <v>160</v>
      </c>
      <c r="J28" s="188"/>
      <c r="K28" s="187">
        <f>SUM(K22:K27)</f>
        <v>47</v>
      </c>
      <c r="L28" s="188"/>
      <c r="M28" s="187">
        <f>SUM(M22:M27)</f>
        <v>104</v>
      </c>
      <c r="N28" s="188"/>
      <c r="O28" s="187">
        <f>SUM(O22:O27)</f>
        <v>4</v>
      </c>
      <c r="P28" s="188"/>
      <c r="Q28" s="187">
        <f>SUM(Q22:Q27)</f>
        <v>4</v>
      </c>
      <c r="R28" s="188"/>
      <c r="S28" s="187">
        <f>SUM(S22:S27)</f>
        <v>137</v>
      </c>
      <c r="T28" s="188"/>
      <c r="U28" s="187">
        <f>SUM(U22:U27)</f>
        <v>268</v>
      </c>
      <c r="V28" s="189"/>
    </row>
    <row r="32" spans="1:22" x14ac:dyDescent="0.25">
      <c r="M32" s="11"/>
      <c r="N32" s="11"/>
      <c r="O32" s="11"/>
      <c r="P32" s="11"/>
      <c r="Q32" s="11"/>
      <c r="R32" s="11"/>
      <c r="S32" s="11"/>
    </row>
    <row r="33" spans="1:19" x14ac:dyDescent="0.25">
      <c r="M33" s="11"/>
      <c r="N33" s="11"/>
      <c r="O33" s="11"/>
      <c r="P33" s="11"/>
      <c r="Q33" s="11"/>
      <c r="R33" s="11"/>
      <c r="S33" s="11"/>
    </row>
    <row r="34" spans="1:19" x14ac:dyDescent="0.25">
      <c r="M34" s="11"/>
      <c r="N34" s="11"/>
      <c r="O34" s="11"/>
      <c r="P34" s="11"/>
      <c r="Q34" s="11"/>
      <c r="R34" s="11"/>
      <c r="S34" s="11"/>
    </row>
    <row r="35" spans="1:19" x14ac:dyDescent="0.25">
      <c r="M35" s="11"/>
      <c r="N35" s="11"/>
      <c r="O35" s="11"/>
      <c r="P35" s="11"/>
      <c r="Q35" s="11"/>
      <c r="R35" s="11"/>
      <c r="S35" s="11"/>
    </row>
    <row r="36" spans="1:19" x14ac:dyDescent="0.25">
      <c r="M36" s="11"/>
      <c r="N36" s="11"/>
      <c r="O36" s="11"/>
      <c r="P36" s="11"/>
      <c r="Q36" s="11"/>
      <c r="R36" s="11"/>
      <c r="S36" s="11"/>
    </row>
    <row r="37" spans="1:19" x14ac:dyDescent="0.25">
      <c r="M37" s="11"/>
      <c r="N37" s="11"/>
      <c r="O37" s="11"/>
      <c r="P37" s="11"/>
      <c r="Q37" s="11"/>
      <c r="R37" s="11"/>
      <c r="S37" s="11"/>
    </row>
    <row r="38" spans="1:19" x14ac:dyDescent="0.25">
      <c r="M38" s="11"/>
      <c r="N38" s="11"/>
      <c r="O38" s="11"/>
      <c r="P38" s="11"/>
      <c r="Q38" s="11"/>
      <c r="R38" s="11"/>
      <c r="S38" s="11"/>
    </row>
    <row r="39" spans="1:19" x14ac:dyDescent="0.25">
      <c r="M39" s="11"/>
      <c r="N39" s="11"/>
      <c r="O39" s="11"/>
      <c r="P39" s="11"/>
      <c r="Q39" s="11"/>
      <c r="R39" s="11"/>
      <c r="S39" s="11"/>
    </row>
    <row r="40" spans="1:19" x14ac:dyDescent="0.25">
      <c r="D40" s="192"/>
      <c r="E40" s="192"/>
    </row>
    <row r="44" spans="1:19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50" spans="1:26" ht="15.75" thickBot="1" x14ac:dyDescent="0.3"/>
    <row r="51" spans="1:26" x14ac:dyDescent="0.25">
      <c r="C51" s="264" t="s">
        <v>0</v>
      </c>
      <c r="D51" s="265"/>
      <c r="E51" s="265"/>
      <c r="F51" s="265"/>
      <c r="G51" s="180" t="str">
        <f>CONCATENATE(Arkusz18!C2," - ",Arkusz18!B2," r.")</f>
        <v>01.01.2017 - 31.12.2017 r.</v>
      </c>
      <c r="H51" s="180"/>
      <c r="I51" s="180"/>
      <c r="J51" s="180"/>
      <c r="K51" s="180"/>
      <c r="L51" s="180"/>
      <c r="M51" s="180"/>
      <c r="N51" s="180"/>
      <c r="O51" s="180"/>
      <c r="P51" s="180"/>
      <c r="Q51" s="180"/>
      <c r="R51" s="180"/>
      <c r="S51" s="180"/>
      <c r="T51" s="180"/>
      <c r="U51" s="180"/>
      <c r="V51" s="181"/>
    </row>
    <row r="52" spans="1:26" x14ac:dyDescent="0.25">
      <c r="C52" s="266"/>
      <c r="D52" s="178"/>
      <c r="E52" s="178"/>
      <c r="F52" s="178"/>
      <c r="G52" s="178" t="s">
        <v>37</v>
      </c>
      <c r="H52" s="178"/>
      <c r="I52" s="178"/>
      <c r="J52" s="178"/>
      <c r="K52" s="178" t="s">
        <v>38</v>
      </c>
      <c r="L52" s="178"/>
      <c r="M52" s="178"/>
      <c r="N52" s="178"/>
      <c r="O52" s="178" t="s">
        <v>153</v>
      </c>
      <c r="P52" s="178"/>
      <c r="Q52" s="178"/>
      <c r="R52" s="178"/>
      <c r="S52" s="178" t="s">
        <v>62</v>
      </c>
      <c r="T52" s="178"/>
      <c r="U52" s="178"/>
      <c r="V52" s="182"/>
    </row>
    <row r="53" spans="1:26" x14ac:dyDescent="0.25">
      <c r="C53" s="266"/>
      <c r="D53" s="178"/>
      <c r="E53" s="178"/>
      <c r="F53" s="178"/>
      <c r="G53" s="183" t="s">
        <v>36</v>
      </c>
      <c r="H53" s="183"/>
      <c r="I53" s="178" t="s">
        <v>10</v>
      </c>
      <c r="J53" s="178"/>
      <c r="K53" s="183" t="s">
        <v>39</v>
      </c>
      <c r="L53" s="183"/>
      <c r="M53" s="178" t="s">
        <v>10</v>
      </c>
      <c r="N53" s="178"/>
      <c r="O53" s="183" t="s">
        <v>36</v>
      </c>
      <c r="P53" s="183"/>
      <c r="Q53" s="178" t="s">
        <v>10</v>
      </c>
      <c r="R53" s="178"/>
      <c r="S53" s="183" t="s">
        <v>36</v>
      </c>
      <c r="T53" s="183"/>
      <c r="U53" s="178" t="s">
        <v>10</v>
      </c>
      <c r="V53" s="182"/>
    </row>
    <row r="54" spans="1:26" x14ac:dyDescent="0.25">
      <c r="C54" s="221" t="str">
        <f>Arkusz3!B2</f>
        <v>ROSJA</v>
      </c>
      <c r="D54" s="222"/>
      <c r="E54" s="222"/>
      <c r="F54" s="222"/>
      <c r="G54" s="172">
        <f>Arkusz3!F2</f>
        <v>690</v>
      </c>
      <c r="H54" s="172"/>
      <c r="I54" s="172">
        <f>Arkusz3!F8</f>
        <v>2071</v>
      </c>
      <c r="J54" s="172"/>
      <c r="K54" s="172">
        <f>SUM(Arkusz3!F14,-G54)</f>
        <v>345</v>
      </c>
      <c r="L54" s="172"/>
      <c r="M54" s="172">
        <f>SUM(Arkusz3!F20,-I54)</f>
        <v>983</v>
      </c>
      <c r="N54" s="172"/>
      <c r="O54" s="172">
        <f>Arkusz3!F26</f>
        <v>164</v>
      </c>
      <c r="P54" s="172"/>
      <c r="Q54" s="172">
        <f>Arkusz3!F32</f>
        <v>496</v>
      </c>
      <c r="R54" s="172"/>
      <c r="S54" s="172">
        <f>SUM(Arkusz3!F14,O54)</f>
        <v>1199</v>
      </c>
      <c r="T54" s="172"/>
      <c r="U54" s="172">
        <f>SUM(Arkusz3!F20,Q54)</f>
        <v>3550</v>
      </c>
      <c r="V54" s="173"/>
    </row>
    <row r="55" spans="1:26" x14ac:dyDescent="0.25">
      <c r="C55" s="223" t="str">
        <f>Arkusz3!B3</f>
        <v>UKRAINA</v>
      </c>
      <c r="D55" s="224"/>
      <c r="E55" s="224"/>
      <c r="F55" s="224"/>
      <c r="G55" s="174">
        <f>Arkusz3!F3</f>
        <v>194</v>
      </c>
      <c r="H55" s="174"/>
      <c r="I55" s="174">
        <f>Arkusz3!F9</f>
        <v>258</v>
      </c>
      <c r="J55" s="174"/>
      <c r="K55" s="174">
        <f>SUM(Arkusz3!F15,-G55)</f>
        <v>230</v>
      </c>
      <c r="L55" s="174"/>
      <c r="M55" s="174">
        <f>SUM(Arkusz3!F21,-I55)</f>
        <v>380</v>
      </c>
      <c r="N55" s="174"/>
      <c r="O55" s="174">
        <f>Arkusz3!F27</f>
        <v>28</v>
      </c>
      <c r="P55" s="174"/>
      <c r="Q55" s="174">
        <f>Arkusz3!F33</f>
        <v>33</v>
      </c>
      <c r="R55" s="174"/>
      <c r="S55" s="174">
        <f>SUM(Arkusz3!F15,O55)</f>
        <v>452</v>
      </c>
      <c r="T55" s="174"/>
      <c r="U55" s="174">
        <f>SUM(Arkusz3!F21,Q55)</f>
        <v>671</v>
      </c>
      <c r="V55" s="175"/>
    </row>
    <row r="56" spans="1:26" x14ac:dyDescent="0.25">
      <c r="C56" s="221" t="str">
        <f>Arkusz3!B4</f>
        <v>TADŻYKISTAN</v>
      </c>
      <c r="D56" s="222"/>
      <c r="E56" s="222"/>
      <c r="F56" s="222"/>
      <c r="G56" s="172">
        <f>Arkusz3!F4</f>
        <v>42</v>
      </c>
      <c r="H56" s="172"/>
      <c r="I56" s="172">
        <f>Arkusz3!F10</f>
        <v>83</v>
      </c>
      <c r="J56" s="172"/>
      <c r="K56" s="172">
        <f>SUM(Arkusz3!F16,-G56)</f>
        <v>19</v>
      </c>
      <c r="L56" s="172"/>
      <c r="M56" s="172">
        <f>SUM(Arkusz3!F22,-I56)</f>
        <v>50</v>
      </c>
      <c r="N56" s="172"/>
      <c r="O56" s="172">
        <f>Arkusz3!F28</f>
        <v>10</v>
      </c>
      <c r="P56" s="172"/>
      <c r="Q56" s="172">
        <f>Arkusz3!F34</f>
        <v>21</v>
      </c>
      <c r="R56" s="172"/>
      <c r="S56" s="172">
        <f>SUM(Arkusz3!F16,O56)</f>
        <v>71</v>
      </c>
      <c r="T56" s="172"/>
      <c r="U56" s="172">
        <f>SUM(Arkusz3!F22,Q56)</f>
        <v>154</v>
      </c>
      <c r="V56" s="173"/>
    </row>
    <row r="57" spans="1:26" x14ac:dyDescent="0.25">
      <c r="C57" s="223" t="str">
        <f>Arkusz3!B5</f>
        <v>ARMENIA</v>
      </c>
      <c r="D57" s="224"/>
      <c r="E57" s="224"/>
      <c r="F57" s="224"/>
      <c r="G57" s="174">
        <f>Arkusz3!F5</f>
        <v>29</v>
      </c>
      <c r="H57" s="174"/>
      <c r="I57" s="174">
        <f>Arkusz3!F11</f>
        <v>62</v>
      </c>
      <c r="J57" s="174"/>
      <c r="K57" s="174">
        <f>SUM(Arkusz3!F17,-G57)</f>
        <v>10</v>
      </c>
      <c r="L57" s="174"/>
      <c r="M57" s="174">
        <f>SUM(Arkusz3!F23,-I57)</f>
        <v>16</v>
      </c>
      <c r="N57" s="174"/>
      <c r="O57" s="174">
        <f>Arkusz3!F29</f>
        <v>4</v>
      </c>
      <c r="P57" s="174"/>
      <c r="Q57" s="174">
        <f>Arkusz3!F35</f>
        <v>7</v>
      </c>
      <c r="R57" s="174"/>
      <c r="S57" s="174">
        <f>SUM(Arkusz3!F17,O57)</f>
        <v>43</v>
      </c>
      <c r="T57" s="174"/>
      <c r="U57" s="174">
        <f>SUM(Arkusz3!F23,Q57)</f>
        <v>85</v>
      </c>
      <c r="V57" s="175"/>
    </row>
    <row r="58" spans="1:26" x14ac:dyDescent="0.25">
      <c r="C58" s="221" t="str">
        <f>Arkusz3!B6</f>
        <v>GRUZJA</v>
      </c>
      <c r="D58" s="222"/>
      <c r="E58" s="222"/>
      <c r="F58" s="222"/>
      <c r="G58" s="172">
        <f>Arkusz3!F6</f>
        <v>13</v>
      </c>
      <c r="H58" s="172"/>
      <c r="I58" s="172">
        <f>Arkusz3!F12</f>
        <v>18</v>
      </c>
      <c r="J58" s="172"/>
      <c r="K58" s="172">
        <f>SUM(Arkusz3!F18,-G58)</f>
        <v>18</v>
      </c>
      <c r="L58" s="172"/>
      <c r="M58" s="172">
        <f>SUM(Arkusz3!F24,-I58)</f>
        <v>46</v>
      </c>
      <c r="N58" s="172"/>
      <c r="O58" s="172">
        <f>Arkusz3!F30</f>
        <v>2</v>
      </c>
      <c r="P58" s="172"/>
      <c r="Q58" s="172">
        <f>Arkusz3!F36</f>
        <v>6</v>
      </c>
      <c r="R58" s="172"/>
      <c r="S58" s="172">
        <f>SUM(Arkusz3!F18,O58)</f>
        <v>33</v>
      </c>
      <c r="T58" s="172"/>
      <c r="U58" s="172">
        <f>SUM(Arkusz3!F24,Q58)</f>
        <v>70</v>
      </c>
      <c r="V58" s="173"/>
    </row>
    <row r="59" spans="1:26" ht="15.75" thickBot="1" x14ac:dyDescent="0.3">
      <c r="C59" s="269" t="str">
        <f>Arkusz3!B7</f>
        <v>Pozostałe</v>
      </c>
      <c r="D59" s="270"/>
      <c r="E59" s="270"/>
      <c r="F59" s="270"/>
      <c r="G59" s="177">
        <f>Arkusz3!F7</f>
        <v>341</v>
      </c>
      <c r="H59" s="177"/>
      <c r="I59" s="177">
        <f>Arkusz3!F13</f>
        <v>422</v>
      </c>
      <c r="J59" s="177"/>
      <c r="K59" s="177">
        <f>SUM(Arkusz3!F19,-G59)</f>
        <v>76</v>
      </c>
      <c r="L59" s="177"/>
      <c r="M59" s="177">
        <f>SUM(Arkusz3!F25,-I59)</f>
        <v>103</v>
      </c>
      <c r="N59" s="177"/>
      <c r="O59" s="177">
        <f>Arkusz3!F31</f>
        <v>16</v>
      </c>
      <c r="P59" s="177"/>
      <c r="Q59" s="177">
        <f>Arkusz3!F37</f>
        <v>23</v>
      </c>
      <c r="R59" s="177"/>
      <c r="S59" s="177">
        <f>SUM(Arkusz3!F19,O59)</f>
        <v>433</v>
      </c>
      <c r="T59" s="177"/>
      <c r="U59" s="177">
        <f>SUM(Arkusz3!F25,Q59)</f>
        <v>548</v>
      </c>
      <c r="V59" s="200"/>
    </row>
    <row r="60" spans="1:26" x14ac:dyDescent="0.25">
      <c r="C60" s="277" t="s">
        <v>1</v>
      </c>
      <c r="D60" s="278"/>
      <c r="E60" s="278"/>
      <c r="F60" s="278"/>
      <c r="G60" s="199">
        <f>SUM(G54:G59)</f>
        <v>1309</v>
      </c>
      <c r="H60" s="199"/>
      <c r="I60" s="199">
        <f>SUM(I54:I59)</f>
        <v>2914</v>
      </c>
      <c r="J60" s="199"/>
      <c r="K60" s="199">
        <f>SUM(K54:K59)</f>
        <v>698</v>
      </c>
      <c r="L60" s="199"/>
      <c r="M60" s="199">
        <f>SUM(M54:M59)</f>
        <v>1578</v>
      </c>
      <c r="N60" s="199"/>
      <c r="O60" s="199">
        <f>SUM(O54:O59)</f>
        <v>224</v>
      </c>
      <c r="P60" s="199"/>
      <c r="Q60" s="199">
        <f>SUM(Q54:Q59)</f>
        <v>586</v>
      </c>
      <c r="R60" s="199"/>
      <c r="S60" s="199">
        <f>SUM(S54:S59)</f>
        <v>2231</v>
      </c>
      <c r="T60" s="199"/>
      <c r="U60" s="199">
        <f>SUM(U54:U59)</f>
        <v>5078</v>
      </c>
      <c r="V60" s="280"/>
    </row>
    <row r="61" spans="1:26" x14ac:dyDescent="0.25">
      <c r="A61" s="4"/>
      <c r="B61" s="55"/>
      <c r="C61" s="56"/>
      <c r="D61" s="56"/>
      <c r="E61" s="56"/>
      <c r="F61" s="56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5"/>
    </row>
    <row r="62" spans="1:26" ht="15" customHeight="1" x14ac:dyDescent="0.25">
      <c r="A62" s="279" t="s">
        <v>77</v>
      </c>
      <c r="B62" s="279"/>
      <c r="C62" s="279"/>
      <c r="D62" s="279"/>
      <c r="E62" s="279"/>
      <c r="F62" s="279"/>
      <c r="G62" s="279"/>
      <c r="H62" s="279"/>
      <c r="I62" s="279"/>
      <c r="J62" s="279"/>
      <c r="K62" s="279"/>
      <c r="L62" s="279"/>
      <c r="M62" s="279"/>
      <c r="N62" s="279"/>
      <c r="O62" s="279"/>
      <c r="P62" s="279"/>
      <c r="Q62" s="279"/>
      <c r="R62" s="279"/>
      <c r="S62" s="279"/>
      <c r="T62" s="279"/>
      <c r="U62" s="279"/>
      <c r="V62" s="279"/>
      <c r="W62" s="279"/>
      <c r="X62" s="279"/>
      <c r="Y62" s="279"/>
      <c r="Z62" s="279"/>
    </row>
    <row r="63" spans="1:26" ht="1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3"/>
      <c r="Z63" s="12"/>
    </row>
    <row r="67" spans="4:26" x14ac:dyDescent="0.25">
      <c r="M67" s="11"/>
      <c r="N67" s="11"/>
      <c r="O67" s="11"/>
      <c r="P67" s="11"/>
      <c r="Q67" s="11"/>
      <c r="R67" s="11"/>
      <c r="S67" s="11"/>
    </row>
    <row r="68" spans="4:26" x14ac:dyDescent="0.25">
      <c r="M68" s="11"/>
      <c r="N68" s="11"/>
      <c r="O68" s="11"/>
      <c r="P68" s="11"/>
      <c r="Q68" s="11"/>
      <c r="R68" s="11"/>
      <c r="S68" s="11"/>
    </row>
    <row r="69" spans="4:26" x14ac:dyDescent="0.25">
      <c r="M69" s="11"/>
      <c r="N69" s="11"/>
      <c r="O69" s="11"/>
      <c r="P69" s="11"/>
      <c r="Q69" s="11"/>
      <c r="R69" s="11"/>
      <c r="S69" s="11"/>
    </row>
    <row r="70" spans="4:26" x14ac:dyDescent="0.25">
      <c r="M70" s="11"/>
      <c r="N70" s="11"/>
      <c r="O70" s="11"/>
      <c r="P70" s="11"/>
      <c r="Q70" s="11"/>
      <c r="R70" s="11"/>
      <c r="S70" s="11"/>
    </row>
    <row r="71" spans="4:26" x14ac:dyDescent="0.25">
      <c r="M71" s="11"/>
      <c r="N71" s="11"/>
      <c r="O71" s="11"/>
      <c r="P71" s="11"/>
      <c r="Q71" s="11"/>
      <c r="R71" s="11"/>
      <c r="S71" s="11"/>
    </row>
    <row r="72" spans="4:26" x14ac:dyDescent="0.25">
      <c r="M72" s="11"/>
      <c r="N72" s="11"/>
      <c r="O72" s="11"/>
      <c r="P72" s="11"/>
      <c r="Q72" s="11"/>
      <c r="R72" s="11"/>
      <c r="S72" s="11"/>
    </row>
    <row r="73" spans="4:26" x14ac:dyDescent="0.25">
      <c r="M73" s="11"/>
      <c r="N73" s="11"/>
      <c r="O73" s="11"/>
      <c r="P73" s="11"/>
      <c r="Q73" s="11"/>
      <c r="R73" s="11"/>
      <c r="S73" s="11"/>
    </row>
    <row r="74" spans="4:26" x14ac:dyDescent="0.25">
      <c r="M74" s="11"/>
      <c r="N74" s="11"/>
      <c r="O74" s="11"/>
      <c r="P74" s="11"/>
      <c r="Q74" s="11"/>
      <c r="R74" s="11"/>
      <c r="S74" s="11"/>
    </row>
    <row r="75" spans="4:26" x14ac:dyDescent="0.25">
      <c r="D75" s="192"/>
      <c r="E75" s="192"/>
    </row>
    <row r="80" spans="4:26" x14ac:dyDescent="0.25">
      <c r="V80" s="14"/>
      <c r="W80" s="14"/>
      <c r="X80" s="14"/>
      <c r="Y80" s="15"/>
      <c r="Z80" s="14"/>
    </row>
    <row r="81" spans="1:26" x14ac:dyDescent="0.25">
      <c r="V81" s="14"/>
      <c r="W81" s="14"/>
      <c r="X81" s="14"/>
      <c r="Y81" s="15"/>
      <c r="Z81" s="14"/>
    </row>
    <row r="82" spans="1:26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4"/>
      <c r="W82" s="14"/>
      <c r="X82" s="14"/>
      <c r="Y82" s="15"/>
      <c r="Z82" s="14"/>
    </row>
    <row r="83" spans="1:26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4"/>
      <c r="W83" s="14"/>
      <c r="X83" s="14"/>
      <c r="Y83" s="15"/>
      <c r="Z83" s="14"/>
    </row>
    <row r="84" spans="1:26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4"/>
      <c r="W84" s="14"/>
      <c r="X84" s="14"/>
      <c r="Y84" s="15"/>
      <c r="Z84" s="14"/>
    </row>
    <row r="85" spans="1:26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4"/>
      <c r="W85" s="14"/>
      <c r="X85" s="14"/>
      <c r="Y85" s="15"/>
      <c r="Z85" s="14"/>
    </row>
    <row r="86" spans="1:26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4"/>
      <c r="W86" s="14"/>
      <c r="X86" s="14"/>
      <c r="Y86" s="15"/>
      <c r="Z86" s="14"/>
    </row>
    <row r="87" spans="1:26" x14ac:dyDescent="0.25">
      <c r="A87" s="211" t="s">
        <v>134</v>
      </c>
      <c r="B87" s="211"/>
      <c r="C87" s="211"/>
      <c r="D87" s="211"/>
      <c r="E87" s="211"/>
      <c r="F87" s="211"/>
      <c r="G87" s="211"/>
      <c r="H87" s="211"/>
      <c r="I87" s="211"/>
      <c r="J87" s="211"/>
      <c r="K87" s="211"/>
      <c r="L87" s="211"/>
      <c r="M87" s="211"/>
      <c r="N87" s="211"/>
      <c r="O87" s="211"/>
      <c r="P87" s="211"/>
      <c r="Q87" s="211"/>
      <c r="R87" s="211"/>
      <c r="S87" s="211"/>
      <c r="T87" s="211"/>
      <c r="U87" s="211"/>
      <c r="V87" s="211"/>
      <c r="W87" s="211"/>
      <c r="X87" s="211"/>
      <c r="Y87" s="211"/>
    </row>
    <row r="88" spans="1:26" x14ac:dyDescent="0.25">
      <c r="A88" s="211"/>
      <c r="B88" s="211"/>
      <c r="C88" s="211"/>
      <c r="D88" s="211"/>
      <c r="E88" s="211"/>
      <c r="F88" s="211"/>
      <c r="G88" s="211"/>
      <c r="H88" s="211"/>
      <c r="I88" s="211"/>
      <c r="J88" s="211"/>
      <c r="K88" s="211"/>
      <c r="L88" s="211"/>
      <c r="M88" s="211"/>
      <c r="N88" s="211"/>
      <c r="O88" s="211"/>
      <c r="P88" s="211"/>
      <c r="Q88" s="211"/>
      <c r="R88" s="211"/>
      <c r="S88" s="211"/>
      <c r="T88" s="211"/>
      <c r="U88" s="211"/>
      <c r="V88" s="211"/>
      <c r="W88" s="211"/>
      <c r="X88" s="211"/>
      <c r="Y88" s="211"/>
    </row>
    <row r="89" spans="1:26" x14ac:dyDescent="0.25">
      <c r="A89" s="211"/>
      <c r="B89" s="211"/>
      <c r="C89" s="211"/>
      <c r="D89" s="211"/>
      <c r="E89" s="211"/>
      <c r="F89" s="211"/>
      <c r="G89" s="211"/>
      <c r="H89" s="211"/>
      <c r="I89" s="211"/>
      <c r="J89" s="211"/>
      <c r="K89" s="211"/>
      <c r="L89" s="211"/>
      <c r="M89" s="211"/>
      <c r="N89" s="211"/>
      <c r="O89" s="211"/>
      <c r="P89" s="211"/>
      <c r="Q89" s="211"/>
      <c r="R89" s="211"/>
      <c r="S89" s="211"/>
      <c r="T89" s="211"/>
      <c r="U89" s="211"/>
      <c r="V89" s="211"/>
      <c r="W89" s="211"/>
      <c r="X89" s="211"/>
      <c r="Y89" s="211"/>
    </row>
    <row r="90" spans="1:26" x14ac:dyDescent="0.25">
      <c r="A90" s="211"/>
      <c r="B90" s="211"/>
      <c r="C90" s="211"/>
      <c r="D90" s="211"/>
      <c r="E90" s="211"/>
      <c r="F90" s="211"/>
      <c r="G90" s="211"/>
      <c r="H90" s="211"/>
      <c r="I90" s="211"/>
      <c r="J90" s="211"/>
      <c r="K90" s="211"/>
      <c r="L90" s="211"/>
      <c r="M90" s="211"/>
      <c r="N90" s="211"/>
      <c r="O90" s="211"/>
      <c r="P90" s="211"/>
      <c r="Q90" s="211"/>
      <c r="R90" s="211"/>
      <c r="S90" s="211"/>
      <c r="T90" s="211"/>
      <c r="U90" s="211"/>
      <c r="V90" s="211"/>
      <c r="W90" s="211"/>
      <c r="X90" s="211"/>
      <c r="Y90" s="211"/>
    </row>
    <row r="91" spans="1:26" x14ac:dyDescent="0.25">
      <c r="A91" s="211"/>
      <c r="B91" s="211"/>
      <c r="C91" s="211"/>
      <c r="D91" s="211"/>
      <c r="E91" s="211"/>
      <c r="F91" s="211"/>
      <c r="G91" s="211"/>
      <c r="H91" s="211"/>
      <c r="I91" s="211"/>
      <c r="J91" s="211"/>
      <c r="K91" s="211"/>
      <c r="L91" s="211"/>
      <c r="M91" s="211"/>
      <c r="N91" s="211"/>
      <c r="O91" s="211"/>
      <c r="P91" s="211"/>
      <c r="Q91" s="211"/>
      <c r="R91" s="211"/>
      <c r="S91" s="211"/>
      <c r="T91" s="211"/>
      <c r="U91" s="211"/>
      <c r="V91" s="211"/>
      <c r="W91" s="211"/>
      <c r="X91" s="211"/>
      <c r="Y91" s="211"/>
    </row>
    <row r="92" spans="1:26" x14ac:dyDescent="0.25">
      <c r="A92" s="211"/>
      <c r="B92" s="211"/>
      <c r="C92" s="211"/>
      <c r="D92" s="211"/>
      <c r="E92" s="211"/>
      <c r="F92" s="211"/>
      <c r="G92" s="211"/>
      <c r="H92" s="211"/>
      <c r="I92" s="211"/>
      <c r="J92" s="211"/>
      <c r="K92" s="211"/>
      <c r="L92" s="211"/>
      <c r="M92" s="211"/>
      <c r="N92" s="211"/>
      <c r="O92" s="211"/>
      <c r="P92" s="211"/>
      <c r="Q92" s="211"/>
      <c r="R92" s="211"/>
      <c r="S92" s="211"/>
      <c r="T92" s="211"/>
      <c r="U92" s="211"/>
      <c r="V92" s="211"/>
      <c r="W92" s="211"/>
      <c r="X92" s="211"/>
      <c r="Y92" s="211"/>
    </row>
    <row r="93" spans="1:26" x14ac:dyDescent="0.25">
      <c r="A93" s="211"/>
      <c r="B93" s="211"/>
      <c r="C93" s="211"/>
      <c r="D93" s="211"/>
      <c r="E93" s="211"/>
      <c r="F93" s="211"/>
      <c r="G93" s="211"/>
      <c r="H93" s="211"/>
      <c r="I93" s="211"/>
      <c r="J93" s="211"/>
      <c r="K93" s="211"/>
      <c r="L93" s="211"/>
      <c r="M93" s="211"/>
      <c r="N93" s="211"/>
      <c r="O93" s="211"/>
      <c r="P93" s="211"/>
      <c r="Q93" s="211"/>
      <c r="R93" s="211"/>
      <c r="S93" s="211"/>
      <c r="T93" s="211"/>
      <c r="U93" s="211"/>
      <c r="V93" s="211"/>
      <c r="W93" s="211"/>
      <c r="X93" s="211"/>
      <c r="Y93" s="211"/>
    </row>
    <row r="94" spans="1:26" x14ac:dyDescent="0.25">
      <c r="A94" s="211"/>
      <c r="B94" s="211"/>
      <c r="C94" s="211"/>
      <c r="D94" s="211"/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11"/>
      <c r="P94" s="211"/>
      <c r="Q94" s="211"/>
      <c r="R94" s="211"/>
      <c r="S94" s="211"/>
      <c r="T94" s="211"/>
      <c r="U94" s="211"/>
      <c r="V94" s="211"/>
      <c r="W94" s="211"/>
      <c r="X94" s="211"/>
      <c r="Y94" s="211"/>
    </row>
    <row r="95" spans="1:26" x14ac:dyDescent="0.25">
      <c r="A95" s="211"/>
      <c r="B95" s="211"/>
      <c r="C95" s="211"/>
      <c r="D95" s="211"/>
      <c r="E95" s="211"/>
      <c r="F95" s="211"/>
      <c r="G95" s="211"/>
      <c r="H95" s="211"/>
      <c r="I95" s="211"/>
      <c r="J95" s="211"/>
      <c r="K95" s="211"/>
      <c r="L95" s="211"/>
      <c r="M95" s="211"/>
      <c r="N95" s="211"/>
      <c r="O95" s="211"/>
      <c r="P95" s="211"/>
      <c r="Q95" s="211"/>
      <c r="R95" s="211"/>
      <c r="S95" s="211"/>
      <c r="T95" s="211"/>
      <c r="U95" s="211"/>
      <c r="V95" s="211"/>
      <c r="W95" s="211"/>
      <c r="X95" s="211"/>
      <c r="Y95" s="211"/>
    </row>
    <row r="96" spans="1:26" x14ac:dyDescent="0.25">
      <c r="A96" s="211"/>
      <c r="B96" s="211"/>
      <c r="C96" s="211"/>
      <c r="D96" s="211"/>
      <c r="E96" s="211"/>
      <c r="F96" s="211"/>
      <c r="G96" s="211"/>
      <c r="H96" s="211"/>
      <c r="I96" s="211"/>
      <c r="J96" s="211"/>
      <c r="K96" s="211"/>
      <c r="L96" s="211"/>
      <c r="M96" s="211"/>
      <c r="N96" s="211"/>
      <c r="O96" s="211"/>
      <c r="P96" s="211"/>
      <c r="Q96" s="211"/>
      <c r="R96" s="211"/>
      <c r="S96" s="211"/>
      <c r="T96" s="211"/>
      <c r="U96" s="211"/>
      <c r="V96" s="211"/>
      <c r="W96" s="211"/>
      <c r="X96" s="211"/>
      <c r="Y96" s="211"/>
    </row>
    <row r="101" spans="1:21" x14ac:dyDescent="0.25">
      <c r="A101" s="69" t="s">
        <v>78</v>
      </c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</row>
    <row r="102" spans="1:21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</row>
    <row r="104" spans="1:21" ht="15.75" thickBot="1" x14ac:dyDescent="0.3"/>
    <row r="105" spans="1:21" x14ac:dyDescent="0.25">
      <c r="A105" s="201" t="str">
        <f>CONCATENATE(Arkusz18!C2," - ",Arkusz18!B2," r.")</f>
        <v>01.01.2017 - 31.12.2017 r.</v>
      </c>
      <c r="B105" s="202"/>
      <c r="C105" s="202"/>
      <c r="D105" s="202"/>
      <c r="E105" s="202"/>
      <c r="F105" s="202"/>
      <c r="G105" s="202"/>
      <c r="H105" s="202"/>
      <c r="I105" s="203"/>
      <c r="M105" s="201" t="str">
        <f>CONCATENATE(Arkusz18!C2," - ",Arkusz18!B2," r.")</f>
        <v>01.01.2017 - 31.12.2017 r.</v>
      </c>
      <c r="N105" s="202"/>
      <c r="O105" s="202"/>
      <c r="P105" s="202"/>
      <c r="Q105" s="202"/>
      <c r="R105" s="202"/>
      <c r="S105" s="202"/>
      <c r="T105" s="202"/>
      <c r="U105" s="203"/>
    </row>
    <row r="106" spans="1:21" ht="15" customHeight="1" x14ac:dyDescent="0.25">
      <c r="A106" s="225" t="s">
        <v>63</v>
      </c>
      <c r="B106" s="226"/>
      <c r="C106" s="227"/>
      <c r="D106" s="195" t="s">
        <v>64</v>
      </c>
      <c r="E106" s="196"/>
      <c r="F106" s="195" t="s">
        <v>65</v>
      </c>
      <c r="G106" s="196"/>
      <c r="H106" s="195" t="s">
        <v>61</v>
      </c>
      <c r="I106" s="204"/>
      <c r="M106" s="225" t="s">
        <v>63</v>
      </c>
      <c r="N106" s="226"/>
      <c r="O106" s="227"/>
      <c r="P106" s="195" t="s">
        <v>66</v>
      </c>
      <c r="Q106" s="196"/>
      <c r="R106" s="195" t="s">
        <v>65</v>
      </c>
      <c r="S106" s="196"/>
      <c r="T106" s="195" t="s">
        <v>61</v>
      </c>
      <c r="U106" s="204"/>
    </row>
    <row r="107" spans="1:21" ht="46.5" customHeight="1" x14ac:dyDescent="0.25">
      <c r="A107" s="228"/>
      <c r="B107" s="229"/>
      <c r="C107" s="230"/>
      <c r="D107" s="197"/>
      <c r="E107" s="198"/>
      <c r="F107" s="197"/>
      <c r="G107" s="198"/>
      <c r="H107" s="197"/>
      <c r="I107" s="205"/>
      <c r="M107" s="228"/>
      <c r="N107" s="229"/>
      <c r="O107" s="230"/>
      <c r="P107" s="197"/>
      <c r="Q107" s="198"/>
      <c r="R107" s="197"/>
      <c r="S107" s="198"/>
      <c r="T107" s="197"/>
      <c r="U107" s="205"/>
    </row>
    <row r="108" spans="1:21" ht="15" customHeight="1" x14ac:dyDescent="0.25">
      <c r="A108" s="238" t="str">
        <f>Arkusz4!B2</f>
        <v>NIEMCY</v>
      </c>
      <c r="B108" s="239"/>
      <c r="C108" s="239"/>
      <c r="D108" s="209">
        <f>Arkusz4!C2</f>
        <v>3178</v>
      </c>
      <c r="E108" s="209"/>
      <c r="F108" s="209">
        <f>Arkusz4!D2</f>
        <v>2862</v>
      </c>
      <c r="G108" s="209"/>
      <c r="H108" s="209">
        <f>Arkusz4!E2</f>
        <v>973</v>
      </c>
      <c r="I108" s="209"/>
      <c r="M108" s="238" t="str">
        <f>Arkusz5!B2</f>
        <v>NIEMCY</v>
      </c>
      <c r="N108" s="239"/>
      <c r="O108" s="239"/>
      <c r="P108" s="209">
        <f>Arkusz5!C2</f>
        <v>60</v>
      </c>
      <c r="Q108" s="209"/>
      <c r="R108" s="209">
        <f>Arkusz5!D2</f>
        <v>46</v>
      </c>
      <c r="S108" s="209"/>
      <c r="T108" s="209">
        <f>Arkusz5!E2</f>
        <v>8</v>
      </c>
      <c r="U108" s="247"/>
    </row>
    <row r="109" spans="1:21" ht="15" customHeight="1" x14ac:dyDescent="0.25">
      <c r="A109" s="212" t="str">
        <f>Arkusz4!B3</f>
        <v>FRANCJA</v>
      </c>
      <c r="B109" s="213"/>
      <c r="C109" s="213"/>
      <c r="D109" s="208">
        <f>Arkusz4!C3</f>
        <v>1266</v>
      </c>
      <c r="E109" s="208"/>
      <c r="F109" s="208">
        <f>Arkusz4!D3</f>
        <v>965</v>
      </c>
      <c r="G109" s="208"/>
      <c r="H109" s="208">
        <f>Arkusz4!E3</f>
        <v>53</v>
      </c>
      <c r="I109" s="208"/>
      <c r="M109" s="212" t="str">
        <f>Arkusz5!B3</f>
        <v>BUŁGARIA</v>
      </c>
      <c r="N109" s="213"/>
      <c r="O109" s="213"/>
      <c r="P109" s="208">
        <f>Arkusz5!C3</f>
        <v>12</v>
      </c>
      <c r="Q109" s="208"/>
      <c r="R109" s="208">
        <f>Arkusz5!D3</f>
        <v>10</v>
      </c>
      <c r="S109" s="208"/>
      <c r="T109" s="208">
        <f>Arkusz5!E3</f>
        <v>0</v>
      </c>
      <c r="U109" s="245"/>
    </row>
    <row r="110" spans="1:21" ht="15" customHeight="1" x14ac:dyDescent="0.25">
      <c r="A110" s="238" t="str">
        <f>Arkusz4!B4</f>
        <v>AUSTRIA</v>
      </c>
      <c r="B110" s="239"/>
      <c r="C110" s="239"/>
      <c r="D110" s="209">
        <f>Arkusz4!C4</f>
        <v>343</v>
      </c>
      <c r="E110" s="209"/>
      <c r="F110" s="209">
        <f>Arkusz4!D4</f>
        <v>279</v>
      </c>
      <c r="G110" s="209"/>
      <c r="H110" s="209">
        <f>Arkusz4!E4</f>
        <v>195</v>
      </c>
      <c r="I110" s="209"/>
      <c r="M110" s="238" t="str">
        <f>Arkusz5!B4</f>
        <v>LITWA</v>
      </c>
      <c r="N110" s="239"/>
      <c r="O110" s="239"/>
      <c r="P110" s="209">
        <f>Arkusz5!C4</f>
        <v>11</v>
      </c>
      <c r="Q110" s="209"/>
      <c r="R110" s="209">
        <f>Arkusz5!D4</f>
        <v>2</v>
      </c>
      <c r="S110" s="209"/>
      <c r="T110" s="209">
        <f>Arkusz5!E4</f>
        <v>2</v>
      </c>
      <c r="U110" s="247"/>
    </row>
    <row r="111" spans="1:21" ht="15" customHeight="1" x14ac:dyDescent="0.25">
      <c r="A111" s="212" t="str">
        <f>Arkusz4!B5</f>
        <v>NIDERLANDY</v>
      </c>
      <c r="B111" s="213"/>
      <c r="C111" s="213"/>
      <c r="D111" s="208">
        <f>Arkusz4!C5</f>
        <v>233</v>
      </c>
      <c r="E111" s="208"/>
      <c r="F111" s="208">
        <f>Arkusz4!D5</f>
        <v>221</v>
      </c>
      <c r="G111" s="208"/>
      <c r="H111" s="208">
        <f>Arkusz4!E5</f>
        <v>41</v>
      </c>
      <c r="I111" s="208"/>
      <c r="M111" s="212" t="str">
        <f>Arkusz5!B5</f>
        <v>FRANCJA</v>
      </c>
      <c r="N111" s="213"/>
      <c r="O111" s="213"/>
      <c r="P111" s="208">
        <f>Arkusz5!C5</f>
        <v>10</v>
      </c>
      <c r="Q111" s="208"/>
      <c r="R111" s="208">
        <f>Arkusz5!D5</f>
        <v>6</v>
      </c>
      <c r="S111" s="208"/>
      <c r="T111" s="208">
        <f>Arkusz5!E5</f>
        <v>0</v>
      </c>
      <c r="U111" s="245"/>
    </row>
    <row r="112" spans="1:21" ht="15" customHeight="1" x14ac:dyDescent="0.25">
      <c r="A112" s="238" t="str">
        <f>Arkusz4!B6</f>
        <v>SZWECJA</v>
      </c>
      <c r="B112" s="239"/>
      <c r="C112" s="239"/>
      <c r="D112" s="209">
        <f>Arkusz4!C6</f>
        <v>229</v>
      </c>
      <c r="E112" s="209"/>
      <c r="F112" s="209">
        <f>Arkusz4!D6</f>
        <v>194</v>
      </c>
      <c r="G112" s="209"/>
      <c r="H112" s="209">
        <f>Arkusz4!E6</f>
        <v>70</v>
      </c>
      <c r="I112" s="209"/>
      <c r="M112" s="238" t="str">
        <f>Arkusz5!B6</f>
        <v>AUSTRIA</v>
      </c>
      <c r="N112" s="239"/>
      <c r="O112" s="239"/>
      <c r="P112" s="209">
        <f>Arkusz5!C6</f>
        <v>9</v>
      </c>
      <c r="Q112" s="209"/>
      <c r="R112" s="209">
        <f>Arkusz5!D6</f>
        <v>3</v>
      </c>
      <c r="S112" s="209"/>
      <c r="T112" s="209">
        <f>Arkusz5!E6</f>
        <v>1</v>
      </c>
      <c r="U112" s="247"/>
    </row>
    <row r="113" spans="1:26" ht="15" customHeight="1" thickBot="1" x14ac:dyDescent="0.3">
      <c r="A113" s="240" t="str">
        <f>Arkusz4!B7</f>
        <v>Pozostałe</v>
      </c>
      <c r="B113" s="241"/>
      <c r="C113" s="241"/>
      <c r="D113" s="210">
        <f>Arkusz4!C7</f>
        <v>498</v>
      </c>
      <c r="E113" s="210"/>
      <c r="F113" s="210">
        <f>Arkusz4!D7</f>
        <v>431</v>
      </c>
      <c r="G113" s="210"/>
      <c r="H113" s="210">
        <f>Arkusz4!E7</f>
        <v>101</v>
      </c>
      <c r="I113" s="210"/>
      <c r="M113" s="240" t="str">
        <f>Arkusz5!B7</f>
        <v>Pozostałe</v>
      </c>
      <c r="N113" s="241"/>
      <c r="O113" s="241"/>
      <c r="P113" s="210">
        <f>Arkusz5!C7</f>
        <v>63</v>
      </c>
      <c r="Q113" s="210"/>
      <c r="R113" s="210">
        <f>Arkusz5!D7</f>
        <v>28</v>
      </c>
      <c r="S113" s="210"/>
      <c r="T113" s="210">
        <f>Arkusz5!E7</f>
        <v>5</v>
      </c>
      <c r="U113" s="281"/>
    </row>
    <row r="114" spans="1:26" ht="15.75" thickBot="1" x14ac:dyDescent="0.3">
      <c r="A114" s="233" t="s">
        <v>80</v>
      </c>
      <c r="B114" s="234"/>
      <c r="C114" s="234"/>
      <c r="D114" s="231">
        <f>SUM(D108:E113)</f>
        <v>5747</v>
      </c>
      <c r="E114" s="231"/>
      <c r="F114" s="231">
        <f>SUM(F108:G113)</f>
        <v>4952</v>
      </c>
      <c r="G114" s="231"/>
      <c r="H114" s="231">
        <f>SUM(H108:I113)</f>
        <v>1433</v>
      </c>
      <c r="I114" s="232"/>
      <c r="M114" s="233" t="s">
        <v>80</v>
      </c>
      <c r="N114" s="234"/>
      <c r="O114" s="234"/>
      <c r="P114" s="231">
        <f>SUM(P108:Q113)</f>
        <v>165</v>
      </c>
      <c r="Q114" s="231"/>
      <c r="R114" s="231">
        <f t="shared" ref="R114" si="0">SUM(R108:S113)</f>
        <v>95</v>
      </c>
      <c r="S114" s="231"/>
      <c r="T114" s="231">
        <f>SUM(T108:U113)</f>
        <v>16</v>
      </c>
      <c r="U114" s="232"/>
    </row>
    <row r="116" spans="1:26" x14ac:dyDescent="0.25">
      <c r="A116" s="58" t="s">
        <v>134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</row>
    <row r="117" spans="1:26" x14ac:dyDescent="0.25">
      <c r="A117" s="58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</row>
    <row r="118" spans="1:26" x14ac:dyDescent="0.25">
      <c r="A118" s="58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</row>
    <row r="119" spans="1:26" x14ac:dyDescent="0.25">
      <c r="A119" s="58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</row>
    <row r="120" spans="1:26" x14ac:dyDescent="0.25">
      <c r="A120" s="58"/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</row>
    <row r="121" spans="1:26" x14ac:dyDescent="0.25">
      <c r="A121" s="58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</row>
    <row r="122" spans="1:26" x14ac:dyDescent="0.25">
      <c r="A122" s="58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</row>
    <row r="123" spans="1:26" x14ac:dyDescent="0.25">
      <c r="A123" s="58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</row>
    <row r="125" spans="1:26" ht="15" customHeight="1" x14ac:dyDescent="0.25">
      <c r="A125" s="279" t="s">
        <v>79</v>
      </c>
      <c r="B125" s="279"/>
      <c r="C125" s="279"/>
      <c r="D125" s="279"/>
      <c r="E125" s="279"/>
      <c r="F125" s="279"/>
      <c r="G125" s="279"/>
      <c r="H125" s="279"/>
      <c r="I125" s="279"/>
      <c r="J125" s="279"/>
      <c r="K125" s="279"/>
      <c r="L125" s="279"/>
      <c r="M125" s="279"/>
      <c r="N125" s="279"/>
      <c r="O125" s="279"/>
      <c r="P125" s="279"/>
      <c r="Q125" s="279"/>
      <c r="R125" s="279"/>
      <c r="S125" s="279"/>
      <c r="T125" s="279"/>
      <c r="U125" s="279"/>
      <c r="V125" s="279"/>
      <c r="W125" s="279"/>
      <c r="X125" s="279"/>
      <c r="Y125" s="279"/>
      <c r="Z125" s="279"/>
    </row>
    <row r="126" spans="1:26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</row>
    <row r="127" spans="1:26" x14ac:dyDescent="0.25">
      <c r="A127" s="69" t="s">
        <v>156</v>
      </c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</row>
    <row r="128" spans="1:26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</row>
    <row r="129" spans="1:21" ht="15.75" thickBot="1" x14ac:dyDescent="0.3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</row>
    <row r="130" spans="1:21" x14ac:dyDescent="0.25">
      <c r="C130" s="153" t="s">
        <v>0</v>
      </c>
      <c r="D130" s="154"/>
      <c r="E130" s="154"/>
      <c r="F130" s="154"/>
      <c r="G130" s="180" t="str">
        <f>CONCATENATE(Arkusz18!A2," - ",Arkusz18!B2," r.")</f>
        <v>01.12.2017 - 31.12.2017 r.</v>
      </c>
      <c r="H130" s="180"/>
      <c r="I130" s="180"/>
      <c r="J130" s="180"/>
      <c r="K130" s="180"/>
      <c r="L130" s="180"/>
      <c r="M130" s="180"/>
      <c r="N130" s="180"/>
      <c r="O130" s="180"/>
      <c r="P130" s="180"/>
      <c r="Q130" s="180"/>
      <c r="R130" s="180"/>
      <c r="S130" s="180"/>
      <c r="T130" s="180"/>
      <c r="U130" s="181"/>
    </row>
    <row r="131" spans="1:21" ht="72" customHeight="1" x14ac:dyDescent="0.25">
      <c r="C131" s="155"/>
      <c r="D131" s="156"/>
      <c r="E131" s="156"/>
      <c r="F131" s="156"/>
      <c r="G131" s="235" t="s">
        <v>67</v>
      </c>
      <c r="H131" s="236"/>
      <c r="I131" s="237"/>
      <c r="J131" s="235" t="s">
        <v>68</v>
      </c>
      <c r="K131" s="236"/>
      <c r="L131" s="237"/>
      <c r="M131" s="235" t="s">
        <v>69</v>
      </c>
      <c r="N131" s="236"/>
      <c r="O131" s="237"/>
      <c r="P131" s="235" t="s">
        <v>82</v>
      </c>
      <c r="Q131" s="236"/>
      <c r="R131" s="237"/>
      <c r="S131" s="235" t="s">
        <v>70</v>
      </c>
      <c r="T131" s="236"/>
      <c r="U131" s="246"/>
    </row>
    <row r="132" spans="1:21" x14ac:dyDescent="0.25">
      <c r="C132" s="243" t="str">
        <f>Arkusz6!B2</f>
        <v>ROSJA</v>
      </c>
      <c r="D132" s="244"/>
      <c r="E132" s="244"/>
      <c r="F132" s="244"/>
      <c r="G132" s="142">
        <f>Arkusz6!C2</f>
        <v>0</v>
      </c>
      <c r="H132" s="142"/>
      <c r="I132" s="142"/>
      <c r="J132" s="142">
        <f>Arkusz6!D2</f>
        <v>6</v>
      </c>
      <c r="K132" s="142"/>
      <c r="L132" s="142"/>
      <c r="M132" s="142">
        <f>Arkusz6!E2</f>
        <v>5</v>
      </c>
      <c r="N132" s="142"/>
      <c r="O132" s="142"/>
      <c r="P132" s="142">
        <f>Arkusz6!F2</f>
        <v>38</v>
      </c>
      <c r="Q132" s="142"/>
      <c r="R132" s="142"/>
      <c r="S132" s="142">
        <f>Arkusz6!G2</f>
        <v>94</v>
      </c>
      <c r="T132" s="142"/>
      <c r="U132" s="142"/>
    </row>
    <row r="133" spans="1:21" ht="15" customHeight="1" x14ac:dyDescent="0.25">
      <c r="C133" s="143" t="str">
        <f>Arkusz6!B3</f>
        <v>UKRAINA</v>
      </c>
      <c r="D133" s="144"/>
      <c r="E133" s="144"/>
      <c r="F133" s="144"/>
      <c r="G133" s="242">
        <f>Arkusz6!C3</f>
        <v>0</v>
      </c>
      <c r="H133" s="242"/>
      <c r="I133" s="242"/>
      <c r="J133" s="242">
        <f>Arkusz6!D3</f>
        <v>29</v>
      </c>
      <c r="K133" s="242"/>
      <c r="L133" s="242"/>
      <c r="M133" s="242">
        <f>Arkusz6!E3</f>
        <v>4</v>
      </c>
      <c r="N133" s="242"/>
      <c r="O133" s="242"/>
      <c r="P133" s="242">
        <f>Arkusz6!F3</f>
        <v>25</v>
      </c>
      <c r="Q133" s="242"/>
      <c r="R133" s="242"/>
      <c r="S133" s="242">
        <f>Arkusz6!G3</f>
        <v>9</v>
      </c>
      <c r="T133" s="242"/>
      <c r="U133" s="242"/>
    </row>
    <row r="134" spans="1:21" ht="15" customHeight="1" x14ac:dyDescent="0.25">
      <c r="C134" s="243" t="str">
        <f>Arkusz6!B4</f>
        <v>IRAK</v>
      </c>
      <c r="D134" s="244"/>
      <c r="E134" s="244"/>
      <c r="F134" s="244"/>
      <c r="G134" s="142">
        <f>Arkusz6!C4</f>
        <v>4</v>
      </c>
      <c r="H134" s="142"/>
      <c r="I134" s="142"/>
      <c r="J134" s="142">
        <f>Arkusz6!D4</f>
        <v>3</v>
      </c>
      <c r="K134" s="142"/>
      <c r="L134" s="142"/>
      <c r="M134" s="142">
        <f>Arkusz6!E4</f>
        <v>0</v>
      </c>
      <c r="N134" s="142"/>
      <c r="O134" s="142"/>
      <c r="P134" s="142">
        <f>Arkusz6!F4</f>
        <v>0</v>
      </c>
      <c r="Q134" s="142"/>
      <c r="R134" s="142"/>
      <c r="S134" s="142">
        <f>Arkusz6!G4</f>
        <v>3</v>
      </c>
      <c r="T134" s="142"/>
      <c r="U134" s="142"/>
    </row>
    <row r="135" spans="1:21" ht="15" customHeight="1" x14ac:dyDescent="0.25">
      <c r="C135" s="143" t="str">
        <f>Arkusz6!B5</f>
        <v>AZERBEJDŻAN</v>
      </c>
      <c r="D135" s="144"/>
      <c r="E135" s="144"/>
      <c r="F135" s="144"/>
      <c r="G135" s="242">
        <f>Arkusz6!C5</f>
        <v>0</v>
      </c>
      <c r="H135" s="242"/>
      <c r="I135" s="242"/>
      <c r="J135" s="242">
        <f>Arkusz6!D5</f>
        <v>0</v>
      </c>
      <c r="K135" s="242"/>
      <c r="L135" s="242"/>
      <c r="M135" s="242">
        <f>Arkusz6!E5</f>
        <v>0</v>
      </c>
      <c r="N135" s="242"/>
      <c r="O135" s="242"/>
      <c r="P135" s="242">
        <f>Arkusz6!F5</f>
        <v>9</v>
      </c>
      <c r="Q135" s="242"/>
      <c r="R135" s="242"/>
      <c r="S135" s="242">
        <f>Arkusz6!G5</f>
        <v>0</v>
      </c>
      <c r="T135" s="242"/>
      <c r="U135" s="242"/>
    </row>
    <row r="136" spans="1:21" ht="15" customHeight="1" x14ac:dyDescent="0.25">
      <c r="C136" s="243" t="str">
        <f>Arkusz6!B6</f>
        <v>SYRIA</v>
      </c>
      <c r="D136" s="244"/>
      <c r="E136" s="244"/>
      <c r="F136" s="244"/>
      <c r="G136" s="142">
        <f>Arkusz6!C6</f>
        <v>1</v>
      </c>
      <c r="H136" s="142"/>
      <c r="I136" s="142"/>
      <c r="J136" s="142">
        <f>Arkusz6!D6</f>
        <v>4</v>
      </c>
      <c r="K136" s="142"/>
      <c r="L136" s="142"/>
      <c r="M136" s="142">
        <f>Arkusz6!E6</f>
        <v>0</v>
      </c>
      <c r="N136" s="142"/>
      <c r="O136" s="142"/>
      <c r="P136" s="142">
        <f>Arkusz6!F6</f>
        <v>1</v>
      </c>
      <c r="Q136" s="142"/>
      <c r="R136" s="142"/>
      <c r="S136" s="142">
        <f>Arkusz6!G6</f>
        <v>2</v>
      </c>
      <c r="T136" s="142"/>
      <c r="U136" s="142"/>
    </row>
    <row r="137" spans="1:21" ht="15" customHeight="1" thickBot="1" x14ac:dyDescent="0.3">
      <c r="C137" s="149" t="str">
        <f>Arkusz6!B7</f>
        <v>Pozostałe</v>
      </c>
      <c r="D137" s="150"/>
      <c r="E137" s="150"/>
      <c r="F137" s="150"/>
      <c r="G137" s="148">
        <f>Arkusz6!C7</f>
        <v>5</v>
      </c>
      <c r="H137" s="148"/>
      <c r="I137" s="148"/>
      <c r="J137" s="148">
        <f>Arkusz6!D7</f>
        <v>6</v>
      </c>
      <c r="K137" s="148"/>
      <c r="L137" s="148"/>
      <c r="M137" s="148">
        <f>Arkusz6!E7</f>
        <v>1</v>
      </c>
      <c r="N137" s="148"/>
      <c r="O137" s="148"/>
      <c r="P137" s="148">
        <f>Arkusz6!F7</f>
        <v>23</v>
      </c>
      <c r="Q137" s="148"/>
      <c r="R137" s="148"/>
      <c r="S137" s="148">
        <f>Arkusz6!G7</f>
        <v>14</v>
      </c>
      <c r="T137" s="148"/>
      <c r="U137" s="148"/>
    </row>
    <row r="138" spans="1:21" ht="15.75" thickBot="1" x14ac:dyDescent="0.3">
      <c r="C138" s="151" t="s">
        <v>1</v>
      </c>
      <c r="D138" s="152"/>
      <c r="E138" s="152"/>
      <c r="F138" s="152"/>
      <c r="G138" s="74">
        <f>SUM(G132:I137)</f>
        <v>10</v>
      </c>
      <c r="H138" s="74"/>
      <c r="I138" s="74"/>
      <c r="J138" s="74">
        <f t="shared" ref="J138" si="1">SUM(J132:L137)</f>
        <v>48</v>
      </c>
      <c r="K138" s="74"/>
      <c r="L138" s="74"/>
      <c r="M138" s="74">
        <f t="shared" ref="M138" si="2">SUM(M132:O137)</f>
        <v>10</v>
      </c>
      <c r="N138" s="74"/>
      <c r="O138" s="74"/>
      <c r="P138" s="74">
        <f t="shared" ref="P138" si="3">SUM(P132:R137)</f>
        <v>96</v>
      </c>
      <c r="Q138" s="74"/>
      <c r="R138" s="74"/>
      <c r="S138" s="74">
        <f>SUM(S132:U137)</f>
        <v>122</v>
      </c>
      <c r="T138" s="74"/>
      <c r="U138" s="75"/>
    </row>
    <row r="141" spans="1:21" ht="15.75" thickBot="1" x14ac:dyDescent="0.3"/>
    <row r="142" spans="1:21" ht="15" customHeight="1" x14ac:dyDescent="0.25">
      <c r="C142" s="153" t="s">
        <v>0</v>
      </c>
      <c r="D142" s="154"/>
      <c r="E142" s="154"/>
      <c r="F142" s="154"/>
      <c r="G142" s="180" t="str">
        <f>CONCATENATE(Arkusz18!C2," - ",Arkusz18!B2," r.")</f>
        <v>01.01.2017 - 31.12.2017 r.</v>
      </c>
      <c r="H142" s="180"/>
      <c r="I142" s="180"/>
      <c r="J142" s="180"/>
      <c r="K142" s="180"/>
      <c r="L142" s="180"/>
      <c r="M142" s="180"/>
      <c r="N142" s="180"/>
      <c r="O142" s="180"/>
      <c r="P142" s="180"/>
      <c r="Q142" s="180"/>
      <c r="R142" s="180"/>
      <c r="S142" s="180"/>
      <c r="T142" s="180"/>
      <c r="U142" s="181"/>
    </row>
    <row r="143" spans="1:21" ht="70.5" customHeight="1" x14ac:dyDescent="0.25">
      <c r="C143" s="155"/>
      <c r="D143" s="156"/>
      <c r="E143" s="156"/>
      <c r="F143" s="156"/>
      <c r="G143" s="235" t="s">
        <v>67</v>
      </c>
      <c r="H143" s="236"/>
      <c r="I143" s="237"/>
      <c r="J143" s="235" t="s">
        <v>68</v>
      </c>
      <c r="K143" s="236"/>
      <c r="L143" s="237"/>
      <c r="M143" s="235" t="s">
        <v>69</v>
      </c>
      <c r="N143" s="236"/>
      <c r="O143" s="237"/>
      <c r="P143" s="235" t="s">
        <v>82</v>
      </c>
      <c r="Q143" s="236"/>
      <c r="R143" s="237"/>
      <c r="S143" s="235" t="s">
        <v>70</v>
      </c>
      <c r="T143" s="236"/>
      <c r="U143" s="246"/>
    </row>
    <row r="144" spans="1:21" ht="15" customHeight="1" x14ac:dyDescent="0.25">
      <c r="C144" s="243" t="str">
        <f>Arkusz7!B2</f>
        <v>ROSJA</v>
      </c>
      <c r="D144" s="244"/>
      <c r="E144" s="244"/>
      <c r="F144" s="244"/>
      <c r="G144" s="142">
        <f>Arkusz7!C2</f>
        <v>14</v>
      </c>
      <c r="H144" s="142"/>
      <c r="I144" s="142"/>
      <c r="J144" s="142">
        <f>Arkusz7!D2</f>
        <v>72</v>
      </c>
      <c r="K144" s="142"/>
      <c r="L144" s="142"/>
      <c r="M144" s="142">
        <f>Arkusz7!E2</f>
        <v>10</v>
      </c>
      <c r="N144" s="142"/>
      <c r="O144" s="142"/>
      <c r="P144" s="142">
        <f>Arkusz7!F2</f>
        <v>1260</v>
      </c>
      <c r="Q144" s="142"/>
      <c r="R144" s="142"/>
      <c r="S144" s="142">
        <f>Arkusz7!G2</f>
        <v>2141</v>
      </c>
      <c r="T144" s="142"/>
      <c r="U144" s="142"/>
    </row>
    <row r="145" spans="1:25" ht="15" customHeight="1" x14ac:dyDescent="0.25">
      <c r="C145" s="143" t="str">
        <f>Arkusz7!B3</f>
        <v>UKRAINA</v>
      </c>
      <c r="D145" s="144"/>
      <c r="E145" s="144"/>
      <c r="F145" s="144"/>
      <c r="G145" s="242">
        <f>Arkusz7!C3</f>
        <v>56</v>
      </c>
      <c r="H145" s="242"/>
      <c r="I145" s="242"/>
      <c r="J145" s="242">
        <f>Arkusz7!D3</f>
        <v>198</v>
      </c>
      <c r="K145" s="242"/>
      <c r="L145" s="242"/>
      <c r="M145" s="242">
        <f>Arkusz7!E3</f>
        <v>4</v>
      </c>
      <c r="N145" s="242"/>
      <c r="O145" s="242"/>
      <c r="P145" s="242">
        <f>Arkusz7!F3</f>
        <v>354</v>
      </c>
      <c r="Q145" s="242"/>
      <c r="R145" s="242"/>
      <c r="S145" s="242">
        <f>Arkusz7!G3</f>
        <v>248</v>
      </c>
      <c r="T145" s="242"/>
      <c r="U145" s="242"/>
    </row>
    <row r="146" spans="1:25" ht="15" customHeight="1" x14ac:dyDescent="0.25">
      <c r="C146" s="243" t="str">
        <f>Arkusz7!B4</f>
        <v>TADŻYKISTAN</v>
      </c>
      <c r="D146" s="244"/>
      <c r="E146" s="244"/>
      <c r="F146" s="244"/>
      <c r="G146" s="142">
        <f>Arkusz7!C4</f>
        <v>7</v>
      </c>
      <c r="H146" s="142"/>
      <c r="I146" s="142"/>
      <c r="J146" s="142">
        <f>Arkusz7!D4</f>
        <v>28</v>
      </c>
      <c r="K146" s="142"/>
      <c r="L146" s="142"/>
      <c r="M146" s="142">
        <f>Arkusz7!E4</f>
        <v>0</v>
      </c>
      <c r="N146" s="142"/>
      <c r="O146" s="142"/>
      <c r="P146" s="142">
        <f>Arkusz7!F4</f>
        <v>153</v>
      </c>
      <c r="Q146" s="142"/>
      <c r="R146" s="142"/>
      <c r="S146" s="142">
        <f>Arkusz7!G4</f>
        <v>60</v>
      </c>
      <c r="T146" s="142"/>
      <c r="U146" s="142"/>
    </row>
    <row r="147" spans="1:25" ht="15" customHeight="1" x14ac:dyDescent="0.25">
      <c r="C147" s="143" t="str">
        <f>Arkusz7!B5</f>
        <v>ARMENIA</v>
      </c>
      <c r="D147" s="144"/>
      <c r="E147" s="144"/>
      <c r="F147" s="144"/>
      <c r="G147" s="242">
        <f>Arkusz7!C5</f>
        <v>1</v>
      </c>
      <c r="H147" s="242"/>
      <c r="I147" s="242"/>
      <c r="J147" s="242">
        <f>Arkusz7!D5</f>
        <v>0</v>
      </c>
      <c r="K147" s="242"/>
      <c r="L147" s="242"/>
      <c r="M147" s="242">
        <f>Arkusz7!E5</f>
        <v>0</v>
      </c>
      <c r="N147" s="242"/>
      <c r="O147" s="242"/>
      <c r="P147" s="242">
        <f>Arkusz7!F5</f>
        <v>61</v>
      </c>
      <c r="Q147" s="242"/>
      <c r="R147" s="242"/>
      <c r="S147" s="242">
        <f>Arkusz7!G5</f>
        <v>32</v>
      </c>
      <c r="T147" s="242"/>
      <c r="U147" s="242"/>
    </row>
    <row r="148" spans="1:25" ht="15" customHeight="1" x14ac:dyDescent="0.25">
      <c r="C148" s="243" t="str">
        <f>Arkusz7!B6</f>
        <v>GRUZJA</v>
      </c>
      <c r="D148" s="244"/>
      <c r="E148" s="244"/>
      <c r="F148" s="244"/>
      <c r="G148" s="142">
        <f>Arkusz7!C6</f>
        <v>0</v>
      </c>
      <c r="H148" s="142"/>
      <c r="I148" s="142"/>
      <c r="J148" s="142">
        <f>Arkusz7!D6</f>
        <v>1</v>
      </c>
      <c r="K148" s="142"/>
      <c r="L148" s="142"/>
      <c r="M148" s="142">
        <f>Arkusz7!E6</f>
        <v>0</v>
      </c>
      <c r="N148" s="142"/>
      <c r="O148" s="142"/>
      <c r="P148" s="142">
        <f>Arkusz7!F6</f>
        <v>22</v>
      </c>
      <c r="Q148" s="142"/>
      <c r="R148" s="142"/>
      <c r="S148" s="142">
        <f>Arkusz7!G6</f>
        <v>33</v>
      </c>
      <c r="T148" s="142"/>
      <c r="U148" s="142"/>
    </row>
    <row r="149" spans="1:25" ht="15" customHeight="1" thickBot="1" x14ac:dyDescent="0.3">
      <c r="C149" s="149" t="str">
        <f>Arkusz7!B7</f>
        <v>Pozostałe</v>
      </c>
      <c r="D149" s="150"/>
      <c r="E149" s="150"/>
      <c r="F149" s="150"/>
      <c r="G149" s="148">
        <f>Arkusz7!C7</f>
        <v>72</v>
      </c>
      <c r="H149" s="148"/>
      <c r="I149" s="148"/>
      <c r="J149" s="148">
        <f>Arkusz7!D7</f>
        <v>41</v>
      </c>
      <c r="K149" s="148"/>
      <c r="L149" s="148"/>
      <c r="M149" s="148">
        <f>Arkusz7!E7</f>
        <v>5</v>
      </c>
      <c r="N149" s="148"/>
      <c r="O149" s="148"/>
      <c r="P149" s="148">
        <f>Arkusz7!F7</f>
        <v>241</v>
      </c>
      <c r="Q149" s="148"/>
      <c r="R149" s="148"/>
      <c r="S149" s="148">
        <f>Arkusz7!G7</f>
        <v>233</v>
      </c>
      <c r="T149" s="148"/>
      <c r="U149" s="148"/>
    </row>
    <row r="150" spans="1:25" ht="15" customHeight="1" thickBot="1" x14ac:dyDescent="0.3">
      <c r="C150" s="151" t="s">
        <v>1</v>
      </c>
      <c r="D150" s="152"/>
      <c r="E150" s="152"/>
      <c r="F150" s="152"/>
      <c r="G150" s="74">
        <f>SUM(G144:I149)</f>
        <v>150</v>
      </c>
      <c r="H150" s="74"/>
      <c r="I150" s="74"/>
      <c r="J150" s="74">
        <f t="shared" ref="J150" si="4">SUM(J144:L149)</f>
        <v>340</v>
      </c>
      <c r="K150" s="74"/>
      <c r="L150" s="74"/>
      <c r="M150" s="74">
        <f t="shared" ref="M150" si="5">SUM(M144:O149)</f>
        <v>19</v>
      </c>
      <c r="N150" s="74"/>
      <c r="O150" s="74"/>
      <c r="P150" s="74">
        <f t="shared" ref="P150" si="6">SUM(P144:R149)</f>
        <v>2091</v>
      </c>
      <c r="Q150" s="74"/>
      <c r="R150" s="74"/>
      <c r="S150" s="74">
        <f>SUM(S144:U149)</f>
        <v>2747</v>
      </c>
      <c r="T150" s="74"/>
      <c r="U150" s="75"/>
    </row>
    <row r="153" spans="1:25" x14ac:dyDescent="0.25">
      <c r="A153" s="58" t="s">
        <v>134</v>
      </c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</row>
    <row r="154" spans="1:25" x14ac:dyDescent="0.25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</row>
    <row r="155" spans="1:25" x14ac:dyDescent="0.25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</row>
    <row r="156" spans="1:25" x14ac:dyDescent="0.25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</row>
    <row r="157" spans="1:25" x14ac:dyDescent="0.25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</row>
    <row r="158" spans="1:25" x14ac:dyDescent="0.25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</row>
    <row r="159" spans="1:25" x14ac:dyDescent="0.25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</row>
    <row r="160" spans="1:25" x14ac:dyDescent="0.25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</row>
    <row r="161" spans="1:25" x14ac:dyDescent="0.25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</row>
    <row r="162" spans="1:25" x14ac:dyDescent="0.25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</row>
    <row r="163" spans="1:25" x14ac:dyDescent="0.25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</row>
    <row r="167" spans="1:25" ht="15" customHeight="1" x14ac:dyDescent="0.25">
      <c r="A167" s="69" t="s">
        <v>157</v>
      </c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</row>
    <row r="168" spans="1:25" x14ac:dyDescent="0.25">
      <c r="A168" s="69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</row>
    <row r="169" spans="1:25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</row>
    <row r="170" spans="1:25" ht="15.75" thickBot="1" x14ac:dyDescent="0.3"/>
    <row r="171" spans="1:25" ht="27" customHeight="1" x14ac:dyDescent="0.25">
      <c r="B171" s="153" t="s">
        <v>9</v>
      </c>
      <c r="C171" s="154"/>
      <c r="D171" s="154"/>
      <c r="E171" s="154"/>
      <c r="F171" s="154"/>
      <c r="G171" s="154"/>
      <c r="H171" s="154"/>
      <c r="I171" s="154"/>
      <c r="J171" s="157" t="str">
        <f>Arkusz8!C6</f>
        <v>27.11.2017 - 03.12.2017</v>
      </c>
      <c r="K171" s="157"/>
      <c r="L171" s="157"/>
      <c r="M171" s="157" t="str">
        <f>Arkusz8!C10</f>
        <v>04.12.2017 - 10.12.2017</v>
      </c>
      <c r="N171" s="157"/>
      <c r="O171" s="157"/>
      <c r="P171" s="157" t="str">
        <f>Arkusz8!C9</f>
        <v>11.12.2017 - 17.12.2017</v>
      </c>
      <c r="Q171" s="157"/>
      <c r="R171" s="157"/>
      <c r="S171" s="157" t="str">
        <f>Arkusz8!C8</f>
        <v>18.12.2017 - 24.12.2017</v>
      </c>
      <c r="T171" s="157"/>
      <c r="U171" s="157"/>
      <c r="V171" s="157" t="str">
        <f>Arkusz8!C7</f>
        <v>25.12.2017 - 31.12.2017</v>
      </c>
      <c r="W171" s="157"/>
      <c r="X171" s="171"/>
    </row>
    <row r="172" spans="1:25" ht="15" customHeight="1" x14ac:dyDescent="0.25">
      <c r="B172" s="250" t="s">
        <v>34</v>
      </c>
      <c r="C172" s="251"/>
      <c r="D172" s="251"/>
      <c r="E172" s="251"/>
      <c r="F172" s="251"/>
      <c r="G172" s="251"/>
      <c r="H172" s="251"/>
      <c r="I172" s="251"/>
      <c r="J172" s="169">
        <f>Arkusz8!A6</f>
        <v>1470</v>
      </c>
      <c r="K172" s="169"/>
      <c r="L172" s="169"/>
      <c r="M172" s="169">
        <f>Arkusz8!A5</f>
        <v>1471</v>
      </c>
      <c r="N172" s="169"/>
      <c r="O172" s="169"/>
      <c r="P172" s="169">
        <f>Arkusz8!A4</f>
        <v>1458</v>
      </c>
      <c r="Q172" s="169"/>
      <c r="R172" s="169"/>
      <c r="S172" s="169">
        <f>Arkusz8!A3</f>
        <v>1439</v>
      </c>
      <c r="T172" s="169"/>
      <c r="U172" s="169"/>
      <c r="V172" s="169">
        <f>Arkusz8!A2</f>
        <v>1403</v>
      </c>
      <c r="W172" s="169"/>
      <c r="X172" s="169"/>
    </row>
    <row r="173" spans="1:25" x14ac:dyDescent="0.25">
      <c r="B173" s="248" t="s">
        <v>5</v>
      </c>
      <c r="C173" s="249"/>
      <c r="D173" s="249"/>
      <c r="E173" s="249"/>
      <c r="F173" s="249"/>
      <c r="G173" s="249"/>
      <c r="H173" s="249"/>
      <c r="I173" s="249"/>
      <c r="J173" s="142">
        <f>Arkusz8!A11</f>
        <v>2015</v>
      </c>
      <c r="K173" s="142"/>
      <c r="L173" s="142"/>
      <c r="M173" s="142">
        <f>Arkusz8!A10</f>
        <v>2016</v>
      </c>
      <c r="N173" s="142"/>
      <c r="O173" s="142"/>
      <c r="P173" s="142">
        <f>Arkusz8!A9</f>
        <v>2022</v>
      </c>
      <c r="Q173" s="142"/>
      <c r="R173" s="142"/>
      <c r="S173" s="142">
        <f>Arkusz8!A8</f>
        <v>2017</v>
      </c>
      <c r="T173" s="142"/>
      <c r="U173" s="142"/>
      <c r="V173" s="142">
        <f>Arkusz8!A7</f>
        <v>2018</v>
      </c>
      <c r="W173" s="142"/>
      <c r="X173" s="142"/>
    </row>
    <row r="174" spans="1:25" ht="15" customHeight="1" x14ac:dyDescent="0.25">
      <c r="B174" s="250" t="s">
        <v>6</v>
      </c>
      <c r="C174" s="251"/>
      <c r="D174" s="251"/>
      <c r="E174" s="251"/>
      <c r="F174" s="251"/>
      <c r="G174" s="251"/>
      <c r="H174" s="251"/>
      <c r="I174" s="251"/>
      <c r="J174" s="169">
        <f>Arkusz8!A16</f>
        <v>56</v>
      </c>
      <c r="K174" s="169"/>
      <c r="L174" s="169"/>
      <c r="M174" s="169">
        <f>Arkusz8!A15</f>
        <v>48</v>
      </c>
      <c r="N174" s="169"/>
      <c r="O174" s="169"/>
      <c r="P174" s="169">
        <f>Arkusz8!A14</f>
        <v>57</v>
      </c>
      <c r="Q174" s="169"/>
      <c r="R174" s="169"/>
      <c r="S174" s="169">
        <f>Arkusz8!A13</f>
        <v>70</v>
      </c>
      <c r="T174" s="169"/>
      <c r="U174" s="169"/>
      <c r="V174" s="169">
        <f>Arkusz8!A12</f>
        <v>50</v>
      </c>
      <c r="W174" s="169"/>
      <c r="X174" s="169"/>
    </row>
    <row r="175" spans="1:25" ht="15" customHeight="1" x14ac:dyDescent="0.25">
      <c r="B175" s="167" t="s">
        <v>7</v>
      </c>
      <c r="C175" s="168"/>
      <c r="D175" s="168"/>
      <c r="E175" s="168"/>
      <c r="F175" s="168"/>
      <c r="G175" s="168"/>
      <c r="H175" s="168"/>
      <c r="I175" s="168"/>
      <c r="J175" s="142">
        <f>Arkusz8!A21</f>
        <v>71</v>
      </c>
      <c r="K175" s="142"/>
      <c r="L175" s="142"/>
      <c r="M175" s="142">
        <f>Arkusz8!A20</f>
        <v>50</v>
      </c>
      <c r="N175" s="142"/>
      <c r="O175" s="142"/>
      <c r="P175" s="142">
        <f>Arkusz8!A19</f>
        <v>45</v>
      </c>
      <c r="Q175" s="142"/>
      <c r="R175" s="142"/>
      <c r="S175" s="142">
        <f>Arkusz8!A18</f>
        <v>44</v>
      </c>
      <c r="T175" s="142"/>
      <c r="U175" s="142"/>
      <c r="V175" s="142">
        <f>Arkusz8!A17</f>
        <v>22</v>
      </c>
      <c r="W175" s="142"/>
      <c r="X175" s="142"/>
    </row>
    <row r="176" spans="1:25" ht="15" customHeight="1" thickBot="1" x14ac:dyDescent="0.3">
      <c r="B176" s="158" t="s">
        <v>104</v>
      </c>
      <c r="C176" s="159"/>
      <c r="D176" s="159"/>
      <c r="E176" s="159"/>
      <c r="F176" s="159"/>
      <c r="G176" s="159"/>
      <c r="H176" s="159"/>
      <c r="I176" s="159"/>
      <c r="J176" s="170">
        <f>Arkusz8!A26</f>
        <v>0</v>
      </c>
      <c r="K176" s="170"/>
      <c r="L176" s="170"/>
      <c r="M176" s="170">
        <f>Arkusz8!A25</f>
        <v>0</v>
      </c>
      <c r="N176" s="170"/>
      <c r="O176" s="170"/>
      <c r="P176" s="170">
        <f>Arkusz8!A24</f>
        <v>0</v>
      </c>
      <c r="Q176" s="170"/>
      <c r="R176" s="170"/>
      <c r="S176" s="170">
        <f>Arkusz8!A23</f>
        <v>0</v>
      </c>
      <c r="T176" s="170"/>
      <c r="U176" s="170"/>
      <c r="V176" s="170">
        <f>Arkusz8!A22</f>
        <v>0</v>
      </c>
      <c r="W176" s="170"/>
      <c r="X176" s="170"/>
    </row>
    <row r="177" spans="2:25" ht="15" customHeight="1" thickBot="1" x14ac:dyDescent="0.3">
      <c r="B177" s="160" t="s">
        <v>105</v>
      </c>
      <c r="C177" s="161"/>
      <c r="D177" s="161"/>
      <c r="E177" s="161"/>
      <c r="F177" s="161"/>
      <c r="G177" s="161"/>
      <c r="H177" s="161"/>
      <c r="I177" s="161"/>
      <c r="J177" s="140">
        <f>SUM(J172,J173,J176)</f>
        <v>3485</v>
      </c>
      <c r="K177" s="140"/>
      <c r="L177" s="140"/>
      <c r="M177" s="140">
        <f>SUM(M172,M173,M176)</f>
        <v>3487</v>
      </c>
      <c r="N177" s="140"/>
      <c r="O177" s="140"/>
      <c r="P177" s="140">
        <f>SUM(P172,P173,P176)</f>
        <v>3480</v>
      </c>
      <c r="Q177" s="140"/>
      <c r="R177" s="140"/>
      <c r="S177" s="140">
        <f>SUM(S172,S173,S176)</f>
        <v>3456</v>
      </c>
      <c r="T177" s="140"/>
      <c r="U177" s="140"/>
      <c r="V177" s="140">
        <f>SUM(V172,V173,V176)</f>
        <v>3421</v>
      </c>
      <c r="W177" s="140"/>
      <c r="X177" s="141"/>
    </row>
    <row r="178" spans="2:25" s="45" customFormat="1" ht="15" customHeight="1" x14ac:dyDescent="0.25">
      <c r="B178" s="47"/>
      <c r="C178" s="47"/>
      <c r="D178" s="47"/>
      <c r="E178" s="47"/>
      <c r="F178" s="47"/>
      <c r="G178" s="47"/>
      <c r="H178" s="47"/>
      <c r="I178" s="47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6"/>
    </row>
    <row r="179" spans="2:25" s="45" customFormat="1" ht="15" customHeight="1" x14ac:dyDescent="0.25">
      <c r="B179" s="47"/>
      <c r="C179" s="47"/>
      <c r="D179" s="47"/>
      <c r="E179" s="47"/>
      <c r="F179" s="47"/>
      <c r="G179" s="47"/>
      <c r="H179" s="47"/>
      <c r="I179" s="47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6"/>
    </row>
    <row r="180" spans="2:25" s="45" customFormat="1" ht="15" customHeight="1" x14ac:dyDescent="0.25">
      <c r="B180" s="47"/>
      <c r="C180" s="47"/>
      <c r="D180" s="47"/>
      <c r="E180" s="47"/>
      <c r="F180" s="47"/>
      <c r="G180" s="47"/>
      <c r="H180" s="47"/>
      <c r="I180" s="47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6"/>
    </row>
    <row r="181" spans="2:25" s="45" customFormat="1" ht="15" customHeight="1" x14ac:dyDescent="0.25">
      <c r="B181" s="47"/>
      <c r="C181" s="47"/>
      <c r="D181" s="47"/>
      <c r="E181" s="47"/>
      <c r="F181" s="47"/>
      <c r="G181" s="47"/>
      <c r="H181" s="47"/>
      <c r="I181" s="47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6"/>
    </row>
    <row r="182" spans="2:25" s="45" customFormat="1" ht="15" customHeight="1" x14ac:dyDescent="0.25">
      <c r="B182" s="47"/>
      <c r="C182" s="47"/>
      <c r="D182" s="47"/>
      <c r="E182" s="47"/>
      <c r="F182" s="47"/>
      <c r="G182" s="47"/>
      <c r="H182" s="47"/>
      <c r="I182" s="47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6"/>
    </row>
    <row r="183" spans="2:25" s="45" customFormat="1" ht="15" customHeight="1" x14ac:dyDescent="0.25">
      <c r="B183" s="47"/>
      <c r="C183" s="47"/>
      <c r="D183" s="47"/>
      <c r="E183" s="47"/>
      <c r="F183" s="47"/>
      <c r="G183" s="47"/>
      <c r="H183" s="47"/>
      <c r="I183" s="47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6"/>
    </row>
    <row r="198" spans="1:29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9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9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9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</row>
    <row r="202" spans="1:29" x14ac:dyDescent="0.25">
      <c r="A202" s="59" t="s">
        <v>134</v>
      </c>
      <c r="B202" s="59"/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</row>
    <row r="203" spans="1:29" x14ac:dyDescent="0.25">
      <c r="A203" s="59"/>
      <c r="B203" s="59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</row>
    <row r="204" spans="1:29" x14ac:dyDescent="0.25">
      <c r="A204" s="59"/>
      <c r="B204" s="59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AC204" s="43"/>
    </row>
    <row r="205" spans="1:29" x14ac:dyDescent="0.25">
      <c r="A205" s="59"/>
      <c r="B205" s="59"/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</row>
    <row r="206" spans="1:29" x14ac:dyDescent="0.25">
      <c r="A206" s="59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</row>
    <row r="207" spans="1:29" x14ac:dyDescent="0.25">
      <c r="A207" s="59"/>
      <c r="B207" s="59"/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</row>
    <row r="208" spans="1:29" x14ac:dyDescent="0.25">
      <c r="A208" s="59"/>
      <c r="B208" s="59"/>
      <c r="C208" s="59"/>
      <c r="D208" s="59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</row>
    <row r="209" spans="1:25" x14ac:dyDescent="0.25">
      <c r="A209" s="59"/>
      <c r="B209" s="59"/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</row>
    <row r="210" spans="1:25" x14ac:dyDescent="0.25">
      <c r="A210" s="59"/>
      <c r="B210" s="59"/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</row>
    <row r="211" spans="1:25" x14ac:dyDescent="0.25">
      <c r="A211" s="59"/>
      <c r="B211" s="59"/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</row>
    <row r="212" spans="1:25" x14ac:dyDescent="0.25">
      <c r="A212" s="59"/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</row>
    <row r="216" spans="1:25" ht="18" x14ac:dyDescent="0.25">
      <c r="A216" s="8" t="s">
        <v>81</v>
      </c>
    </row>
    <row r="217" spans="1:25" ht="18" x14ac:dyDescent="0.25">
      <c r="A217" s="8"/>
    </row>
    <row r="219" spans="1:25" x14ac:dyDescent="0.25">
      <c r="A219" s="69" t="s">
        <v>74</v>
      </c>
      <c r="B219" s="69"/>
      <c r="C219" s="69"/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69"/>
      <c r="U219" s="69"/>
    </row>
    <row r="220" spans="1:25" x14ac:dyDescent="0.25">
      <c r="A220" s="69"/>
      <c r="B220" s="69"/>
      <c r="C220" s="69"/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69"/>
      <c r="T220" s="69"/>
      <c r="U220" s="69"/>
    </row>
    <row r="221" spans="1:25" x14ac:dyDescent="0.25">
      <c r="A221" s="69"/>
      <c r="B221" s="69"/>
      <c r="C221" s="69"/>
      <c r="D221" s="69"/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69"/>
      <c r="U221" s="69"/>
    </row>
    <row r="222" spans="1:25" ht="15.75" thickBot="1" x14ac:dyDescent="0.3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</row>
    <row r="223" spans="1:25" ht="24.95" customHeight="1" x14ac:dyDescent="0.25">
      <c r="G223" s="122" t="s">
        <v>2</v>
      </c>
      <c r="H223" s="89"/>
      <c r="I223" s="89"/>
      <c r="J223" s="89"/>
      <c r="K223" s="89" t="s">
        <v>3</v>
      </c>
      <c r="L223" s="89"/>
      <c r="M223" s="162" t="str">
        <f>CONCATENATE("decyzje ",Arkusz18!A2," - ",Arkusz18!B2," r.")</f>
        <v>decyzje 01.12.2017 - 31.12.2017 r.</v>
      </c>
      <c r="N223" s="162"/>
      <c r="O223" s="162"/>
      <c r="P223" s="162"/>
      <c r="Q223" s="162"/>
      <c r="R223" s="163"/>
    </row>
    <row r="224" spans="1:25" ht="59.25" customHeight="1" x14ac:dyDescent="0.25">
      <c r="G224" s="166"/>
      <c r="H224" s="147"/>
      <c r="I224" s="147"/>
      <c r="J224" s="147"/>
      <c r="K224" s="147"/>
      <c r="L224" s="147"/>
      <c r="M224" s="145" t="s">
        <v>26</v>
      </c>
      <c r="N224" s="145"/>
      <c r="O224" s="145" t="s">
        <v>27</v>
      </c>
      <c r="P224" s="145"/>
      <c r="Q224" s="145" t="s">
        <v>28</v>
      </c>
      <c r="R224" s="146"/>
    </row>
    <row r="225" spans="7:26" ht="15" customHeight="1" x14ac:dyDescent="0.25">
      <c r="G225" s="164" t="s">
        <v>40</v>
      </c>
      <c r="H225" s="165"/>
      <c r="I225" s="165"/>
      <c r="J225" s="165"/>
      <c r="K225" s="78">
        <f>Arkusz9!B5</f>
        <v>16272</v>
      </c>
      <c r="L225" s="78"/>
      <c r="M225" s="62">
        <f>Arkusz9!B3</f>
        <v>8897</v>
      </c>
      <c r="N225" s="62"/>
      <c r="O225" s="62">
        <f>Arkusz9!B2</f>
        <v>969</v>
      </c>
      <c r="P225" s="62"/>
      <c r="Q225" s="62">
        <f>Arkusz9!B4</f>
        <v>503</v>
      </c>
      <c r="R225" s="65"/>
    </row>
    <row r="226" spans="7:26" ht="15" customHeight="1" x14ac:dyDescent="0.25">
      <c r="G226" s="133" t="s">
        <v>41</v>
      </c>
      <c r="H226" s="134"/>
      <c r="I226" s="134"/>
      <c r="J226" s="134"/>
      <c r="K226" s="135">
        <f>Arkusz9!B13</f>
        <v>1468</v>
      </c>
      <c r="L226" s="135"/>
      <c r="M226" s="66">
        <f>Arkusz9!B11</f>
        <v>1030</v>
      </c>
      <c r="N226" s="66"/>
      <c r="O226" s="66">
        <f>Arkusz9!B10</f>
        <v>95</v>
      </c>
      <c r="P226" s="66"/>
      <c r="Q226" s="66">
        <f>Arkusz9!B12</f>
        <v>73</v>
      </c>
      <c r="R226" s="67"/>
    </row>
    <row r="227" spans="7:26" ht="15.75" thickBot="1" x14ac:dyDescent="0.3">
      <c r="G227" s="136" t="s">
        <v>25</v>
      </c>
      <c r="H227" s="137"/>
      <c r="I227" s="137"/>
      <c r="J227" s="137"/>
      <c r="K227" s="138">
        <f>Arkusz9!B9</f>
        <v>314</v>
      </c>
      <c r="L227" s="138"/>
      <c r="M227" s="68">
        <f>Arkusz9!B7</f>
        <v>177</v>
      </c>
      <c r="N227" s="68"/>
      <c r="O227" s="68">
        <f>Arkusz9!B6</f>
        <v>46</v>
      </c>
      <c r="P227" s="68"/>
      <c r="Q227" s="68">
        <f>Arkusz9!B8</f>
        <v>33</v>
      </c>
      <c r="R227" s="139"/>
    </row>
    <row r="228" spans="7:26" ht="15.75" thickBot="1" x14ac:dyDescent="0.3">
      <c r="G228" s="70" t="s">
        <v>83</v>
      </c>
      <c r="H228" s="71"/>
      <c r="I228" s="71"/>
      <c r="J228" s="71"/>
      <c r="K228" s="131">
        <f>SUM(K225:K227)</f>
        <v>18054</v>
      </c>
      <c r="L228" s="131"/>
      <c r="M228" s="131">
        <f>SUM(M225:M227)</f>
        <v>10104</v>
      </c>
      <c r="N228" s="131"/>
      <c r="O228" s="131">
        <f>SUM(O225:O227)</f>
        <v>1110</v>
      </c>
      <c r="P228" s="131"/>
      <c r="Q228" s="131">
        <f>SUM(Q225:Q227)</f>
        <v>609</v>
      </c>
      <c r="R228" s="132"/>
    </row>
    <row r="232" spans="7:26" x14ac:dyDescent="0.25">
      <c r="V232" s="11"/>
      <c r="W232" s="11"/>
      <c r="Z232" s="11"/>
    </row>
    <row r="238" spans="7:26" x14ac:dyDescent="0.25">
      <c r="V238" s="19"/>
      <c r="W238" s="19"/>
      <c r="X238" s="19"/>
      <c r="Y238" s="20"/>
      <c r="Z238" s="19"/>
    </row>
    <row r="239" spans="7:26" x14ac:dyDescent="0.25">
      <c r="V239" s="19"/>
      <c r="W239" s="19"/>
      <c r="X239" s="19"/>
      <c r="Y239" s="20"/>
      <c r="Z239" s="19"/>
    </row>
    <row r="240" spans="7:26" x14ac:dyDescent="0.25">
      <c r="V240" s="19"/>
      <c r="W240" s="19"/>
      <c r="X240" s="19"/>
      <c r="Y240" s="20"/>
      <c r="Z240" s="19"/>
    </row>
    <row r="241" spans="7:26" x14ac:dyDescent="0.25">
      <c r="V241" s="19"/>
      <c r="W241" s="19"/>
      <c r="X241" s="19"/>
      <c r="Y241" s="20"/>
      <c r="Z241" s="19"/>
    </row>
    <row r="242" spans="7:26" x14ac:dyDescent="0.25">
      <c r="V242" s="19"/>
      <c r="W242" s="19"/>
      <c r="X242" s="19"/>
      <c r="Y242" s="20"/>
      <c r="Z242" s="19"/>
    </row>
    <row r="243" spans="7:26" x14ac:dyDescent="0.25">
      <c r="V243" s="19"/>
      <c r="W243" s="19"/>
      <c r="X243" s="19"/>
      <c r="Y243" s="20"/>
      <c r="Z243" s="19"/>
    </row>
    <row r="244" spans="7:26" x14ac:dyDescent="0.25">
      <c r="V244" s="19"/>
      <c r="W244" s="19"/>
      <c r="X244" s="19"/>
      <c r="Y244" s="20"/>
      <c r="Z244" s="19"/>
    </row>
    <row r="245" spans="7:26" x14ac:dyDescent="0.25">
      <c r="V245" s="19"/>
      <c r="W245" s="19"/>
      <c r="X245" s="19"/>
      <c r="Y245" s="20"/>
      <c r="Z245" s="19"/>
    </row>
    <row r="246" spans="7:26" ht="15.75" thickBot="1" x14ac:dyDescent="0.3">
      <c r="V246" s="19"/>
      <c r="W246" s="19"/>
      <c r="X246" s="19"/>
      <c r="Y246" s="20"/>
      <c r="Z246" s="19"/>
    </row>
    <row r="247" spans="7:26" ht="15" customHeight="1" x14ac:dyDescent="0.25">
      <c r="G247" s="287" t="s">
        <v>2</v>
      </c>
      <c r="H247" s="288"/>
      <c r="I247" s="288"/>
      <c r="J247" s="288"/>
      <c r="K247" s="288"/>
      <c r="L247" s="288"/>
      <c r="M247" s="288"/>
      <c r="N247" s="288"/>
      <c r="O247" s="291" t="s">
        <v>3</v>
      </c>
      <c r="P247" s="291"/>
      <c r="Q247" s="298" t="s">
        <v>88</v>
      </c>
      <c r="R247" s="299"/>
      <c r="U247" s="19"/>
      <c r="V247" s="19"/>
      <c r="W247" s="19"/>
      <c r="X247" s="19"/>
      <c r="Y247" s="20"/>
    </row>
    <row r="248" spans="7:26" ht="46.5" customHeight="1" x14ac:dyDescent="0.25">
      <c r="G248" s="289"/>
      <c r="H248" s="290"/>
      <c r="I248" s="290"/>
      <c r="J248" s="290"/>
      <c r="K248" s="290"/>
      <c r="L248" s="290"/>
      <c r="M248" s="290"/>
      <c r="N248" s="290"/>
      <c r="O248" s="292"/>
      <c r="P248" s="292"/>
      <c r="Q248" s="300"/>
      <c r="R248" s="301"/>
      <c r="U248" s="19"/>
      <c r="V248" s="19"/>
      <c r="W248" s="19"/>
      <c r="X248" s="19"/>
      <c r="Y248" s="20"/>
    </row>
    <row r="249" spans="7:26" x14ac:dyDescent="0.25">
      <c r="G249" s="223" t="s">
        <v>84</v>
      </c>
      <c r="H249" s="224"/>
      <c r="I249" s="224"/>
      <c r="J249" s="224"/>
      <c r="K249" s="224"/>
      <c r="L249" s="224"/>
      <c r="M249" s="224"/>
      <c r="N249" s="224"/>
      <c r="O249" s="296">
        <f>Arkusz10!A2</f>
        <v>950</v>
      </c>
      <c r="P249" s="296"/>
      <c r="Q249" s="302">
        <f>Arkusz10!A3</f>
        <v>737</v>
      </c>
      <c r="R249" s="303"/>
      <c r="U249" s="19"/>
      <c r="V249" s="19"/>
      <c r="W249" s="19"/>
      <c r="X249" s="19"/>
      <c r="Y249" s="20"/>
    </row>
    <row r="250" spans="7:26" x14ac:dyDescent="0.25">
      <c r="G250" s="294" t="s">
        <v>85</v>
      </c>
      <c r="H250" s="295"/>
      <c r="I250" s="295"/>
      <c r="J250" s="295"/>
      <c r="K250" s="295"/>
      <c r="L250" s="295"/>
      <c r="M250" s="295"/>
      <c r="N250" s="295"/>
      <c r="O250" s="297">
        <f>Arkusz10!A4</f>
        <v>44</v>
      </c>
      <c r="P250" s="297"/>
      <c r="Q250" s="304">
        <f>Arkusz10!A5</f>
        <v>57</v>
      </c>
      <c r="R250" s="305"/>
      <c r="U250" s="19"/>
      <c r="V250" s="19"/>
      <c r="W250" s="19"/>
      <c r="X250" s="19"/>
      <c r="Y250" s="20"/>
    </row>
    <row r="251" spans="7:26" x14ac:dyDescent="0.25">
      <c r="G251" s="223" t="s">
        <v>86</v>
      </c>
      <c r="H251" s="224"/>
      <c r="I251" s="224"/>
      <c r="J251" s="224"/>
      <c r="K251" s="224"/>
      <c r="L251" s="224"/>
      <c r="M251" s="224"/>
      <c r="N251" s="224"/>
      <c r="O251" s="296">
        <f>Arkusz10!A6</f>
        <v>17</v>
      </c>
      <c r="P251" s="296"/>
      <c r="Q251" s="302">
        <f>Arkusz10!A7</f>
        <v>19</v>
      </c>
      <c r="R251" s="303"/>
      <c r="U251" s="19"/>
      <c r="V251" s="19"/>
      <c r="W251" s="19"/>
      <c r="X251" s="19"/>
      <c r="Y251" s="20"/>
    </row>
    <row r="252" spans="7:26" ht="15.75" thickBot="1" x14ac:dyDescent="0.3">
      <c r="G252" s="252" t="s">
        <v>87</v>
      </c>
      <c r="H252" s="253"/>
      <c r="I252" s="253"/>
      <c r="J252" s="253"/>
      <c r="K252" s="253"/>
      <c r="L252" s="253"/>
      <c r="M252" s="253"/>
      <c r="N252" s="253"/>
      <c r="O252" s="254">
        <f>Arkusz10!A8</f>
        <v>4</v>
      </c>
      <c r="P252" s="254"/>
      <c r="Q252" s="307">
        <f>Arkusz10!A9</f>
        <v>0</v>
      </c>
      <c r="R252" s="308"/>
      <c r="U252" s="19"/>
      <c r="V252" s="19"/>
      <c r="W252" s="19"/>
      <c r="X252" s="19"/>
      <c r="Y252" s="20"/>
    </row>
    <row r="253" spans="7:26" ht="15.75" thickBot="1" x14ac:dyDescent="0.3">
      <c r="G253" s="271" t="s">
        <v>83</v>
      </c>
      <c r="H253" s="272"/>
      <c r="I253" s="272"/>
      <c r="J253" s="272"/>
      <c r="K253" s="272"/>
      <c r="L253" s="272"/>
      <c r="M253" s="272"/>
      <c r="N253" s="272"/>
      <c r="O253" s="293">
        <f>SUM(O249:O252)</f>
        <v>1015</v>
      </c>
      <c r="P253" s="293"/>
      <c r="Q253" s="309">
        <f>SUM(Q249:Q252)</f>
        <v>813</v>
      </c>
      <c r="R253" s="310"/>
      <c r="U253" s="19"/>
      <c r="V253" s="19"/>
      <c r="W253" s="19"/>
      <c r="X253" s="19"/>
      <c r="Y253" s="20"/>
    </row>
    <row r="254" spans="7:26" x14ac:dyDescent="0.25">
      <c r="V254" s="19"/>
      <c r="W254" s="19"/>
      <c r="X254" s="19"/>
      <c r="Y254" s="20"/>
      <c r="Z254" s="19"/>
    </row>
    <row r="255" spans="7:26" x14ac:dyDescent="0.25">
      <c r="V255" s="19"/>
      <c r="W255" s="19"/>
      <c r="X255" s="19"/>
      <c r="Y255" s="20"/>
      <c r="Z255" s="19"/>
    </row>
    <row r="256" spans="7:26" ht="15.75" thickBot="1" x14ac:dyDescent="0.3">
      <c r="V256" s="19"/>
      <c r="W256" s="19"/>
      <c r="X256" s="19"/>
      <c r="Y256" s="20"/>
      <c r="Z256" s="19"/>
    </row>
    <row r="257" spans="7:26" ht="24.95" customHeight="1" x14ac:dyDescent="0.25">
      <c r="G257" s="122" t="s">
        <v>2</v>
      </c>
      <c r="H257" s="89"/>
      <c r="I257" s="89"/>
      <c r="J257" s="89"/>
      <c r="K257" s="89" t="s">
        <v>3</v>
      </c>
      <c r="L257" s="89"/>
      <c r="M257" s="162" t="str">
        <f>CONCATENATE("decyzje ",Arkusz18!C2," - ",Arkusz18!B2," r.")</f>
        <v>decyzje 01.01.2017 - 31.12.2017 r.</v>
      </c>
      <c r="N257" s="162"/>
      <c r="O257" s="162"/>
      <c r="P257" s="162"/>
      <c r="Q257" s="162"/>
      <c r="R257" s="163"/>
      <c r="V257" s="19"/>
      <c r="W257" s="19"/>
      <c r="X257" s="19"/>
      <c r="Y257" s="20"/>
      <c r="Z257" s="19"/>
    </row>
    <row r="258" spans="7:26" ht="60.75" customHeight="1" x14ac:dyDescent="0.25">
      <c r="G258" s="166"/>
      <c r="H258" s="147"/>
      <c r="I258" s="147"/>
      <c r="J258" s="147"/>
      <c r="K258" s="147"/>
      <c r="L258" s="147"/>
      <c r="M258" s="145" t="s">
        <v>26</v>
      </c>
      <c r="N258" s="145"/>
      <c r="O258" s="145" t="s">
        <v>27</v>
      </c>
      <c r="P258" s="145"/>
      <c r="Q258" s="145" t="s">
        <v>28</v>
      </c>
      <c r="R258" s="146"/>
      <c r="V258" s="19"/>
      <c r="W258" s="19"/>
      <c r="X258" s="19"/>
      <c r="Y258" s="20"/>
      <c r="Z258" s="19"/>
    </row>
    <row r="259" spans="7:26" x14ac:dyDescent="0.25">
      <c r="G259" s="164" t="s">
        <v>40</v>
      </c>
      <c r="H259" s="165"/>
      <c r="I259" s="165"/>
      <c r="J259" s="165"/>
      <c r="K259" s="78">
        <f>Arkusz11!B5</f>
        <v>170245</v>
      </c>
      <c r="L259" s="78"/>
      <c r="M259" s="62">
        <f>Arkusz11!B3</f>
        <v>103259</v>
      </c>
      <c r="N259" s="62"/>
      <c r="O259" s="62">
        <f>Arkusz11!B2</f>
        <v>12578</v>
      </c>
      <c r="P259" s="62"/>
      <c r="Q259" s="62">
        <f>Arkusz11!B4</f>
        <v>5286</v>
      </c>
      <c r="R259" s="65"/>
      <c r="V259" s="19"/>
      <c r="W259" s="19"/>
      <c r="X259" s="19"/>
      <c r="Y259" s="20"/>
      <c r="Z259" s="19"/>
    </row>
    <row r="260" spans="7:26" x14ac:dyDescent="0.25">
      <c r="G260" s="133" t="s">
        <v>41</v>
      </c>
      <c r="H260" s="134"/>
      <c r="I260" s="134"/>
      <c r="J260" s="134"/>
      <c r="K260" s="135">
        <f>Arkusz11!B13</f>
        <v>18759</v>
      </c>
      <c r="L260" s="135"/>
      <c r="M260" s="66">
        <f>Arkusz11!B11</f>
        <v>13338</v>
      </c>
      <c r="N260" s="66"/>
      <c r="O260" s="66">
        <f>Arkusz11!B10</f>
        <v>1370</v>
      </c>
      <c r="P260" s="66"/>
      <c r="Q260" s="66">
        <f>Arkusz11!B12</f>
        <v>736</v>
      </c>
      <c r="R260" s="67"/>
      <c r="V260" s="19"/>
      <c r="W260" s="19"/>
      <c r="X260" s="19"/>
      <c r="Y260" s="20"/>
      <c r="Z260" s="19"/>
    </row>
    <row r="261" spans="7:26" ht="15.75" thickBot="1" x14ac:dyDescent="0.3">
      <c r="G261" s="136" t="s">
        <v>25</v>
      </c>
      <c r="H261" s="137"/>
      <c r="I261" s="137"/>
      <c r="J261" s="137"/>
      <c r="K261" s="138">
        <f>Arkusz11!B9</f>
        <v>3647</v>
      </c>
      <c r="L261" s="138"/>
      <c r="M261" s="68">
        <f>Arkusz11!B7</f>
        <v>1923</v>
      </c>
      <c r="N261" s="68"/>
      <c r="O261" s="68">
        <f>Arkusz11!B6</f>
        <v>361</v>
      </c>
      <c r="P261" s="68"/>
      <c r="Q261" s="68">
        <f>Arkusz11!B8</f>
        <v>347</v>
      </c>
      <c r="R261" s="139"/>
      <c r="V261" s="19"/>
      <c r="W261" s="19"/>
      <c r="X261" s="19"/>
      <c r="Y261" s="20"/>
      <c r="Z261" s="19"/>
    </row>
    <row r="262" spans="7:26" ht="15.75" thickBot="1" x14ac:dyDescent="0.3">
      <c r="G262" s="70" t="s">
        <v>83</v>
      </c>
      <c r="H262" s="71"/>
      <c r="I262" s="71"/>
      <c r="J262" s="71"/>
      <c r="K262" s="131">
        <f>SUM(K259:L261)</f>
        <v>192651</v>
      </c>
      <c r="L262" s="131"/>
      <c r="M262" s="131">
        <f t="shared" ref="M262" si="7">SUM(M259:N261)</f>
        <v>118520</v>
      </c>
      <c r="N262" s="131"/>
      <c r="O262" s="131">
        <f t="shared" ref="O262" si="8">SUM(O259:P261)</f>
        <v>14309</v>
      </c>
      <c r="P262" s="131"/>
      <c r="Q262" s="131">
        <f t="shared" ref="Q262" si="9">SUM(Q259:R261)</f>
        <v>6369</v>
      </c>
      <c r="R262" s="132"/>
      <c r="V262" s="19"/>
      <c r="W262" s="19"/>
      <c r="X262" s="19"/>
      <c r="Y262" s="20"/>
      <c r="Z262" s="19"/>
    </row>
    <row r="263" spans="7:26" x14ac:dyDescent="0.25">
      <c r="V263" s="19"/>
      <c r="W263" s="19"/>
      <c r="X263" s="19"/>
      <c r="Y263" s="20"/>
      <c r="Z263" s="19"/>
    </row>
    <row r="264" spans="7:26" x14ac:dyDescent="0.25">
      <c r="V264" s="19"/>
      <c r="W264" s="19"/>
      <c r="X264" s="19"/>
      <c r="Y264" s="20"/>
      <c r="Z264" s="19"/>
    </row>
    <row r="265" spans="7:26" x14ac:dyDescent="0.25">
      <c r="V265" s="19"/>
      <c r="W265" s="19"/>
      <c r="X265" s="19"/>
      <c r="Y265" s="20"/>
      <c r="Z265" s="19"/>
    </row>
    <row r="266" spans="7:26" ht="15" customHeight="1" x14ac:dyDescent="0.25"/>
    <row r="267" spans="7:26" x14ac:dyDescent="0.25">
      <c r="N267" s="21"/>
      <c r="O267" s="21"/>
      <c r="P267" s="21"/>
      <c r="Q267" s="21"/>
      <c r="R267" s="21"/>
      <c r="S267" s="21"/>
      <c r="T267" s="21"/>
      <c r="U267" s="21"/>
      <c r="V267" s="22"/>
      <c r="W267" s="21"/>
      <c r="X267" s="23"/>
      <c r="Y267" s="24"/>
      <c r="Z267" s="23"/>
    </row>
    <row r="282" spans="7:18" ht="15.75" thickBot="1" x14ac:dyDescent="0.3"/>
    <row r="283" spans="7:18" x14ac:dyDescent="0.25">
      <c r="G283" s="287" t="s">
        <v>2</v>
      </c>
      <c r="H283" s="288"/>
      <c r="I283" s="288"/>
      <c r="J283" s="288"/>
      <c r="K283" s="288"/>
      <c r="L283" s="288"/>
      <c r="M283" s="288"/>
      <c r="N283" s="288"/>
      <c r="O283" s="291" t="s">
        <v>3</v>
      </c>
      <c r="P283" s="291"/>
      <c r="Q283" s="298" t="s">
        <v>88</v>
      </c>
      <c r="R283" s="299"/>
    </row>
    <row r="284" spans="7:18" ht="45.75" customHeight="1" x14ac:dyDescent="0.25">
      <c r="G284" s="289"/>
      <c r="H284" s="290"/>
      <c r="I284" s="290"/>
      <c r="J284" s="290"/>
      <c r="K284" s="290"/>
      <c r="L284" s="290"/>
      <c r="M284" s="290"/>
      <c r="N284" s="290"/>
      <c r="O284" s="292"/>
      <c r="P284" s="292"/>
      <c r="Q284" s="300"/>
      <c r="R284" s="301"/>
    </row>
    <row r="285" spans="7:18" x14ac:dyDescent="0.25">
      <c r="G285" s="223" t="s">
        <v>84</v>
      </c>
      <c r="H285" s="224"/>
      <c r="I285" s="224"/>
      <c r="J285" s="224"/>
      <c r="K285" s="224"/>
      <c r="L285" s="224"/>
      <c r="M285" s="224"/>
      <c r="N285" s="224"/>
      <c r="O285" s="296">
        <f>Arkusz12!A2</f>
        <v>9497</v>
      </c>
      <c r="P285" s="296"/>
      <c r="Q285" s="302">
        <f>Arkusz12!A3</f>
        <v>9633</v>
      </c>
      <c r="R285" s="303"/>
    </row>
    <row r="286" spans="7:18" x14ac:dyDescent="0.25">
      <c r="G286" s="294" t="s">
        <v>85</v>
      </c>
      <c r="H286" s="295"/>
      <c r="I286" s="295"/>
      <c r="J286" s="295"/>
      <c r="K286" s="295"/>
      <c r="L286" s="295"/>
      <c r="M286" s="295"/>
      <c r="N286" s="295"/>
      <c r="O286" s="297">
        <f>Arkusz12!A4</f>
        <v>677</v>
      </c>
      <c r="P286" s="297"/>
      <c r="Q286" s="304">
        <f>Arkusz12!A5</f>
        <v>978</v>
      </c>
      <c r="R286" s="305"/>
    </row>
    <row r="287" spans="7:18" x14ac:dyDescent="0.25">
      <c r="G287" s="223" t="s">
        <v>86</v>
      </c>
      <c r="H287" s="224"/>
      <c r="I287" s="224"/>
      <c r="J287" s="224"/>
      <c r="K287" s="224"/>
      <c r="L287" s="224"/>
      <c r="M287" s="224"/>
      <c r="N287" s="224"/>
      <c r="O287" s="296">
        <f>Arkusz12!A6</f>
        <v>234</v>
      </c>
      <c r="P287" s="296"/>
      <c r="Q287" s="302">
        <f>Arkusz12!A7</f>
        <v>274</v>
      </c>
      <c r="R287" s="303"/>
    </row>
    <row r="288" spans="7:18" ht="15.75" thickBot="1" x14ac:dyDescent="0.3">
      <c r="G288" s="252" t="s">
        <v>87</v>
      </c>
      <c r="H288" s="253"/>
      <c r="I288" s="253"/>
      <c r="J288" s="253"/>
      <c r="K288" s="253"/>
      <c r="L288" s="253"/>
      <c r="M288" s="253"/>
      <c r="N288" s="253"/>
      <c r="O288" s="254">
        <f>Arkusz12!A8</f>
        <v>12</v>
      </c>
      <c r="P288" s="254"/>
      <c r="Q288" s="307">
        <f>Arkusz12!A9</f>
        <v>20</v>
      </c>
      <c r="R288" s="308"/>
    </row>
    <row r="289" spans="1:25" ht="15.75" thickBot="1" x14ac:dyDescent="0.3">
      <c r="G289" s="271" t="s">
        <v>83</v>
      </c>
      <c r="H289" s="272"/>
      <c r="I289" s="272"/>
      <c r="J289" s="272"/>
      <c r="K289" s="272"/>
      <c r="L289" s="272"/>
      <c r="M289" s="272"/>
      <c r="N289" s="272"/>
      <c r="O289" s="293">
        <f>SUM(O285:P288)</f>
        <v>10420</v>
      </c>
      <c r="P289" s="293"/>
      <c r="Q289" s="293">
        <f>SUM(Q285:R288)</f>
        <v>10905</v>
      </c>
      <c r="R289" s="311"/>
    </row>
    <row r="292" spans="1:25" x14ac:dyDescent="0.25">
      <c r="A292" s="59" t="s">
        <v>134</v>
      </c>
      <c r="B292" s="59"/>
      <c r="C292" s="59"/>
      <c r="D292" s="59"/>
      <c r="E292" s="59"/>
      <c r="F292" s="59"/>
      <c r="G292" s="59"/>
      <c r="H292" s="59"/>
      <c r="I292" s="59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</row>
    <row r="293" spans="1:25" x14ac:dyDescent="0.25">
      <c r="A293" s="59"/>
      <c r="B293" s="59"/>
      <c r="C293" s="59"/>
      <c r="D293" s="59"/>
      <c r="E293" s="59"/>
      <c r="F293" s="59"/>
      <c r="G293" s="59"/>
      <c r="H293" s="59"/>
      <c r="I293" s="59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</row>
    <row r="294" spans="1:25" x14ac:dyDescent="0.25">
      <c r="A294" s="59"/>
      <c r="B294" s="59"/>
      <c r="C294" s="59"/>
      <c r="D294" s="59"/>
      <c r="E294" s="59"/>
      <c r="F294" s="59"/>
      <c r="G294" s="59"/>
      <c r="H294" s="59"/>
      <c r="I294" s="59"/>
      <c r="J294" s="59"/>
      <c r="K294" s="59"/>
      <c r="L294" s="59"/>
      <c r="M294" s="59"/>
      <c r="N294" s="59"/>
      <c r="O294" s="59"/>
      <c r="P294" s="59"/>
      <c r="Q294" s="59"/>
      <c r="R294" s="59"/>
      <c r="S294" s="59"/>
      <c r="T294" s="59"/>
      <c r="U294" s="59"/>
      <c r="V294" s="59"/>
      <c r="W294" s="59"/>
      <c r="X294" s="59"/>
      <c r="Y294" s="59"/>
    </row>
    <row r="295" spans="1:25" x14ac:dyDescent="0.25">
      <c r="A295" s="59"/>
      <c r="B295" s="59"/>
      <c r="C295" s="59"/>
      <c r="D295" s="59"/>
      <c r="E295" s="59"/>
      <c r="F295" s="59"/>
      <c r="G295" s="59"/>
      <c r="H295" s="59"/>
      <c r="I295" s="59"/>
      <c r="J295" s="59"/>
      <c r="K295" s="59"/>
      <c r="L295" s="59"/>
      <c r="M295" s="59"/>
      <c r="N295" s="59"/>
      <c r="O295" s="59"/>
      <c r="P295" s="59"/>
      <c r="Q295" s="59"/>
      <c r="R295" s="59"/>
      <c r="S295" s="59"/>
      <c r="T295" s="59"/>
      <c r="U295" s="59"/>
      <c r="V295" s="59"/>
      <c r="W295" s="59"/>
      <c r="X295" s="59"/>
      <c r="Y295" s="59"/>
    </row>
    <row r="296" spans="1:25" x14ac:dyDescent="0.25">
      <c r="A296" s="59"/>
      <c r="B296" s="59"/>
      <c r="C296" s="59"/>
      <c r="D296" s="59"/>
      <c r="E296" s="59"/>
      <c r="F296" s="59"/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</row>
    <row r="297" spans="1:25" x14ac:dyDescent="0.25">
      <c r="A297" s="59"/>
      <c r="B297" s="59"/>
      <c r="C297" s="59"/>
      <c r="D297" s="59"/>
      <c r="E297" s="59"/>
      <c r="F297" s="59"/>
      <c r="G297" s="59"/>
      <c r="H297" s="59"/>
      <c r="I297" s="59"/>
      <c r="J297" s="59"/>
      <c r="K297" s="59"/>
      <c r="L297" s="59"/>
      <c r="M297" s="59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</row>
    <row r="298" spans="1:25" x14ac:dyDescent="0.25">
      <c r="A298" s="59"/>
      <c r="B298" s="59"/>
      <c r="C298" s="59"/>
      <c r="D298" s="59"/>
      <c r="E298" s="59"/>
      <c r="F298" s="59"/>
      <c r="G298" s="59"/>
      <c r="H298" s="59"/>
      <c r="I298" s="59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</row>
    <row r="299" spans="1:25" x14ac:dyDescent="0.25">
      <c r="A299" s="59"/>
      <c r="B299" s="59"/>
      <c r="C299" s="59"/>
      <c r="D299" s="59"/>
      <c r="E299" s="59"/>
      <c r="F299" s="59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</row>
    <row r="300" spans="1:25" x14ac:dyDescent="0.25">
      <c r="A300" s="59"/>
      <c r="B300" s="59"/>
      <c r="C300" s="59"/>
      <c r="D300" s="59"/>
      <c r="E300" s="59"/>
      <c r="F300" s="59"/>
      <c r="G300" s="59"/>
      <c r="H300" s="59"/>
      <c r="I300" s="59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</row>
    <row r="305" spans="1:26" ht="15" customHeight="1" x14ac:dyDescent="0.25">
      <c r="A305" s="69" t="s">
        <v>102</v>
      </c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</row>
    <row r="306" spans="1:26" ht="25.5" customHeight="1" x14ac:dyDescent="0.25">
      <c r="A306" s="69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</row>
    <row r="307" spans="1:26" ht="25.5" customHeight="1" thickBot="1" x14ac:dyDescent="0.3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312" t="str">
        <f>CONCATENATE(Arkusz18!C2," - ",Arkusz18!B2," r.")</f>
        <v>01.01.2017 - 31.12.2017 r.</v>
      </c>
      <c r="M307" s="312"/>
      <c r="N307" s="312"/>
      <c r="O307" s="312"/>
      <c r="P307" s="312"/>
      <c r="Q307" s="312"/>
      <c r="R307" s="312"/>
      <c r="S307" s="312"/>
      <c r="T307" s="312"/>
      <c r="U307" s="312"/>
      <c r="V307" s="312"/>
    </row>
    <row r="308" spans="1:26" ht="121.5" customHeight="1" x14ac:dyDescent="0.25">
      <c r="C308" s="219" t="s">
        <v>2</v>
      </c>
      <c r="D308" s="220"/>
      <c r="E308" s="220"/>
      <c r="F308" s="220"/>
      <c r="G308" s="220"/>
      <c r="H308" s="220"/>
      <c r="I308" s="220"/>
      <c r="J308" s="220"/>
      <c r="K308" s="220"/>
      <c r="L308" s="63" t="s">
        <v>90</v>
      </c>
      <c r="M308" s="63"/>
      <c r="N308" s="25" t="s">
        <v>12</v>
      </c>
      <c r="O308" s="25" t="s">
        <v>106</v>
      </c>
      <c r="P308" s="25" t="s">
        <v>95</v>
      </c>
      <c r="Q308" s="25" t="s">
        <v>60</v>
      </c>
      <c r="R308" s="25" t="s">
        <v>45</v>
      </c>
      <c r="S308" s="25" t="s">
        <v>4</v>
      </c>
      <c r="T308" s="51" t="s">
        <v>48</v>
      </c>
      <c r="U308" s="25" t="s">
        <v>94</v>
      </c>
      <c r="V308" s="63" t="s">
        <v>89</v>
      </c>
      <c r="W308" s="64"/>
      <c r="Y308" s="3"/>
      <c r="Z308" s="6"/>
    </row>
    <row r="309" spans="1:26" x14ac:dyDescent="0.25">
      <c r="C309" s="80" t="s">
        <v>40</v>
      </c>
      <c r="D309" s="81"/>
      <c r="E309" s="81"/>
      <c r="F309" s="81"/>
      <c r="G309" s="81"/>
      <c r="H309" s="81"/>
      <c r="I309" s="81"/>
      <c r="J309" s="81"/>
      <c r="K309" s="81"/>
      <c r="L309" s="62">
        <f>Arkusz13!C2</f>
        <v>4969</v>
      </c>
      <c r="M309" s="62"/>
      <c r="N309" s="41">
        <f>Arkusz13!C18</f>
        <v>884</v>
      </c>
      <c r="O309" s="41">
        <f>Arkusz13!C34</f>
        <v>748</v>
      </c>
      <c r="P309" s="41">
        <f>Arkusz13!C50</f>
        <v>597</v>
      </c>
      <c r="Q309" s="41">
        <f>Arkusz13!C66</f>
        <v>64</v>
      </c>
      <c r="R309" s="41">
        <f>Arkusz13!C82</f>
        <v>0</v>
      </c>
      <c r="S309" s="41">
        <f>Arkusz13!C98</f>
        <v>0</v>
      </c>
      <c r="T309" s="52">
        <f>Arkusz13!C114</f>
        <v>0</v>
      </c>
      <c r="U309" s="41">
        <f>Arkusz13!C130-SUM(N309:T309)</f>
        <v>1618</v>
      </c>
      <c r="V309" s="78">
        <f t="shared" ref="V309:V323" si="10">SUM(N309:U309)</f>
        <v>3911</v>
      </c>
      <c r="W309" s="79"/>
      <c r="Y309" s="3"/>
      <c r="Z309" s="6"/>
    </row>
    <row r="310" spans="1:26" x14ac:dyDescent="0.25">
      <c r="C310" s="255" t="s">
        <v>41</v>
      </c>
      <c r="D310" s="256"/>
      <c r="E310" s="256"/>
      <c r="F310" s="256"/>
      <c r="G310" s="256"/>
      <c r="H310" s="256"/>
      <c r="I310" s="256"/>
      <c r="J310" s="256"/>
      <c r="K310" s="256"/>
      <c r="L310" s="62">
        <f>Arkusz13!C3</f>
        <v>610</v>
      </c>
      <c r="M310" s="62"/>
      <c r="N310" s="44">
        <f>Arkusz13!C19</f>
        <v>131</v>
      </c>
      <c r="O310" s="44">
        <f>Arkusz13!C35</f>
        <v>66</v>
      </c>
      <c r="P310" s="44">
        <f>Arkusz13!C51</f>
        <v>53</v>
      </c>
      <c r="Q310" s="44">
        <f>Arkusz13!C67</f>
        <v>6</v>
      </c>
      <c r="R310" s="44">
        <f>Arkusz13!C83</f>
        <v>0</v>
      </c>
      <c r="S310" s="44">
        <f>Arkusz13!C99</f>
        <v>0</v>
      </c>
      <c r="T310" s="52">
        <f>Arkusz13!C115</f>
        <v>0</v>
      </c>
      <c r="U310" s="44">
        <f>Arkusz13!C131-SUM(N310:T310)</f>
        <v>110</v>
      </c>
      <c r="V310" s="78">
        <f t="shared" si="10"/>
        <v>366</v>
      </c>
      <c r="W310" s="79"/>
      <c r="Y310" s="3"/>
      <c r="Z310" s="6"/>
    </row>
    <row r="311" spans="1:26" x14ac:dyDescent="0.25">
      <c r="C311" s="80" t="s">
        <v>42</v>
      </c>
      <c r="D311" s="81"/>
      <c r="E311" s="81"/>
      <c r="F311" s="81"/>
      <c r="G311" s="81"/>
      <c r="H311" s="81"/>
      <c r="I311" s="81"/>
      <c r="J311" s="81"/>
      <c r="K311" s="81"/>
      <c r="L311" s="62">
        <f>Arkusz13!C4</f>
        <v>130</v>
      </c>
      <c r="M311" s="62"/>
      <c r="N311" s="44">
        <f>Arkusz13!C20</f>
        <v>37</v>
      </c>
      <c r="O311" s="44">
        <f>Arkusz13!C36</f>
        <v>9</v>
      </c>
      <c r="P311" s="44">
        <f>Arkusz13!C52</f>
        <v>12</v>
      </c>
      <c r="Q311" s="44">
        <f>Arkusz13!C68</f>
        <v>3</v>
      </c>
      <c r="R311" s="44">
        <f>Arkusz13!C84</f>
        <v>0</v>
      </c>
      <c r="S311" s="44">
        <f>Arkusz13!C100</f>
        <v>0</v>
      </c>
      <c r="T311" s="52">
        <f>Arkusz13!C116</f>
        <v>0</v>
      </c>
      <c r="U311" s="44">
        <f>Arkusz13!C132-SUM(N311:T311)</f>
        <v>22</v>
      </c>
      <c r="V311" s="78">
        <f t="shared" si="10"/>
        <v>83</v>
      </c>
      <c r="W311" s="79"/>
      <c r="Y311" s="3"/>
      <c r="Z311" s="6"/>
    </row>
    <row r="312" spans="1:26" x14ac:dyDescent="0.25">
      <c r="C312" s="255" t="s">
        <v>43</v>
      </c>
      <c r="D312" s="256"/>
      <c r="E312" s="256"/>
      <c r="F312" s="256"/>
      <c r="G312" s="256"/>
      <c r="H312" s="256"/>
      <c r="I312" s="256"/>
      <c r="J312" s="256"/>
      <c r="K312" s="256"/>
      <c r="L312" s="62">
        <f>Arkusz13!C5</f>
        <v>9</v>
      </c>
      <c r="M312" s="62"/>
      <c r="N312" s="44">
        <f>Arkusz13!C21</f>
        <v>0</v>
      </c>
      <c r="O312" s="44">
        <f>Arkusz13!C37</f>
        <v>1</v>
      </c>
      <c r="P312" s="44">
        <f>Arkusz13!C53</f>
        <v>0</v>
      </c>
      <c r="Q312" s="44">
        <f>Arkusz13!C69</f>
        <v>0</v>
      </c>
      <c r="R312" s="44">
        <f>Arkusz13!C85</f>
        <v>0</v>
      </c>
      <c r="S312" s="44">
        <f>Arkusz13!C101</f>
        <v>0</v>
      </c>
      <c r="T312" s="52">
        <f>Arkusz13!C117</f>
        <v>0</v>
      </c>
      <c r="U312" s="44">
        <f>Arkusz13!C133-SUM(N312:T312)</f>
        <v>4</v>
      </c>
      <c r="V312" s="78">
        <f t="shared" si="10"/>
        <v>5</v>
      </c>
      <c r="W312" s="79"/>
      <c r="Y312" s="3"/>
      <c r="Z312" s="6"/>
    </row>
    <row r="313" spans="1:26" x14ac:dyDescent="0.25">
      <c r="C313" s="80" t="s">
        <v>44</v>
      </c>
      <c r="D313" s="81"/>
      <c r="E313" s="81"/>
      <c r="F313" s="81"/>
      <c r="G313" s="81"/>
      <c r="H313" s="81"/>
      <c r="I313" s="81"/>
      <c r="J313" s="81"/>
      <c r="K313" s="81"/>
      <c r="L313" s="62">
        <f>Arkusz13!C6</f>
        <v>0</v>
      </c>
      <c r="M313" s="62"/>
      <c r="N313" s="44">
        <f>Arkusz13!C22</f>
        <v>1</v>
      </c>
      <c r="O313" s="44">
        <f>Arkusz13!C38</f>
        <v>0</v>
      </c>
      <c r="P313" s="44">
        <f>Arkusz13!C54</f>
        <v>0</v>
      </c>
      <c r="Q313" s="44">
        <f>Arkusz13!C70</f>
        <v>0</v>
      </c>
      <c r="R313" s="44">
        <f>Arkusz13!C86</f>
        <v>0</v>
      </c>
      <c r="S313" s="44">
        <f>Arkusz13!C102</f>
        <v>0</v>
      </c>
      <c r="T313" s="52">
        <f>Arkusz13!C118</f>
        <v>0</v>
      </c>
      <c r="U313" s="44">
        <f>Arkusz13!C134-SUM(N313:T313)</f>
        <v>0</v>
      </c>
      <c r="V313" s="78">
        <f t="shared" si="10"/>
        <v>1</v>
      </c>
      <c r="W313" s="79"/>
      <c r="Y313" s="3"/>
      <c r="Z313" s="6"/>
    </row>
    <row r="314" spans="1:26" x14ac:dyDescent="0.25">
      <c r="C314" s="255" t="s">
        <v>52</v>
      </c>
      <c r="D314" s="256"/>
      <c r="E314" s="256"/>
      <c r="F314" s="256"/>
      <c r="G314" s="256"/>
      <c r="H314" s="256"/>
      <c r="I314" s="256"/>
      <c r="J314" s="256"/>
      <c r="K314" s="256"/>
      <c r="L314" s="62">
        <f>Arkusz13!C7</f>
        <v>2</v>
      </c>
      <c r="M314" s="62"/>
      <c r="N314" s="44">
        <f>Arkusz13!C23</f>
        <v>0</v>
      </c>
      <c r="O314" s="44">
        <f>Arkusz13!C39</f>
        <v>0</v>
      </c>
      <c r="P314" s="44">
        <f>Arkusz13!C55</f>
        <v>0</v>
      </c>
      <c r="Q314" s="44">
        <f>Arkusz13!C71</f>
        <v>0</v>
      </c>
      <c r="R314" s="44">
        <f>Arkusz13!C87</f>
        <v>0</v>
      </c>
      <c r="S314" s="44">
        <f>Arkusz13!C103</f>
        <v>0</v>
      </c>
      <c r="T314" s="52">
        <f>Arkusz13!C119</f>
        <v>0</v>
      </c>
      <c r="U314" s="44">
        <f>Arkusz13!C135-SUM(N314:T314)</f>
        <v>1</v>
      </c>
      <c r="V314" s="78">
        <f t="shared" si="10"/>
        <v>1</v>
      </c>
      <c r="W314" s="79"/>
      <c r="Y314" s="3"/>
      <c r="Z314" s="6"/>
    </row>
    <row r="315" spans="1:26" x14ac:dyDescent="0.25">
      <c r="C315" s="80" t="s">
        <v>53</v>
      </c>
      <c r="D315" s="81"/>
      <c r="E315" s="81"/>
      <c r="F315" s="81"/>
      <c r="G315" s="81"/>
      <c r="H315" s="81"/>
      <c r="I315" s="81"/>
      <c r="J315" s="81"/>
      <c r="K315" s="81"/>
      <c r="L315" s="62">
        <f>Arkusz13!C8</f>
        <v>0</v>
      </c>
      <c r="M315" s="62"/>
      <c r="N315" s="44">
        <f>Arkusz13!C24</f>
        <v>0</v>
      </c>
      <c r="O315" s="44">
        <f>Arkusz13!C40</f>
        <v>0</v>
      </c>
      <c r="P315" s="44">
        <f>Arkusz13!C56</f>
        <v>0</v>
      </c>
      <c r="Q315" s="44">
        <f>Arkusz13!C72</f>
        <v>0</v>
      </c>
      <c r="R315" s="44">
        <f>Arkusz13!C88</f>
        <v>0</v>
      </c>
      <c r="S315" s="44">
        <f>Arkusz13!C104</f>
        <v>0</v>
      </c>
      <c r="T315" s="52">
        <f>Arkusz13!C120</f>
        <v>0</v>
      </c>
      <c r="U315" s="44">
        <f>Arkusz13!C136-SUM(N315:T315)</f>
        <v>0</v>
      </c>
      <c r="V315" s="78">
        <f t="shared" si="10"/>
        <v>0</v>
      </c>
      <c r="W315" s="79"/>
      <c r="Y315" s="3"/>
      <c r="Z315" s="6"/>
    </row>
    <row r="316" spans="1:26" x14ac:dyDescent="0.25">
      <c r="C316" s="255" t="s">
        <v>4</v>
      </c>
      <c r="D316" s="256"/>
      <c r="E316" s="256"/>
      <c r="F316" s="256"/>
      <c r="G316" s="256"/>
      <c r="H316" s="256"/>
      <c r="I316" s="256"/>
      <c r="J316" s="256"/>
      <c r="K316" s="256"/>
      <c r="L316" s="62">
        <f>Arkusz13!C9</f>
        <v>0</v>
      </c>
      <c r="M316" s="62"/>
      <c r="N316" s="44">
        <f>Arkusz13!C25</f>
        <v>0</v>
      </c>
      <c r="O316" s="44">
        <f>Arkusz13!C41</f>
        <v>0</v>
      </c>
      <c r="P316" s="44">
        <f>Arkusz13!C57</f>
        <v>0</v>
      </c>
      <c r="Q316" s="44">
        <f>Arkusz13!C73</f>
        <v>0</v>
      </c>
      <c r="R316" s="44">
        <f>Arkusz13!C89</f>
        <v>0</v>
      </c>
      <c r="S316" s="44">
        <f>Arkusz13!C105</f>
        <v>0</v>
      </c>
      <c r="T316" s="52">
        <f>Arkusz13!C121</f>
        <v>0</v>
      </c>
      <c r="U316" s="44">
        <f>Arkusz13!C137-SUM(N316:T316)</f>
        <v>0</v>
      </c>
      <c r="V316" s="78">
        <f t="shared" si="10"/>
        <v>0</v>
      </c>
      <c r="W316" s="79"/>
      <c r="Y316" s="3"/>
      <c r="Z316" s="6"/>
    </row>
    <row r="317" spans="1:26" x14ac:dyDescent="0.25">
      <c r="C317" s="80" t="s">
        <v>45</v>
      </c>
      <c r="D317" s="81"/>
      <c r="E317" s="81"/>
      <c r="F317" s="81"/>
      <c r="G317" s="81"/>
      <c r="H317" s="81"/>
      <c r="I317" s="81"/>
      <c r="J317" s="81"/>
      <c r="K317" s="81"/>
      <c r="L317" s="62">
        <f>Arkusz13!C10</f>
        <v>6</v>
      </c>
      <c r="M317" s="62"/>
      <c r="N317" s="44">
        <f>Arkusz13!C26</f>
        <v>2</v>
      </c>
      <c r="O317" s="44">
        <f>Arkusz13!C42</f>
        <v>0</v>
      </c>
      <c r="P317" s="44">
        <f>Arkusz13!C58</f>
        <v>0</v>
      </c>
      <c r="Q317" s="44">
        <f>Arkusz13!C74</f>
        <v>0</v>
      </c>
      <c r="R317" s="44">
        <f>Arkusz13!C90</f>
        <v>3</v>
      </c>
      <c r="S317" s="44">
        <f>Arkusz13!C106</f>
        <v>0</v>
      </c>
      <c r="T317" s="52">
        <f>Arkusz13!C122</f>
        <v>0</v>
      </c>
      <c r="U317" s="44">
        <f>Arkusz13!C138-SUM(N317:T317)</f>
        <v>0</v>
      </c>
      <c r="V317" s="78">
        <f t="shared" si="10"/>
        <v>5</v>
      </c>
      <c r="W317" s="79"/>
      <c r="Y317" s="3"/>
      <c r="Z317" s="6"/>
    </row>
    <row r="318" spans="1:26" x14ac:dyDescent="0.25">
      <c r="C318" s="255" t="s">
        <v>46</v>
      </c>
      <c r="D318" s="256"/>
      <c r="E318" s="256"/>
      <c r="F318" s="256"/>
      <c r="G318" s="256"/>
      <c r="H318" s="256"/>
      <c r="I318" s="256"/>
      <c r="J318" s="256"/>
      <c r="K318" s="256"/>
      <c r="L318" s="62">
        <f>Arkusz13!C11</f>
        <v>5</v>
      </c>
      <c r="M318" s="62"/>
      <c r="N318" s="44">
        <f>Arkusz13!C27</f>
        <v>1</v>
      </c>
      <c r="O318" s="44">
        <f>Arkusz13!C43</f>
        <v>0</v>
      </c>
      <c r="P318" s="44">
        <f>Arkusz13!C59</f>
        <v>1</v>
      </c>
      <c r="Q318" s="44">
        <f>Arkusz13!C75</f>
        <v>1</v>
      </c>
      <c r="R318" s="44">
        <f>Arkusz13!C91</f>
        <v>0</v>
      </c>
      <c r="S318" s="44">
        <f>Arkusz13!C107</f>
        <v>0</v>
      </c>
      <c r="T318" s="52">
        <f>Arkusz13!C123</f>
        <v>0</v>
      </c>
      <c r="U318" s="44">
        <f>Arkusz13!C139-SUM(N318:T318)</f>
        <v>0</v>
      </c>
      <c r="V318" s="78">
        <f t="shared" si="10"/>
        <v>3</v>
      </c>
      <c r="W318" s="79"/>
      <c r="Y318" s="3"/>
      <c r="Z318" s="6"/>
    </row>
    <row r="319" spans="1:26" x14ac:dyDescent="0.25">
      <c r="C319" s="80" t="s">
        <v>47</v>
      </c>
      <c r="D319" s="81"/>
      <c r="E319" s="81"/>
      <c r="F319" s="81"/>
      <c r="G319" s="81"/>
      <c r="H319" s="81"/>
      <c r="I319" s="81"/>
      <c r="J319" s="81"/>
      <c r="K319" s="81"/>
      <c r="L319" s="62">
        <f>Arkusz13!C12</f>
        <v>1296</v>
      </c>
      <c r="M319" s="62"/>
      <c r="N319" s="44">
        <f>Arkusz13!C28</f>
        <v>334</v>
      </c>
      <c r="O319" s="44">
        <f>Arkusz13!C44</f>
        <v>62</v>
      </c>
      <c r="P319" s="44">
        <f>Arkusz13!C60</f>
        <v>91</v>
      </c>
      <c r="Q319" s="44">
        <f>Arkusz13!C76</f>
        <v>154</v>
      </c>
      <c r="R319" s="44">
        <f>Arkusz13!C92</f>
        <v>35</v>
      </c>
      <c r="S319" s="44">
        <f>Arkusz13!C108</f>
        <v>0</v>
      </c>
      <c r="T319" s="52">
        <f>Arkusz13!C124</f>
        <v>196</v>
      </c>
      <c r="U319" s="44">
        <f>Arkusz13!C140-SUM(N319:T319)</f>
        <v>243</v>
      </c>
      <c r="V319" s="78">
        <f t="shared" si="10"/>
        <v>1115</v>
      </c>
      <c r="W319" s="79"/>
      <c r="Y319" s="3"/>
      <c r="Z319" s="6"/>
    </row>
    <row r="320" spans="1:26" x14ac:dyDescent="0.25">
      <c r="C320" s="80" t="s">
        <v>11</v>
      </c>
      <c r="D320" s="81"/>
      <c r="E320" s="81"/>
      <c r="F320" s="81"/>
      <c r="G320" s="81"/>
      <c r="H320" s="81"/>
      <c r="I320" s="81"/>
      <c r="J320" s="81"/>
      <c r="K320" s="81"/>
      <c r="L320" s="62">
        <f>Arkusz13!C14</f>
        <v>8</v>
      </c>
      <c r="M320" s="62"/>
      <c r="N320" s="44">
        <f>Arkusz13!C30</f>
        <v>0</v>
      </c>
      <c r="O320" s="44">
        <f>Arkusz13!C46</f>
        <v>0</v>
      </c>
      <c r="P320" s="44">
        <f>Arkusz13!C62</f>
        <v>0</v>
      </c>
      <c r="Q320" s="44">
        <f>Arkusz13!C78</f>
        <v>0</v>
      </c>
      <c r="R320" s="44">
        <f>Arkusz13!C94</f>
        <v>0</v>
      </c>
      <c r="S320" s="44">
        <f>Arkusz13!C110</f>
        <v>0</v>
      </c>
      <c r="T320" s="52">
        <f>Arkusz13!C126</f>
        <v>0</v>
      </c>
      <c r="U320" s="44">
        <f>Arkusz13!C142-SUM(N320:T320)</f>
        <v>6</v>
      </c>
      <c r="V320" s="78">
        <f t="shared" si="10"/>
        <v>6</v>
      </c>
      <c r="W320" s="79"/>
      <c r="Y320" s="3"/>
      <c r="Z320" s="6"/>
    </row>
    <row r="321" spans="1:26" x14ac:dyDescent="0.25">
      <c r="C321" s="255" t="s">
        <v>49</v>
      </c>
      <c r="D321" s="256"/>
      <c r="E321" s="256"/>
      <c r="F321" s="256"/>
      <c r="G321" s="256"/>
      <c r="H321" s="256"/>
      <c r="I321" s="256"/>
      <c r="J321" s="256"/>
      <c r="K321" s="256"/>
      <c r="L321" s="62">
        <f>Arkusz13!C15</f>
        <v>11</v>
      </c>
      <c r="M321" s="62"/>
      <c r="N321" s="44">
        <f>Arkusz13!C31</f>
        <v>10</v>
      </c>
      <c r="O321" s="44">
        <f>Arkusz13!C47</f>
        <v>0</v>
      </c>
      <c r="P321" s="44">
        <f>Arkusz13!C63</f>
        <v>2</v>
      </c>
      <c r="Q321" s="44">
        <f>Arkusz13!C79</f>
        <v>0</v>
      </c>
      <c r="R321" s="44">
        <f>Arkusz13!C95</f>
        <v>0</v>
      </c>
      <c r="S321" s="44">
        <f>Arkusz13!C111</f>
        <v>0</v>
      </c>
      <c r="T321" s="52">
        <f>Arkusz13!C127</f>
        <v>0</v>
      </c>
      <c r="U321" s="44">
        <f>Arkusz13!C143-SUM(N321:T321)</f>
        <v>0</v>
      </c>
      <c r="V321" s="78">
        <f t="shared" si="10"/>
        <v>12</v>
      </c>
      <c r="W321" s="79"/>
      <c r="Y321" s="3"/>
      <c r="Z321" s="6"/>
    </row>
    <row r="322" spans="1:26" x14ac:dyDescent="0.25">
      <c r="C322" s="80" t="s">
        <v>50</v>
      </c>
      <c r="D322" s="81"/>
      <c r="E322" s="81"/>
      <c r="F322" s="81"/>
      <c r="G322" s="81"/>
      <c r="H322" s="81"/>
      <c r="I322" s="81"/>
      <c r="J322" s="81"/>
      <c r="K322" s="81"/>
      <c r="L322" s="62">
        <f>Arkusz13!C16</f>
        <v>0</v>
      </c>
      <c r="M322" s="62"/>
      <c r="N322" s="44">
        <f>Arkusz13!C32</f>
        <v>0</v>
      </c>
      <c r="O322" s="44">
        <f>Arkusz13!C48</f>
        <v>0</v>
      </c>
      <c r="P322" s="44">
        <f>Arkusz13!C64</f>
        <v>0</v>
      </c>
      <c r="Q322" s="44">
        <f>Arkusz13!C80</f>
        <v>0</v>
      </c>
      <c r="R322" s="44">
        <f>Arkusz13!C96</f>
        <v>0</v>
      </c>
      <c r="S322" s="44">
        <f>Arkusz13!C112</f>
        <v>0</v>
      </c>
      <c r="T322" s="52">
        <f>Arkusz13!C128</f>
        <v>0</v>
      </c>
      <c r="U322" s="44">
        <f>Arkusz13!C144-SUM(N322:T322)</f>
        <v>0</v>
      </c>
      <c r="V322" s="78">
        <f t="shared" si="10"/>
        <v>0</v>
      </c>
      <c r="W322" s="79"/>
      <c r="Y322" s="3"/>
      <c r="Z322" s="6"/>
    </row>
    <row r="323" spans="1:26" ht="15.75" thickBot="1" x14ac:dyDescent="0.3">
      <c r="C323" s="60" t="s">
        <v>51</v>
      </c>
      <c r="D323" s="61"/>
      <c r="E323" s="61"/>
      <c r="F323" s="61"/>
      <c r="G323" s="61"/>
      <c r="H323" s="61"/>
      <c r="I323" s="61"/>
      <c r="J323" s="61"/>
      <c r="K323" s="61"/>
      <c r="L323" s="62">
        <f>Arkusz13!C17</f>
        <v>4</v>
      </c>
      <c r="M323" s="62"/>
      <c r="N323" s="44">
        <f>Arkusz13!C33</f>
        <v>3</v>
      </c>
      <c r="O323" s="44">
        <f>Arkusz13!C49</f>
        <v>0</v>
      </c>
      <c r="P323" s="44">
        <f>Arkusz13!C65</f>
        <v>0</v>
      </c>
      <c r="Q323" s="44">
        <f>Arkusz13!C81</f>
        <v>0</v>
      </c>
      <c r="R323" s="44">
        <f>Arkusz13!C97</f>
        <v>0</v>
      </c>
      <c r="S323" s="44">
        <f>Arkusz13!C113</f>
        <v>0</v>
      </c>
      <c r="T323" s="52">
        <f>Arkusz13!C129</f>
        <v>0</v>
      </c>
      <c r="U323" s="44">
        <f>Arkusz13!C145-SUM(N323:T323)</f>
        <v>3</v>
      </c>
      <c r="V323" s="78">
        <f t="shared" si="10"/>
        <v>6</v>
      </c>
      <c r="W323" s="79"/>
      <c r="Y323" s="3"/>
      <c r="Z323" s="6"/>
    </row>
    <row r="324" spans="1:26" ht="15.75" thickBot="1" x14ac:dyDescent="0.3">
      <c r="C324" s="95" t="s">
        <v>1</v>
      </c>
      <c r="D324" s="96"/>
      <c r="E324" s="96"/>
      <c r="F324" s="96"/>
      <c r="G324" s="96"/>
      <c r="H324" s="96"/>
      <c r="I324" s="96"/>
      <c r="J324" s="96"/>
      <c r="K324" s="96"/>
      <c r="L324" s="98">
        <f>SUM(L309:L323)</f>
        <v>7050</v>
      </c>
      <c r="M324" s="98"/>
      <c r="N324" s="42">
        <f t="shared" ref="N324:V324" si="11">SUM(N309:N323)</f>
        <v>1403</v>
      </c>
      <c r="O324" s="42">
        <f t="shared" si="11"/>
        <v>886</v>
      </c>
      <c r="P324" s="42">
        <f t="shared" si="11"/>
        <v>756</v>
      </c>
      <c r="Q324" s="42">
        <f t="shared" si="11"/>
        <v>228</v>
      </c>
      <c r="R324" s="42">
        <f t="shared" si="11"/>
        <v>38</v>
      </c>
      <c r="S324" s="42">
        <f t="shared" si="11"/>
        <v>0</v>
      </c>
      <c r="T324" s="53">
        <f t="shared" si="11"/>
        <v>196</v>
      </c>
      <c r="U324" s="54">
        <f t="shared" si="11"/>
        <v>2007</v>
      </c>
      <c r="V324" s="98">
        <f t="shared" si="11"/>
        <v>5514</v>
      </c>
      <c r="W324" s="99"/>
      <c r="Y324" s="3"/>
      <c r="Z324" s="6"/>
    </row>
    <row r="325" spans="1:26" x14ac:dyDescent="0.25">
      <c r="A325" s="26"/>
      <c r="B325" s="26"/>
      <c r="C325" s="26"/>
      <c r="D325" s="26"/>
      <c r="E325" s="26"/>
      <c r="F325" s="26"/>
      <c r="G325" s="26"/>
      <c r="H325" s="26"/>
      <c r="I325" s="26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</row>
    <row r="328" spans="1:26" ht="15" customHeight="1" x14ac:dyDescent="0.25"/>
    <row r="349" spans="1:21" ht="20.25" customHeight="1" thickBot="1" x14ac:dyDescent="0.3"/>
    <row r="350" spans="1:21" ht="21.75" customHeight="1" x14ac:dyDescent="0.25">
      <c r="D350" s="260" t="s">
        <v>2</v>
      </c>
      <c r="E350" s="97"/>
      <c r="F350" s="97"/>
      <c r="G350" s="97"/>
      <c r="H350" s="97"/>
      <c r="I350" s="97"/>
      <c r="J350" s="97"/>
      <c r="K350" s="97"/>
      <c r="L350" s="97" t="s">
        <v>3</v>
      </c>
      <c r="M350" s="97"/>
      <c r="N350" s="154" t="s">
        <v>97</v>
      </c>
      <c r="O350" s="154"/>
      <c r="P350" s="154"/>
      <c r="Q350" s="82" t="s">
        <v>98</v>
      </c>
      <c r="R350" s="83"/>
      <c r="S350" s="84"/>
    </row>
    <row r="351" spans="1:21" ht="15.75" thickBot="1" x14ac:dyDescent="0.3">
      <c r="D351" s="258" t="s">
        <v>96</v>
      </c>
      <c r="E351" s="259"/>
      <c r="F351" s="259"/>
      <c r="G351" s="259"/>
      <c r="H351" s="259"/>
      <c r="I351" s="259"/>
      <c r="J351" s="259"/>
      <c r="K351" s="259"/>
      <c r="L351" s="257">
        <f>Arkusz14!B2</f>
        <v>141</v>
      </c>
      <c r="M351" s="257"/>
      <c r="N351" s="257">
        <f>Arkusz14!B3</f>
        <v>85</v>
      </c>
      <c r="O351" s="257"/>
      <c r="P351" s="257"/>
      <c r="Q351" s="85">
        <f>Arkusz14!B4</f>
        <v>3</v>
      </c>
      <c r="R351" s="86"/>
      <c r="S351" s="87"/>
    </row>
    <row r="352" spans="1:21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</row>
    <row r="353" spans="1:25" x14ac:dyDescent="0.25">
      <c r="A353" s="59" t="s">
        <v>134</v>
      </c>
      <c r="B353" s="59"/>
      <c r="C353" s="59"/>
      <c r="D353" s="59"/>
      <c r="E353" s="59"/>
      <c r="F353" s="59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59"/>
      <c r="U353" s="59"/>
      <c r="V353" s="59"/>
      <c r="W353" s="59"/>
      <c r="X353" s="59"/>
      <c r="Y353" s="59"/>
    </row>
    <row r="354" spans="1:25" x14ac:dyDescent="0.25">
      <c r="A354" s="59"/>
      <c r="B354" s="59"/>
      <c r="C354" s="59"/>
      <c r="D354" s="59"/>
      <c r="E354" s="59"/>
      <c r="F354" s="59"/>
      <c r="G354" s="59"/>
      <c r="H354" s="59"/>
      <c r="I354" s="59"/>
      <c r="J354" s="59"/>
      <c r="K354" s="59"/>
      <c r="L354" s="59"/>
      <c r="M354" s="59"/>
      <c r="N354" s="59"/>
      <c r="O354" s="59"/>
      <c r="P354" s="59"/>
      <c r="Q354" s="59"/>
      <c r="R354" s="59"/>
      <c r="S354" s="59"/>
      <c r="T354" s="59"/>
      <c r="U354" s="59"/>
      <c r="V354" s="59"/>
      <c r="W354" s="59"/>
      <c r="X354" s="59"/>
      <c r="Y354" s="59"/>
    </row>
    <row r="355" spans="1:25" x14ac:dyDescent="0.25">
      <c r="A355" s="59"/>
      <c r="B355" s="59"/>
      <c r="C355" s="59"/>
      <c r="D355" s="59"/>
      <c r="E355" s="59"/>
      <c r="F355" s="59"/>
      <c r="G355" s="59"/>
      <c r="H355" s="59"/>
      <c r="I355" s="59"/>
      <c r="J355" s="59"/>
      <c r="K355" s="59"/>
      <c r="L355" s="59"/>
      <c r="M355" s="59"/>
      <c r="N355" s="59"/>
      <c r="O355" s="59"/>
      <c r="P355" s="59"/>
      <c r="Q355" s="59"/>
      <c r="R355" s="59"/>
      <c r="S355" s="59"/>
      <c r="T355" s="59"/>
      <c r="U355" s="59"/>
      <c r="V355" s="59"/>
      <c r="W355" s="59"/>
      <c r="X355" s="59"/>
      <c r="Y355" s="59"/>
    </row>
    <row r="356" spans="1:25" x14ac:dyDescent="0.25">
      <c r="A356" s="59"/>
      <c r="B356" s="59"/>
      <c r="C356" s="59"/>
      <c r="D356" s="59"/>
      <c r="E356" s="59"/>
      <c r="F356" s="59"/>
      <c r="G356" s="59"/>
      <c r="H356" s="59"/>
      <c r="I356" s="59"/>
      <c r="J356" s="59"/>
      <c r="K356" s="59"/>
      <c r="L356" s="59"/>
      <c r="M356" s="59"/>
      <c r="N356" s="59"/>
      <c r="O356" s="59"/>
      <c r="P356" s="59"/>
      <c r="Q356" s="59"/>
      <c r="R356" s="59"/>
      <c r="S356" s="59"/>
      <c r="T356" s="59"/>
      <c r="U356" s="59"/>
      <c r="V356" s="59"/>
      <c r="W356" s="59"/>
      <c r="X356" s="59"/>
      <c r="Y356" s="59"/>
    </row>
    <row r="357" spans="1:25" x14ac:dyDescent="0.25">
      <c r="A357" s="59"/>
      <c r="B357" s="59"/>
      <c r="C357" s="59"/>
      <c r="D357" s="59"/>
      <c r="E357" s="59"/>
      <c r="F357" s="59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</row>
    <row r="358" spans="1:25" x14ac:dyDescent="0.25">
      <c r="A358" s="59"/>
      <c r="B358" s="59"/>
      <c r="C358" s="59"/>
      <c r="D358" s="59"/>
      <c r="E358" s="59"/>
      <c r="F358" s="59"/>
      <c r="G358" s="59"/>
      <c r="H358" s="59"/>
      <c r="I358" s="59"/>
      <c r="J358" s="59"/>
      <c r="K358" s="59"/>
      <c r="L358" s="59"/>
      <c r="M358" s="59"/>
      <c r="N358" s="59"/>
      <c r="O358" s="59"/>
      <c r="P358" s="59"/>
      <c r="Q358" s="59"/>
      <c r="R358" s="59"/>
      <c r="S358" s="59"/>
      <c r="T358" s="59"/>
      <c r="U358" s="59"/>
      <c r="V358" s="59"/>
      <c r="W358" s="59"/>
      <c r="X358" s="59"/>
      <c r="Y358" s="59"/>
    </row>
    <row r="360" spans="1:25" ht="15" customHeight="1" x14ac:dyDescent="0.25">
      <c r="A360" s="69" t="s">
        <v>71</v>
      </c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</row>
    <row r="361" spans="1:25" ht="15.75" thickBot="1" x14ac:dyDescent="0.3"/>
    <row r="362" spans="1:25" x14ac:dyDescent="0.25">
      <c r="G362" s="219" t="s">
        <v>24</v>
      </c>
      <c r="H362" s="220"/>
      <c r="I362" s="220"/>
      <c r="J362" s="220"/>
      <c r="K362" s="89" t="s">
        <v>8</v>
      </c>
      <c r="L362" s="94"/>
    </row>
    <row r="363" spans="1:25" x14ac:dyDescent="0.25">
      <c r="G363" s="215" t="s">
        <v>13</v>
      </c>
      <c r="H363" s="216"/>
      <c r="I363" s="216"/>
      <c r="J363" s="216"/>
      <c r="K363" s="78"/>
      <c r="L363" s="88"/>
    </row>
    <row r="364" spans="1:25" x14ac:dyDescent="0.25">
      <c r="G364" s="217" t="s">
        <v>14</v>
      </c>
      <c r="H364" s="218"/>
      <c r="I364" s="218"/>
      <c r="J364" s="218"/>
      <c r="K364" s="78"/>
      <c r="L364" s="88"/>
    </row>
    <row r="365" spans="1:25" x14ac:dyDescent="0.25">
      <c r="G365" s="215" t="s">
        <v>15</v>
      </c>
      <c r="H365" s="216"/>
      <c r="I365" s="216"/>
      <c r="J365" s="216"/>
      <c r="K365" s="78"/>
      <c r="L365" s="88"/>
    </row>
    <row r="366" spans="1:25" x14ac:dyDescent="0.25">
      <c r="G366" s="217" t="s">
        <v>91</v>
      </c>
      <c r="H366" s="218"/>
      <c r="I366" s="218"/>
      <c r="J366" s="218"/>
      <c r="K366" s="78"/>
      <c r="L366" s="88"/>
    </row>
    <row r="367" spans="1:25" x14ac:dyDescent="0.25">
      <c r="G367" s="215" t="s">
        <v>92</v>
      </c>
      <c r="H367" s="216"/>
      <c r="I367" s="216"/>
      <c r="J367" s="216"/>
      <c r="K367" s="78"/>
      <c r="L367" s="88"/>
    </row>
    <row r="368" spans="1:25" x14ac:dyDescent="0.25">
      <c r="G368" s="90" t="s">
        <v>103</v>
      </c>
      <c r="H368" s="91"/>
      <c r="I368" s="91"/>
      <c r="J368" s="91"/>
      <c r="K368" s="78"/>
      <c r="L368" s="88"/>
    </row>
    <row r="369" spans="1:25" x14ac:dyDescent="0.25">
      <c r="G369" s="76" t="s">
        <v>16</v>
      </c>
      <c r="H369" s="77"/>
      <c r="I369" s="77"/>
      <c r="J369" s="77"/>
      <c r="K369" s="78"/>
      <c r="L369" s="88"/>
    </row>
    <row r="370" spans="1:25" x14ac:dyDescent="0.25">
      <c r="G370" s="90" t="s">
        <v>17</v>
      </c>
      <c r="H370" s="91"/>
      <c r="I370" s="91"/>
      <c r="J370" s="91"/>
      <c r="K370" s="78"/>
      <c r="L370" s="88"/>
    </row>
    <row r="371" spans="1:25" x14ac:dyDescent="0.25">
      <c r="G371" s="76" t="s">
        <v>18</v>
      </c>
      <c r="H371" s="77"/>
      <c r="I371" s="77"/>
      <c r="J371" s="77"/>
      <c r="K371" s="78"/>
      <c r="L371" s="88"/>
    </row>
    <row r="372" spans="1:25" x14ac:dyDescent="0.25">
      <c r="G372" s="90" t="s">
        <v>19</v>
      </c>
      <c r="H372" s="91"/>
      <c r="I372" s="91"/>
      <c r="J372" s="91"/>
      <c r="K372" s="78"/>
      <c r="L372" s="88"/>
    </row>
    <row r="373" spans="1:25" ht="15.75" thickBot="1" x14ac:dyDescent="0.3">
      <c r="G373" s="92" t="s">
        <v>93</v>
      </c>
      <c r="H373" s="93"/>
      <c r="I373" s="93"/>
      <c r="J373" s="93"/>
      <c r="K373" s="78"/>
      <c r="L373" s="88"/>
    </row>
    <row r="374" spans="1:25" ht="15.75" thickBot="1" x14ac:dyDescent="0.3">
      <c r="G374" s="72" t="s">
        <v>1</v>
      </c>
      <c r="H374" s="73"/>
      <c r="I374" s="73"/>
      <c r="J374" s="73"/>
      <c r="K374" s="74"/>
      <c r="L374" s="75"/>
    </row>
    <row r="376" spans="1:25" x14ac:dyDescent="0.25">
      <c r="A376" s="59" t="s">
        <v>134</v>
      </c>
      <c r="B376" s="59"/>
      <c r="C376" s="59"/>
      <c r="D376" s="59"/>
      <c r="E376" s="59"/>
      <c r="F376" s="59"/>
      <c r="G376" s="59"/>
      <c r="H376" s="59"/>
      <c r="I376" s="59"/>
      <c r="J376" s="59"/>
      <c r="K376" s="59"/>
      <c r="L376" s="59"/>
      <c r="M376" s="59"/>
      <c r="N376" s="59"/>
      <c r="O376" s="59"/>
      <c r="P376" s="59"/>
      <c r="Q376" s="59"/>
      <c r="R376" s="59"/>
      <c r="S376" s="59"/>
      <c r="T376" s="59"/>
      <c r="U376" s="59"/>
      <c r="V376" s="59"/>
      <c r="W376" s="59"/>
      <c r="X376" s="59"/>
      <c r="Y376" s="59"/>
    </row>
    <row r="377" spans="1:25" x14ac:dyDescent="0.25">
      <c r="A377" s="59"/>
      <c r="B377" s="59"/>
      <c r="C377" s="59"/>
      <c r="D377" s="59"/>
      <c r="E377" s="59"/>
      <c r="F377" s="59"/>
      <c r="G377" s="59"/>
      <c r="H377" s="59"/>
      <c r="I377" s="59"/>
      <c r="J377" s="59"/>
      <c r="K377" s="59"/>
      <c r="L377" s="59"/>
      <c r="M377" s="59"/>
      <c r="N377" s="59"/>
      <c r="O377" s="59"/>
      <c r="P377" s="59"/>
      <c r="Q377" s="59"/>
      <c r="R377" s="59"/>
      <c r="S377" s="59"/>
      <c r="T377" s="59"/>
      <c r="U377" s="59"/>
      <c r="V377" s="59"/>
      <c r="W377" s="59"/>
      <c r="X377" s="59"/>
      <c r="Y377" s="59"/>
    </row>
    <row r="378" spans="1:25" x14ac:dyDescent="0.25">
      <c r="A378" s="59"/>
      <c r="B378" s="59"/>
      <c r="C378" s="59"/>
      <c r="D378" s="59"/>
      <c r="E378" s="59"/>
      <c r="F378" s="59"/>
      <c r="G378" s="59"/>
      <c r="H378" s="59"/>
      <c r="I378" s="59"/>
      <c r="J378" s="59"/>
      <c r="K378" s="59"/>
      <c r="L378" s="59"/>
      <c r="M378" s="59"/>
      <c r="N378" s="59"/>
      <c r="O378" s="59"/>
      <c r="P378" s="59"/>
      <c r="Q378" s="59"/>
      <c r="R378" s="59"/>
      <c r="S378" s="59"/>
      <c r="T378" s="59"/>
      <c r="U378" s="59"/>
      <c r="V378" s="59"/>
      <c r="W378" s="59"/>
      <c r="X378" s="59"/>
      <c r="Y378" s="59"/>
    </row>
    <row r="379" spans="1:25" x14ac:dyDescent="0.25">
      <c r="A379" s="59"/>
      <c r="B379" s="59"/>
      <c r="C379" s="59"/>
      <c r="D379" s="59"/>
      <c r="E379" s="59"/>
      <c r="F379" s="59"/>
      <c r="G379" s="59"/>
      <c r="H379" s="59"/>
      <c r="I379" s="59"/>
      <c r="J379" s="59"/>
      <c r="K379" s="59"/>
      <c r="L379" s="59"/>
      <c r="M379" s="59"/>
      <c r="N379" s="59"/>
      <c r="O379" s="59"/>
      <c r="P379" s="59"/>
      <c r="Q379" s="59"/>
      <c r="R379" s="59"/>
      <c r="S379" s="59"/>
      <c r="T379" s="59"/>
      <c r="U379" s="59"/>
      <c r="V379" s="59"/>
      <c r="W379" s="59"/>
      <c r="X379" s="59"/>
      <c r="Y379" s="59"/>
    </row>
    <row r="380" spans="1:25" x14ac:dyDescent="0.25">
      <c r="A380" s="59"/>
      <c r="B380" s="59"/>
      <c r="C380" s="59"/>
      <c r="D380" s="59"/>
      <c r="E380" s="59"/>
      <c r="F380" s="59"/>
      <c r="G380" s="59"/>
      <c r="H380" s="59"/>
      <c r="I380" s="59"/>
      <c r="J380" s="59"/>
      <c r="K380" s="59"/>
      <c r="L380" s="59"/>
      <c r="M380" s="59"/>
      <c r="N380" s="59"/>
      <c r="O380" s="59"/>
      <c r="P380" s="59"/>
      <c r="Q380" s="59"/>
      <c r="R380" s="59"/>
      <c r="S380" s="59"/>
      <c r="T380" s="59"/>
      <c r="U380" s="59"/>
      <c r="V380" s="59"/>
      <c r="W380" s="59"/>
      <c r="X380" s="59"/>
      <c r="Y380" s="59"/>
    </row>
    <row r="381" spans="1:25" x14ac:dyDescent="0.25">
      <c r="A381" s="59"/>
      <c r="B381" s="59"/>
      <c r="C381" s="59"/>
      <c r="D381" s="59"/>
      <c r="E381" s="59"/>
      <c r="F381" s="59"/>
      <c r="G381" s="59"/>
      <c r="H381" s="59"/>
      <c r="I381" s="59"/>
      <c r="J381" s="59"/>
      <c r="K381" s="59"/>
      <c r="L381" s="59"/>
      <c r="M381" s="59"/>
      <c r="N381" s="59"/>
      <c r="O381" s="59"/>
      <c r="P381" s="59"/>
      <c r="Q381" s="59"/>
      <c r="R381" s="59"/>
      <c r="S381" s="59"/>
      <c r="T381" s="59"/>
      <c r="U381" s="59"/>
      <c r="V381" s="59"/>
      <c r="W381" s="59"/>
      <c r="X381" s="59"/>
      <c r="Y381" s="59"/>
    </row>
    <row r="382" spans="1:25" x14ac:dyDescent="0.25">
      <c r="A382" s="59"/>
      <c r="B382" s="59"/>
      <c r="C382" s="59"/>
      <c r="D382" s="59"/>
      <c r="E382" s="59"/>
      <c r="F382" s="59"/>
      <c r="G382" s="59"/>
      <c r="H382" s="59"/>
      <c r="I382" s="59"/>
      <c r="J382" s="59"/>
      <c r="K382" s="59"/>
      <c r="L382" s="59"/>
      <c r="M382" s="59"/>
      <c r="N382" s="59"/>
      <c r="O382" s="59"/>
      <c r="P382" s="59"/>
      <c r="Q382" s="59"/>
      <c r="R382" s="59"/>
      <c r="S382" s="59"/>
      <c r="T382" s="59"/>
      <c r="U382" s="59"/>
      <c r="V382" s="59"/>
      <c r="W382" s="59"/>
      <c r="X382" s="59"/>
      <c r="Y382" s="59"/>
    </row>
    <row r="383" spans="1:25" x14ac:dyDescent="0.25">
      <c r="A383" s="59"/>
      <c r="B383" s="59"/>
      <c r="C383" s="59"/>
      <c r="D383" s="59"/>
      <c r="E383" s="59"/>
      <c r="F383" s="59"/>
      <c r="G383" s="59"/>
      <c r="H383" s="59"/>
      <c r="I383" s="59"/>
      <c r="J383" s="59"/>
      <c r="K383" s="59"/>
      <c r="L383" s="59"/>
      <c r="M383" s="59"/>
      <c r="N383" s="59"/>
      <c r="O383" s="59"/>
      <c r="P383" s="59"/>
      <c r="Q383" s="59"/>
      <c r="R383" s="59"/>
      <c r="S383" s="59"/>
      <c r="T383" s="59"/>
      <c r="U383" s="59"/>
      <c r="V383" s="59"/>
      <c r="W383" s="59"/>
      <c r="X383" s="59"/>
      <c r="Y383" s="59"/>
    </row>
    <row r="386" spans="1:25" x14ac:dyDescent="0.25">
      <c r="A386" s="10" t="s">
        <v>35</v>
      </c>
      <c r="B386" s="10"/>
      <c r="C386" s="10"/>
      <c r="D386" s="10"/>
      <c r="E386" s="10"/>
      <c r="F386" s="10"/>
    </row>
    <row r="387" spans="1:25" ht="15.75" thickBot="1" x14ac:dyDescent="0.3"/>
    <row r="388" spans="1:25" x14ac:dyDescent="0.25">
      <c r="D388" s="122" t="s">
        <v>33</v>
      </c>
      <c r="E388" s="89"/>
      <c r="F388" s="89"/>
      <c r="G388" s="89"/>
      <c r="H388" s="89" t="s">
        <v>3</v>
      </c>
      <c r="I388" s="89"/>
      <c r="J388" s="89"/>
      <c r="K388" s="89" t="s">
        <v>23</v>
      </c>
      <c r="L388" s="89"/>
      <c r="M388" s="94"/>
    </row>
    <row r="389" spans="1:25" x14ac:dyDescent="0.25">
      <c r="D389" s="123" t="s">
        <v>20</v>
      </c>
      <c r="E389" s="124"/>
      <c r="F389" s="124"/>
      <c r="G389" s="124"/>
      <c r="H389" s="78"/>
      <c r="I389" s="78"/>
      <c r="J389" s="78"/>
      <c r="K389" s="78"/>
      <c r="L389" s="78"/>
      <c r="M389" s="79"/>
    </row>
    <row r="390" spans="1:25" x14ac:dyDescent="0.25">
      <c r="D390" s="125" t="s">
        <v>21</v>
      </c>
      <c r="E390" s="126"/>
      <c r="F390" s="126"/>
      <c r="G390" s="126"/>
      <c r="H390" s="78"/>
      <c r="I390" s="78"/>
      <c r="J390" s="78"/>
      <c r="K390" s="78"/>
      <c r="L390" s="78"/>
      <c r="M390" s="79"/>
    </row>
    <row r="391" spans="1:25" ht="15.75" thickBot="1" x14ac:dyDescent="0.3">
      <c r="D391" s="129" t="s">
        <v>22</v>
      </c>
      <c r="E391" s="130"/>
      <c r="F391" s="130"/>
      <c r="G391" s="130"/>
      <c r="H391" s="78"/>
      <c r="I391" s="78"/>
      <c r="J391" s="78"/>
      <c r="K391" s="78"/>
      <c r="L391" s="78"/>
      <c r="M391" s="79"/>
    </row>
    <row r="392" spans="1:25" ht="15.75" thickBot="1" x14ac:dyDescent="0.3">
      <c r="D392" s="127" t="s">
        <v>1</v>
      </c>
      <c r="E392" s="128"/>
      <c r="F392" s="128"/>
      <c r="G392" s="128"/>
      <c r="H392" s="74"/>
      <c r="I392" s="74"/>
      <c r="J392" s="74"/>
      <c r="K392" s="74"/>
      <c r="L392" s="74"/>
      <c r="M392" s="75"/>
    </row>
    <row r="393" spans="1:25" s="46" customFormat="1" x14ac:dyDescent="0.25">
      <c r="D393" s="49"/>
      <c r="E393" s="49"/>
      <c r="F393" s="49"/>
      <c r="G393" s="49"/>
      <c r="H393" s="50"/>
      <c r="I393" s="50"/>
      <c r="J393" s="50"/>
      <c r="K393" s="50"/>
      <c r="L393" s="50"/>
      <c r="M393" s="50"/>
      <c r="Y393" s="6"/>
    </row>
    <row r="394" spans="1:25" s="46" customFormat="1" x14ac:dyDescent="0.25">
      <c r="D394" s="49"/>
      <c r="E394" s="49"/>
      <c r="F394" s="49"/>
      <c r="G394" s="49"/>
      <c r="H394" s="50"/>
      <c r="I394" s="50"/>
      <c r="J394" s="50"/>
      <c r="K394" s="50"/>
      <c r="L394" s="50"/>
      <c r="M394" s="50"/>
      <c r="Y394" s="6"/>
    </row>
    <row r="395" spans="1:25" s="46" customFormat="1" x14ac:dyDescent="0.25">
      <c r="D395" s="49"/>
      <c r="E395" s="49"/>
      <c r="F395" s="49"/>
      <c r="G395" s="49"/>
      <c r="H395" s="50"/>
      <c r="I395" s="50"/>
      <c r="J395" s="50"/>
      <c r="K395" s="50"/>
      <c r="L395" s="50"/>
      <c r="M395" s="50"/>
      <c r="Y395" s="6"/>
    </row>
    <row r="396" spans="1:25" x14ac:dyDescent="0.25">
      <c r="D396" s="28"/>
      <c r="E396" s="28"/>
      <c r="F396" s="28"/>
      <c r="G396" s="28"/>
      <c r="H396" s="28"/>
      <c r="I396" s="28"/>
      <c r="J396" s="28"/>
      <c r="K396" s="28"/>
      <c r="L396" s="28"/>
      <c r="M396" s="28"/>
    </row>
    <row r="397" spans="1:25" s="46" customFormat="1" x14ac:dyDescent="0.25"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Y397" s="6"/>
    </row>
    <row r="398" spans="1:25" s="46" customFormat="1" x14ac:dyDescent="0.25"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Y398" s="6"/>
    </row>
    <row r="399" spans="1:25" s="46" customFormat="1" x14ac:dyDescent="0.25"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Y399" s="6"/>
    </row>
    <row r="400" spans="1:25" s="46" customFormat="1" x14ac:dyDescent="0.25"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Y400" s="6"/>
    </row>
    <row r="401" spans="1:25" s="46" customFormat="1" x14ac:dyDescent="0.25"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Y401" s="6"/>
    </row>
    <row r="402" spans="1:25" s="46" customFormat="1" x14ac:dyDescent="0.25"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Y402" s="6"/>
    </row>
    <row r="403" spans="1:25" s="46" customFormat="1" x14ac:dyDescent="0.25"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Y403" s="6"/>
    </row>
    <row r="404" spans="1:25" s="46" customFormat="1" x14ac:dyDescent="0.25"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Y404" s="6"/>
    </row>
    <row r="405" spans="1:25" s="46" customFormat="1" x14ac:dyDescent="0.25"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Y405" s="6"/>
    </row>
    <row r="406" spans="1:25" s="46" customFormat="1" x14ac:dyDescent="0.25"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Y406" s="6"/>
    </row>
    <row r="407" spans="1:25" s="46" customFormat="1" x14ac:dyDescent="0.25"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Y407" s="6"/>
    </row>
    <row r="408" spans="1:25" s="46" customFormat="1" x14ac:dyDescent="0.25"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Y408" s="6"/>
    </row>
    <row r="410" spans="1:25" s="46" customFormat="1" x14ac:dyDescent="0.25">
      <c r="Y410" s="6"/>
    </row>
    <row r="411" spans="1:25" x14ac:dyDescent="0.25">
      <c r="A411" s="59" t="s">
        <v>134</v>
      </c>
      <c r="B411" s="59"/>
      <c r="C411" s="59"/>
      <c r="D411" s="59"/>
      <c r="E411" s="59"/>
      <c r="F411" s="59"/>
      <c r="G411" s="59"/>
      <c r="H411" s="59"/>
      <c r="I411" s="59"/>
      <c r="J411" s="59"/>
      <c r="K411" s="59"/>
      <c r="L411" s="59"/>
      <c r="M411" s="59"/>
      <c r="N411" s="59"/>
      <c r="O411" s="59"/>
      <c r="P411" s="59"/>
      <c r="Q411" s="59"/>
      <c r="R411" s="59"/>
      <c r="S411" s="59"/>
      <c r="T411" s="59"/>
      <c r="U411" s="59"/>
      <c r="V411" s="59"/>
      <c r="W411" s="59"/>
      <c r="X411" s="59"/>
      <c r="Y411" s="59"/>
    </row>
    <row r="412" spans="1:25" x14ac:dyDescent="0.25">
      <c r="A412" s="59"/>
      <c r="B412" s="59"/>
      <c r="C412" s="59"/>
      <c r="D412" s="59"/>
      <c r="E412" s="59"/>
      <c r="F412" s="59"/>
      <c r="G412" s="59"/>
      <c r="H412" s="59"/>
      <c r="I412" s="59"/>
      <c r="J412" s="59"/>
      <c r="K412" s="59"/>
      <c r="L412" s="59"/>
      <c r="M412" s="59"/>
      <c r="N412" s="59"/>
      <c r="O412" s="59"/>
      <c r="P412" s="59"/>
      <c r="Q412" s="59"/>
      <c r="R412" s="59"/>
      <c r="S412" s="59"/>
      <c r="T412" s="59"/>
      <c r="U412" s="59"/>
      <c r="V412" s="59"/>
      <c r="W412" s="59"/>
      <c r="X412" s="59"/>
      <c r="Y412" s="59"/>
    </row>
    <row r="413" spans="1:25" x14ac:dyDescent="0.25">
      <c r="A413" s="59"/>
      <c r="B413" s="59"/>
      <c r="C413" s="59"/>
      <c r="D413" s="59"/>
      <c r="E413" s="59"/>
      <c r="F413" s="59"/>
      <c r="G413" s="59"/>
      <c r="H413" s="59"/>
      <c r="I413" s="59"/>
      <c r="J413" s="59"/>
      <c r="K413" s="59"/>
      <c r="L413" s="59"/>
      <c r="M413" s="59"/>
      <c r="N413" s="59"/>
      <c r="O413" s="59"/>
      <c r="P413" s="59"/>
      <c r="Q413" s="59"/>
      <c r="R413" s="59"/>
      <c r="S413" s="59"/>
      <c r="T413" s="59"/>
      <c r="U413" s="59"/>
      <c r="V413" s="59"/>
      <c r="W413" s="59"/>
      <c r="X413" s="59"/>
      <c r="Y413" s="59"/>
    </row>
    <row r="414" spans="1:25" x14ac:dyDescent="0.25">
      <c r="A414" s="59"/>
      <c r="B414" s="59"/>
      <c r="C414" s="59"/>
      <c r="D414" s="59"/>
      <c r="E414" s="59"/>
      <c r="F414" s="59"/>
      <c r="G414" s="59"/>
      <c r="H414" s="59"/>
      <c r="I414" s="59"/>
      <c r="J414" s="59"/>
      <c r="K414" s="59"/>
      <c r="L414" s="59"/>
      <c r="M414" s="59"/>
      <c r="N414" s="59"/>
      <c r="O414" s="59"/>
      <c r="P414" s="59"/>
      <c r="Q414" s="59"/>
      <c r="R414" s="59"/>
      <c r="S414" s="59"/>
      <c r="T414" s="59"/>
      <c r="U414" s="59"/>
      <c r="V414" s="59"/>
      <c r="W414" s="59"/>
      <c r="X414" s="59"/>
      <c r="Y414" s="59"/>
    </row>
    <row r="415" spans="1:25" x14ac:dyDescent="0.25">
      <c r="A415" s="59"/>
      <c r="B415" s="59"/>
      <c r="C415" s="59"/>
      <c r="D415" s="59"/>
      <c r="E415" s="59"/>
      <c r="F415" s="59"/>
      <c r="G415" s="59"/>
      <c r="H415" s="59"/>
      <c r="I415" s="59"/>
      <c r="J415" s="59"/>
      <c r="K415" s="59"/>
      <c r="L415" s="59"/>
      <c r="M415" s="59"/>
      <c r="N415" s="59"/>
      <c r="O415" s="59"/>
      <c r="P415" s="59"/>
      <c r="Q415" s="59"/>
      <c r="R415" s="59"/>
      <c r="S415" s="59"/>
      <c r="T415" s="59"/>
      <c r="U415" s="59"/>
      <c r="V415" s="59"/>
      <c r="W415" s="59"/>
      <c r="X415" s="59"/>
      <c r="Y415" s="59"/>
    </row>
    <row r="416" spans="1:25" x14ac:dyDescent="0.25">
      <c r="A416" s="59"/>
      <c r="B416" s="59"/>
      <c r="C416" s="59"/>
      <c r="D416" s="59"/>
      <c r="E416" s="59"/>
      <c r="F416" s="59"/>
      <c r="G416" s="59"/>
      <c r="H416" s="59"/>
      <c r="I416" s="59"/>
      <c r="J416" s="59"/>
      <c r="K416" s="59"/>
      <c r="L416" s="59"/>
      <c r="M416" s="59"/>
      <c r="N416" s="59"/>
      <c r="O416" s="59"/>
      <c r="P416" s="59"/>
      <c r="Q416" s="59"/>
      <c r="R416" s="59"/>
      <c r="S416" s="59"/>
      <c r="T416" s="59"/>
      <c r="U416" s="59"/>
      <c r="V416" s="59"/>
      <c r="W416" s="59"/>
      <c r="X416" s="59"/>
      <c r="Y416" s="59"/>
    </row>
    <row r="417" spans="1:25" x14ac:dyDescent="0.25">
      <c r="A417" s="59"/>
      <c r="B417" s="59"/>
      <c r="C417" s="59"/>
      <c r="D417" s="59"/>
      <c r="E417" s="59"/>
      <c r="F417" s="59"/>
      <c r="G417" s="59"/>
      <c r="H417" s="59"/>
      <c r="I417" s="59"/>
      <c r="J417" s="59"/>
      <c r="K417" s="59"/>
      <c r="L417" s="59"/>
      <c r="M417" s="59"/>
      <c r="N417" s="59"/>
      <c r="O417" s="59"/>
      <c r="P417" s="59"/>
      <c r="Q417" s="59"/>
      <c r="R417" s="59"/>
      <c r="S417" s="59"/>
      <c r="T417" s="59"/>
      <c r="U417" s="59"/>
      <c r="V417" s="59"/>
      <c r="W417" s="59"/>
      <c r="X417" s="59"/>
      <c r="Y417" s="59"/>
    </row>
    <row r="418" spans="1:25" x14ac:dyDescent="0.25">
      <c r="A418" s="59"/>
      <c r="B418" s="59"/>
      <c r="C418" s="59"/>
      <c r="D418" s="59"/>
      <c r="E418" s="59"/>
      <c r="F418" s="59"/>
      <c r="G418" s="59"/>
      <c r="H418" s="59"/>
      <c r="I418" s="59"/>
      <c r="J418" s="59"/>
      <c r="K418" s="59"/>
      <c r="L418" s="59"/>
      <c r="M418" s="59"/>
      <c r="N418" s="59"/>
      <c r="O418" s="59"/>
      <c r="P418" s="59"/>
      <c r="Q418" s="59"/>
      <c r="R418" s="59"/>
      <c r="S418" s="59"/>
      <c r="T418" s="59"/>
      <c r="U418" s="59"/>
      <c r="V418" s="59"/>
      <c r="W418" s="59"/>
      <c r="X418" s="59"/>
      <c r="Y418" s="59"/>
    </row>
    <row r="421" spans="1:25" x14ac:dyDescent="0.25">
      <c r="A421" s="10" t="s">
        <v>54</v>
      </c>
      <c r="B421" s="10"/>
      <c r="C421" s="10"/>
      <c r="D421" s="10"/>
      <c r="E421" s="10"/>
      <c r="F421" s="10"/>
      <c r="G421" s="10"/>
      <c r="H421" s="10"/>
      <c r="I421" s="10"/>
      <c r="J421" s="10"/>
    </row>
    <row r="422" spans="1:25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</row>
    <row r="423" spans="1:25" ht="15.75" thickBo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</row>
    <row r="424" spans="1:25" x14ac:dyDescent="0.25">
      <c r="D424" s="114" t="s">
        <v>56</v>
      </c>
      <c r="E424" s="115"/>
      <c r="F424" s="115"/>
      <c r="G424" s="104" t="str">
        <f>CONCATENATE(Arkusz18!A2," - ",Arkusz18!B2," r.")</f>
        <v>01.12.2017 - 31.12.2017 r.</v>
      </c>
      <c r="H424" s="104"/>
      <c r="I424" s="104"/>
      <c r="J424" s="104"/>
      <c r="K424" s="104"/>
      <c r="L424" s="104"/>
      <c r="M424" s="104"/>
      <c r="N424" s="104"/>
      <c r="O424" s="104"/>
      <c r="P424" s="104"/>
      <c r="Q424" s="104"/>
      <c r="R424" s="105"/>
    </row>
    <row r="425" spans="1:25" ht="24" customHeight="1" x14ac:dyDescent="0.25">
      <c r="D425" s="116"/>
      <c r="E425" s="117"/>
      <c r="F425" s="117"/>
      <c r="G425" s="109" t="s">
        <v>73</v>
      </c>
      <c r="H425" s="109"/>
      <c r="I425" s="109"/>
      <c r="J425" s="109" t="s">
        <v>101</v>
      </c>
      <c r="K425" s="109"/>
      <c r="L425" s="109"/>
      <c r="M425" s="109" t="s">
        <v>72</v>
      </c>
      <c r="N425" s="109"/>
      <c r="O425" s="109"/>
      <c r="P425" s="109" t="s">
        <v>100</v>
      </c>
      <c r="Q425" s="109"/>
      <c r="R425" s="118"/>
    </row>
    <row r="426" spans="1:25" ht="15" customHeight="1" x14ac:dyDescent="0.25">
      <c r="D426" s="106" t="s">
        <v>99</v>
      </c>
      <c r="E426" s="107"/>
      <c r="F426" s="107"/>
      <c r="G426" s="108">
        <f>Arkusz16!A2</f>
        <v>0</v>
      </c>
      <c r="H426" s="108"/>
      <c r="I426" s="108"/>
      <c r="J426" s="108">
        <f>Arkusz16!A3</f>
        <v>0</v>
      </c>
      <c r="K426" s="108"/>
      <c r="L426" s="108"/>
      <c r="M426" s="108">
        <f>Arkusz16!A4</f>
        <v>0</v>
      </c>
      <c r="N426" s="108"/>
      <c r="O426" s="108"/>
      <c r="P426" s="108">
        <f>Arkusz16!A5</f>
        <v>0</v>
      </c>
      <c r="Q426" s="108"/>
      <c r="R426" s="108"/>
    </row>
    <row r="427" spans="1:25" x14ac:dyDescent="0.25">
      <c r="D427" s="119" t="s">
        <v>58</v>
      </c>
      <c r="E427" s="120"/>
      <c r="F427" s="120"/>
      <c r="G427" s="121">
        <f>Arkusz16!A6</f>
        <v>1454</v>
      </c>
      <c r="H427" s="121"/>
      <c r="I427" s="121"/>
      <c r="J427" s="261">
        <f>Arkusz16!A7</f>
        <v>2</v>
      </c>
      <c r="K427" s="262"/>
      <c r="L427" s="263"/>
      <c r="M427" s="261">
        <f>Arkusz16!A8</f>
        <v>17</v>
      </c>
      <c r="N427" s="262"/>
      <c r="O427" s="263"/>
      <c r="P427" s="261">
        <f>Arkusz16!A9</f>
        <v>2</v>
      </c>
      <c r="Q427" s="262"/>
      <c r="R427" s="263"/>
    </row>
    <row r="428" spans="1:25" ht="15.75" thickBot="1" x14ac:dyDescent="0.3">
      <c r="D428" s="101" t="s">
        <v>59</v>
      </c>
      <c r="E428" s="102"/>
      <c r="F428" s="102"/>
      <c r="G428" s="103">
        <f>Arkusz16!A10</f>
        <v>520</v>
      </c>
      <c r="H428" s="103"/>
      <c r="I428" s="103"/>
      <c r="J428" s="103">
        <f>Arkusz16!A11</f>
        <v>5</v>
      </c>
      <c r="K428" s="103"/>
      <c r="L428" s="103"/>
      <c r="M428" s="103">
        <f>Arkusz16!A12</f>
        <v>19</v>
      </c>
      <c r="N428" s="103"/>
      <c r="O428" s="103"/>
      <c r="P428" s="103">
        <f>Arkusz16!A13</f>
        <v>10</v>
      </c>
      <c r="Q428" s="103"/>
      <c r="R428" s="103"/>
    </row>
    <row r="429" spans="1:25" ht="15.75" thickBot="1" x14ac:dyDescent="0.3">
      <c r="D429" s="110" t="s">
        <v>57</v>
      </c>
      <c r="E429" s="111"/>
      <c r="F429" s="111"/>
      <c r="G429" s="112">
        <f>SUM(G426:I428)</f>
        <v>1974</v>
      </c>
      <c r="H429" s="112"/>
      <c r="I429" s="112"/>
      <c r="J429" s="112">
        <f t="shared" ref="J429" si="12">SUM(J426:L428)</f>
        <v>7</v>
      </c>
      <c r="K429" s="112"/>
      <c r="L429" s="112"/>
      <c r="M429" s="112">
        <f t="shared" ref="M429" si="13">SUM(M426:O428)</f>
        <v>36</v>
      </c>
      <c r="N429" s="112"/>
      <c r="O429" s="112"/>
      <c r="P429" s="112">
        <f t="shared" ref="P429" si="14">SUM(P426:R428)</f>
        <v>12</v>
      </c>
      <c r="Q429" s="112"/>
      <c r="R429" s="113"/>
    </row>
    <row r="430" spans="1:25" x14ac:dyDescent="0.25">
      <c r="A430" s="29"/>
      <c r="B430" s="29"/>
      <c r="C430" s="29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</row>
    <row r="432" spans="1:25" ht="15.75" thickBot="1" x14ac:dyDescent="0.3"/>
    <row r="433" spans="1:25" x14ac:dyDescent="0.25">
      <c r="D433" s="114" t="s">
        <v>56</v>
      </c>
      <c r="E433" s="115"/>
      <c r="F433" s="115"/>
      <c r="G433" s="104" t="str">
        <f>CONCATENATE(Arkusz18!C2," - ",Arkusz18!B2," r.")</f>
        <v>01.01.2017 - 31.12.2017 r.</v>
      </c>
      <c r="H433" s="104"/>
      <c r="I433" s="104"/>
      <c r="J433" s="104"/>
      <c r="K433" s="104"/>
      <c r="L433" s="104"/>
      <c r="M433" s="104"/>
      <c r="N433" s="104"/>
      <c r="O433" s="104"/>
      <c r="P433" s="104"/>
      <c r="Q433" s="104"/>
      <c r="R433" s="105"/>
    </row>
    <row r="434" spans="1:25" ht="23.25" customHeight="1" x14ac:dyDescent="0.25">
      <c r="D434" s="116"/>
      <c r="E434" s="117"/>
      <c r="F434" s="117"/>
      <c r="G434" s="109" t="s">
        <v>73</v>
      </c>
      <c r="H434" s="109"/>
      <c r="I434" s="109"/>
      <c r="J434" s="109" t="s">
        <v>101</v>
      </c>
      <c r="K434" s="109"/>
      <c r="L434" s="109"/>
      <c r="M434" s="109" t="s">
        <v>72</v>
      </c>
      <c r="N434" s="109"/>
      <c r="O434" s="109"/>
      <c r="P434" s="109" t="s">
        <v>100</v>
      </c>
      <c r="Q434" s="109"/>
      <c r="R434" s="118"/>
    </row>
    <row r="435" spans="1:25" x14ac:dyDescent="0.25">
      <c r="D435" s="106" t="s">
        <v>99</v>
      </c>
      <c r="E435" s="107"/>
      <c r="F435" s="107"/>
      <c r="G435" s="108">
        <f>Arkusz17!A2</f>
        <v>1</v>
      </c>
      <c r="H435" s="108"/>
      <c r="I435" s="108"/>
      <c r="J435" s="108">
        <f>Arkusz17!A3</f>
        <v>0</v>
      </c>
      <c r="K435" s="108"/>
      <c r="L435" s="108"/>
      <c r="M435" s="108">
        <f>Arkusz17!A4</f>
        <v>23</v>
      </c>
      <c r="N435" s="108"/>
      <c r="O435" s="108"/>
      <c r="P435" s="108">
        <f>Arkusz17!A5</f>
        <v>1</v>
      </c>
      <c r="Q435" s="108"/>
      <c r="R435" s="108"/>
    </row>
    <row r="436" spans="1:25" x14ac:dyDescent="0.25">
      <c r="D436" s="119" t="s">
        <v>58</v>
      </c>
      <c r="E436" s="120"/>
      <c r="F436" s="120"/>
      <c r="G436" s="121">
        <f>Arkusz17!A6</f>
        <v>28127</v>
      </c>
      <c r="H436" s="121"/>
      <c r="I436" s="121"/>
      <c r="J436" s="121">
        <f>Arkusz17!A7</f>
        <v>129</v>
      </c>
      <c r="K436" s="121"/>
      <c r="L436" s="121"/>
      <c r="M436" s="121">
        <f>Arkusz17!A8</f>
        <v>135</v>
      </c>
      <c r="N436" s="121"/>
      <c r="O436" s="121"/>
      <c r="P436" s="121">
        <f>Arkusz17!A9</f>
        <v>106</v>
      </c>
      <c r="Q436" s="121"/>
      <c r="R436" s="121"/>
    </row>
    <row r="437" spans="1:25" ht="15.75" thickBot="1" x14ac:dyDescent="0.3">
      <c r="D437" s="101" t="s">
        <v>59</v>
      </c>
      <c r="E437" s="102"/>
      <c r="F437" s="102"/>
      <c r="G437" s="103">
        <f>Arkusz17!A10</f>
        <v>9690</v>
      </c>
      <c r="H437" s="103"/>
      <c r="I437" s="103"/>
      <c r="J437" s="103">
        <f>Arkusz17!A11</f>
        <v>60</v>
      </c>
      <c r="K437" s="103"/>
      <c r="L437" s="103"/>
      <c r="M437" s="103">
        <f>Arkusz17!A12</f>
        <v>301</v>
      </c>
      <c r="N437" s="103"/>
      <c r="O437" s="103"/>
      <c r="P437" s="103">
        <f>Arkusz17!A13</f>
        <v>113</v>
      </c>
      <c r="Q437" s="103"/>
      <c r="R437" s="103"/>
    </row>
    <row r="438" spans="1:25" ht="15.75" thickBot="1" x14ac:dyDescent="0.3">
      <c r="D438" s="110" t="s">
        <v>57</v>
      </c>
      <c r="E438" s="111"/>
      <c r="F438" s="111"/>
      <c r="G438" s="112">
        <f>SUM(G435:I437)</f>
        <v>37818</v>
      </c>
      <c r="H438" s="112"/>
      <c r="I438" s="112"/>
      <c r="J438" s="112">
        <f t="shared" ref="J438" si="15">SUM(J435:L437)</f>
        <v>189</v>
      </c>
      <c r="K438" s="112"/>
      <c r="L438" s="112"/>
      <c r="M438" s="112">
        <f t="shared" ref="M438" si="16">SUM(M435:O437)</f>
        <v>459</v>
      </c>
      <c r="N438" s="112"/>
      <c r="O438" s="112"/>
      <c r="P438" s="112">
        <f t="shared" ref="P438" si="17">SUM(P435:R437)</f>
        <v>220</v>
      </c>
      <c r="Q438" s="112"/>
      <c r="R438" s="113"/>
    </row>
    <row r="441" spans="1:25" x14ac:dyDescent="0.25">
      <c r="A441" s="58" t="s">
        <v>134</v>
      </c>
      <c r="B441" s="58"/>
      <c r="C441" s="58"/>
      <c r="D441" s="58"/>
      <c r="E441" s="58"/>
      <c r="F441" s="58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58"/>
      <c r="Y441" s="58"/>
    </row>
    <row r="442" spans="1:25" x14ac:dyDescent="0.25">
      <c r="A442" s="58"/>
      <c r="B442" s="58"/>
      <c r="C442" s="58"/>
      <c r="D442" s="58"/>
      <c r="E442" s="58"/>
      <c r="F442" s="58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58"/>
      <c r="Y442" s="58"/>
    </row>
    <row r="443" spans="1:25" x14ac:dyDescent="0.25">
      <c r="A443" s="58"/>
      <c r="B443" s="58"/>
      <c r="C443" s="58"/>
      <c r="D443" s="58"/>
      <c r="E443" s="58"/>
      <c r="F443" s="58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58"/>
      <c r="Y443" s="58"/>
    </row>
    <row r="444" spans="1:25" x14ac:dyDescent="0.25">
      <c r="A444" s="58"/>
      <c r="B444" s="58"/>
      <c r="C444" s="58"/>
      <c r="D444" s="58"/>
      <c r="E444" s="58"/>
      <c r="F444" s="58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58"/>
      <c r="Y444" s="58"/>
    </row>
    <row r="445" spans="1:25" x14ac:dyDescent="0.25">
      <c r="A445" s="58"/>
      <c r="B445" s="58"/>
      <c r="C445" s="58"/>
      <c r="D445" s="58"/>
      <c r="E445" s="58"/>
      <c r="F445" s="58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58"/>
      <c r="Y445" s="58"/>
    </row>
    <row r="446" spans="1:25" x14ac:dyDescent="0.25">
      <c r="A446" s="58"/>
      <c r="B446" s="58"/>
      <c r="C446" s="58"/>
      <c r="D446" s="58"/>
      <c r="E446" s="58"/>
      <c r="F446" s="58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58"/>
      <c r="Y446" s="58"/>
    </row>
    <row r="447" spans="1:25" x14ac:dyDescent="0.25">
      <c r="A447" s="58"/>
      <c r="B447" s="58"/>
      <c r="C447" s="58"/>
      <c r="D447" s="58"/>
      <c r="E447" s="58"/>
      <c r="F447" s="58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58"/>
      <c r="Y447" s="58"/>
    </row>
    <row r="448" spans="1:25" x14ac:dyDescent="0.25">
      <c r="A448" s="58"/>
      <c r="B448" s="58"/>
      <c r="C448" s="58"/>
      <c r="D448" s="58"/>
      <c r="E448" s="58"/>
      <c r="F448" s="58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58"/>
      <c r="Y448" s="58"/>
    </row>
    <row r="449" spans="1:25" x14ac:dyDescent="0.25">
      <c r="A449" s="58"/>
      <c r="B449" s="58"/>
      <c r="C449" s="58"/>
      <c r="D449" s="58"/>
      <c r="E449" s="58"/>
      <c r="F449" s="58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58"/>
      <c r="Y449" s="58"/>
    </row>
    <row r="453" spans="1:25" x14ac:dyDescent="0.25">
      <c r="A453" s="30" t="s">
        <v>55</v>
      </c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R453" s="31"/>
      <c r="S453" s="31"/>
      <c r="T453" s="31"/>
    </row>
    <row r="454" spans="1:25" ht="15" customHeight="1" x14ac:dyDescent="0.25">
      <c r="P454" s="32"/>
      <c r="Q454" s="32"/>
      <c r="R454" s="31"/>
      <c r="S454" s="31"/>
      <c r="T454" s="31"/>
      <c r="U454" s="32"/>
    </row>
    <row r="455" spans="1:25" ht="15" customHeight="1" x14ac:dyDescent="0.25"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 spans="1:25" ht="15" customHeight="1" x14ac:dyDescent="0.25">
      <c r="A456" s="59" t="s">
        <v>134</v>
      </c>
      <c r="B456" s="59"/>
      <c r="C456" s="59"/>
      <c r="D456" s="59"/>
      <c r="E456" s="59"/>
      <c r="F456" s="59"/>
      <c r="G456" s="59"/>
      <c r="H456" s="59"/>
      <c r="I456" s="59"/>
      <c r="J456" s="59"/>
      <c r="K456" s="59"/>
      <c r="L456" s="59"/>
      <c r="M456" s="59"/>
      <c r="N456" s="59"/>
      <c r="O456" s="59"/>
      <c r="P456" s="59"/>
      <c r="Q456" s="59"/>
      <c r="R456" s="59"/>
      <c r="S456" s="59"/>
      <c r="T456" s="59"/>
      <c r="U456" s="59"/>
      <c r="V456" s="59"/>
      <c r="W456" s="59"/>
      <c r="X456" s="59"/>
      <c r="Y456" s="59"/>
    </row>
    <row r="457" spans="1:25" ht="15" customHeight="1" x14ac:dyDescent="0.25">
      <c r="A457" s="59"/>
      <c r="B457" s="59"/>
      <c r="C457" s="59"/>
      <c r="D457" s="59"/>
      <c r="E457" s="59"/>
      <c r="F457" s="59"/>
      <c r="G457" s="59"/>
      <c r="H457" s="59"/>
      <c r="I457" s="59"/>
      <c r="J457" s="59"/>
      <c r="K457" s="59"/>
      <c r="L457" s="59"/>
      <c r="M457" s="59"/>
      <c r="N457" s="59"/>
      <c r="O457" s="59"/>
      <c r="P457" s="59"/>
      <c r="Q457" s="59"/>
      <c r="R457" s="59"/>
      <c r="S457" s="59"/>
      <c r="T457" s="59"/>
      <c r="U457" s="59"/>
      <c r="V457" s="59"/>
      <c r="W457" s="59"/>
      <c r="X457" s="59"/>
      <c r="Y457" s="59"/>
    </row>
    <row r="458" spans="1:25" ht="15" customHeight="1" x14ac:dyDescent="0.25">
      <c r="A458" s="59"/>
      <c r="B458" s="59"/>
      <c r="C458" s="59"/>
      <c r="D458" s="59"/>
      <c r="E458" s="59"/>
      <c r="F458" s="59"/>
      <c r="G458" s="59"/>
      <c r="H458" s="59"/>
      <c r="I458" s="59"/>
      <c r="J458" s="59"/>
      <c r="K458" s="59"/>
      <c r="L458" s="59"/>
      <c r="M458" s="59"/>
      <c r="N458" s="59"/>
      <c r="O458" s="59"/>
      <c r="P458" s="59"/>
      <c r="Q458" s="59"/>
      <c r="R458" s="59"/>
      <c r="S458" s="59"/>
      <c r="T458" s="59"/>
      <c r="U458" s="59"/>
      <c r="V458" s="59"/>
      <c r="W458" s="59"/>
      <c r="X458" s="59"/>
      <c r="Y458" s="59"/>
    </row>
    <row r="459" spans="1:25" ht="15" customHeight="1" x14ac:dyDescent="0.25">
      <c r="A459" s="59"/>
      <c r="B459" s="59"/>
      <c r="C459" s="59"/>
      <c r="D459" s="59"/>
      <c r="E459" s="59"/>
      <c r="F459" s="59"/>
      <c r="G459" s="59"/>
      <c r="H459" s="59"/>
      <c r="I459" s="59"/>
      <c r="J459" s="59"/>
      <c r="K459" s="59"/>
      <c r="L459" s="59"/>
      <c r="M459" s="59"/>
      <c r="N459" s="59"/>
      <c r="O459" s="59"/>
      <c r="P459" s="59"/>
      <c r="Q459" s="59"/>
      <c r="R459" s="59"/>
      <c r="S459" s="59"/>
      <c r="T459" s="59"/>
      <c r="U459" s="59"/>
      <c r="V459" s="59"/>
      <c r="W459" s="59"/>
      <c r="X459" s="59"/>
      <c r="Y459" s="59"/>
    </row>
    <row r="460" spans="1:25" ht="15" customHeight="1" x14ac:dyDescent="0.25">
      <c r="A460" s="59"/>
      <c r="B460" s="59"/>
      <c r="C460" s="59"/>
      <c r="D460" s="59"/>
      <c r="E460" s="59"/>
      <c r="F460" s="59"/>
      <c r="G460" s="59"/>
      <c r="H460" s="59"/>
      <c r="I460" s="59"/>
      <c r="J460" s="59"/>
      <c r="K460" s="59"/>
      <c r="L460" s="59"/>
      <c r="M460" s="59"/>
      <c r="N460" s="59"/>
      <c r="O460" s="59"/>
      <c r="P460" s="59"/>
      <c r="Q460" s="59"/>
      <c r="R460" s="59"/>
      <c r="S460" s="59"/>
      <c r="T460" s="59"/>
      <c r="U460" s="59"/>
      <c r="V460" s="59"/>
      <c r="W460" s="59"/>
      <c r="X460" s="59"/>
      <c r="Y460" s="59"/>
    </row>
    <row r="461" spans="1:25" ht="15" customHeight="1" x14ac:dyDescent="0.25">
      <c r="A461" s="59"/>
      <c r="B461" s="59"/>
      <c r="C461" s="59"/>
      <c r="D461" s="59"/>
      <c r="E461" s="59"/>
      <c r="F461" s="59"/>
      <c r="G461" s="59"/>
      <c r="H461" s="59"/>
      <c r="I461" s="59"/>
      <c r="J461" s="59"/>
      <c r="K461" s="59"/>
      <c r="L461" s="59"/>
      <c r="M461" s="59"/>
      <c r="N461" s="59"/>
      <c r="O461" s="59"/>
      <c r="P461" s="59"/>
      <c r="Q461" s="59"/>
      <c r="R461" s="59"/>
      <c r="S461" s="59"/>
      <c r="T461" s="59"/>
      <c r="U461" s="59"/>
      <c r="V461" s="59"/>
      <c r="W461" s="59"/>
      <c r="X461" s="59"/>
      <c r="Y461" s="59"/>
    </row>
    <row r="462" spans="1:25" ht="15" customHeight="1" x14ac:dyDescent="0.25">
      <c r="A462" s="59"/>
      <c r="B462" s="59"/>
      <c r="C462" s="59"/>
      <c r="D462" s="59"/>
      <c r="E462" s="59"/>
      <c r="F462" s="59"/>
      <c r="G462" s="59"/>
      <c r="H462" s="59"/>
      <c r="I462" s="59"/>
      <c r="J462" s="59"/>
      <c r="K462" s="59"/>
      <c r="L462" s="59"/>
      <c r="M462" s="59"/>
      <c r="N462" s="59"/>
      <c r="O462" s="59"/>
      <c r="P462" s="59"/>
      <c r="Q462" s="59"/>
      <c r="R462" s="59"/>
      <c r="S462" s="59"/>
      <c r="T462" s="59"/>
      <c r="U462" s="59"/>
      <c r="V462" s="59"/>
      <c r="W462" s="59"/>
      <c r="X462" s="59"/>
      <c r="Y462" s="59"/>
    </row>
    <row r="463" spans="1:25" ht="15" customHeight="1" x14ac:dyDescent="0.25">
      <c r="A463" s="59"/>
      <c r="B463" s="59"/>
      <c r="C463" s="59"/>
      <c r="D463" s="59"/>
      <c r="E463" s="59"/>
      <c r="F463" s="59"/>
      <c r="G463" s="59"/>
      <c r="H463" s="59"/>
      <c r="I463" s="59"/>
      <c r="J463" s="59"/>
      <c r="K463" s="59"/>
      <c r="L463" s="59"/>
      <c r="M463" s="59"/>
      <c r="N463" s="59"/>
      <c r="O463" s="59"/>
      <c r="P463" s="59"/>
      <c r="Q463" s="59"/>
      <c r="R463" s="59"/>
      <c r="S463" s="59"/>
      <c r="T463" s="59"/>
      <c r="U463" s="59"/>
      <c r="V463" s="59"/>
      <c r="W463" s="59"/>
      <c r="X463" s="59"/>
      <c r="Y463" s="59"/>
    </row>
    <row r="464" spans="1:25" ht="15" customHeight="1" x14ac:dyDescent="0.25">
      <c r="A464" s="59"/>
      <c r="B464" s="59"/>
      <c r="C464" s="59"/>
      <c r="D464" s="59"/>
      <c r="E464" s="59"/>
      <c r="F464" s="59"/>
      <c r="G464" s="59"/>
      <c r="H464" s="59"/>
      <c r="I464" s="59"/>
      <c r="J464" s="59"/>
      <c r="K464" s="59"/>
      <c r="L464" s="59"/>
      <c r="M464" s="59"/>
      <c r="N464" s="59"/>
      <c r="O464" s="59"/>
      <c r="P464" s="59"/>
      <c r="Q464" s="59"/>
      <c r="R464" s="59"/>
      <c r="S464" s="59"/>
      <c r="T464" s="59"/>
      <c r="U464" s="59"/>
      <c r="V464" s="59"/>
      <c r="W464" s="59"/>
      <c r="X464" s="59"/>
      <c r="Y464" s="59"/>
    </row>
    <row r="465" spans="1:25" ht="15" customHeight="1" x14ac:dyDescent="0.25">
      <c r="A465" s="59"/>
      <c r="B465" s="59"/>
      <c r="C465" s="59"/>
      <c r="D465" s="59"/>
      <c r="E465" s="59"/>
      <c r="F465" s="59"/>
      <c r="G465" s="59"/>
      <c r="H465" s="59"/>
      <c r="I465" s="59"/>
      <c r="J465" s="59"/>
      <c r="K465" s="59"/>
      <c r="L465" s="59"/>
      <c r="M465" s="59"/>
      <c r="N465" s="59"/>
      <c r="O465" s="59"/>
      <c r="P465" s="59"/>
      <c r="Q465" s="59"/>
      <c r="R465" s="59"/>
      <c r="S465" s="59"/>
      <c r="T465" s="59"/>
      <c r="U465" s="59"/>
      <c r="V465" s="59"/>
      <c r="W465" s="59"/>
      <c r="X465" s="59"/>
      <c r="Y465" s="59"/>
    </row>
    <row r="466" spans="1:25" ht="15" customHeight="1" x14ac:dyDescent="0.25">
      <c r="A466" s="59"/>
      <c r="B466" s="59"/>
      <c r="C466" s="59"/>
      <c r="D466" s="59"/>
      <c r="E466" s="59"/>
      <c r="F466" s="59"/>
      <c r="G466" s="59"/>
      <c r="H466" s="59"/>
      <c r="I466" s="59"/>
      <c r="J466" s="59"/>
      <c r="K466" s="59"/>
      <c r="L466" s="59"/>
      <c r="M466" s="59"/>
      <c r="N466" s="59"/>
      <c r="O466" s="59"/>
      <c r="P466" s="59"/>
      <c r="Q466" s="59"/>
      <c r="R466" s="59"/>
      <c r="S466" s="59"/>
      <c r="T466" s="59"/>
      <c r="U466" s="59"/>
      <c r="V466" s="59"/>
      <c r="W466" s="59"/>
      <c r="X466" s="59"/>
      <c r="Y466" s="59"/>
    </row>
    <row r="467" spans="1:25" x14ac:dyDescent="0.25">
      <c r="A467" s="59"/>
      <c r="B467" s="59"/>
      <c r="C467" s="59"/>
      <c r="D467" s="59"/>
      <c r="E467" s="59"/>
      <c r="F467" s="59"/>
      <c r="G467" s="59"/>
      <c r="H467" s="59"/>
      <c r="I467" s="59"/>
      <c r="J467" s="59"/>
      <c r="K467" s="59"/>
      <c r="L467" s="59"/>
      <c r="M467" s="59"/>
      <c r="N467" s="59"/>
      <c r="O467" s="59"/>
      <c r="P467" s="59"/>
      <c r="Q467" s="59"/>
      <c r="R467" s="59"/>
      <c r="S467" s="59"/>
      <c r="T467" s="59"/>
      <c r="U467" s="59"/>
      <c r="V467" s="59"/>
      <c r="W467" s="59"/>
      <c r="X467" s="59"/>
      <c r="Y467" s="59"/>
    </row>
    <row r="468" spans="1:25" x14ac:dyDescent="0.25">
      <c r="A468" s="59"/>
      <c r="B468" s="59"/>
      <c r="C468" s="59"/>
      <c r="D468" s="59"/>
      <c r="E468" s="59"/>
      <c r="F468" s="59"/>
      <c r="G468" s="59"/>
      <c r="H468" s="59"/>
      <c r="I468" s="59"/>
      <c r="J468" s="59"/>
      <c r="K468" s="59"/>
      <c r="L468" s="59"/>
      <c r="M468" s="59"/>
      <c r="N468" s="59"/>
      <c r="O468" s="59"/>
      <c r="P468" s="59"/>
      <c r="Q468" s="59"/>
      <c r="R468" s="59"/>
      <c r="S468" s="59"/>
      <c r="T468" s="59"/>
      <c r="U468" s="59"/>
      <c r="V468" s="59"/>
      <c r="W468" s="59"/>
      <c r="X468" s="59"/>
      <c r="Y468" s="59"/>
    </row>
    <row r="469" spans="1:25" x14ac:dyDescent="0.25">
      <c r="A469" s="59"/>
      <c r="B469" s="59"/>
      <c r="C469" s="59"/>
      <c r="D469" s="59"/>
      <c r="E469" s="59"/>
      <c r="F469" s="59"/>
      <c r="G469" s="59"/>
      <c r="H469" s="59"/>
      <c r="I469" s="59"/>
      <c r="J469" s="59"/>
      <c r="K469" s="59"/>
      <c r="L469" s="59"/>
      <c r="M469" s="59"/>
      <c r="N469" s="59"/>
      <c r="O469" s="59"/>
      <c r="P469" s="59"/>
      <c r="Q469" s="59"/>
      <c r="R469" s="59"/>
      <c r="S469" s="59"/>
      <c r="T469" s="59"/>
      <c r="U469" s="59"/>
      <c r="V469" s="59"/>
      <c r="W469" s="59"/>
      <c r="X469" s="59"/>
      <c r="Y469" s="59"/>
    </row>
    <row r="470" spans="1:25" ht="15" customHeight="1" x14ac:dyDescent="0.25">
      <c r="A470" s="59"/>
      <c r="B470" s="59"/>
      <c r="C470" s="59"/>
      <c r="D470" s="59"/>
      <c r="E470" s="59"/>
      <c r="F470" s="59"/>
      <c r="G470" s="59"/>
      <c r="H470" s="59"/>
      <c r="I470" s="59"/>
      <c r="J470" s="59"/>
      <c r="K470" s="59"/>
      <c r="L470" s="59"/>
      <c r="M470" s="59"/>
      <c r="N470" s="59"/>
      <c r="O470" s="59"/>
      <c r="P470" s="59"/>
      <c r="Q470" s="59"/>
      <c r="R470" s="59"/>
      <c r="S470" s="59"/>
      <c r="T470" s="59"/>
      <c r="U470" s="59"/>
      <c r="V470" s="59"/>
      <c r="W470" s="59"/>
      <c r="X470" s="59"/>
      <c r="Y470" s="59"/>
    </row>
    <row r="471" spans="1:25" x14ac:dyDescent="0.25">
      <c r="A471" s="59"/>
      <c r="B471" s="59"/>
      <c r="C471" s="59"/>
      <c r="D471" s="59"/>
      <c r="E471" s="59"/>
      <c r="F471" s="59"/>
      <c r="G471" s="59"/>
      <c r="H471" s="59"/>
      <c r="I471" s="59"/>
      <c r="J471" s="59"/>
      <c r="K471" s="59"/>
      <c r="L471" s="59"/>
      <c r="M471" s="59"/>
      <c r="N471" s="59"/>
      <c r="O471" s="59"/>
      <c r="P471" s="59"/>
      <c r="Q471" s="59"/>
      <c r="R471" s="59"/>
      <c r="S471" s="59"/>
      <c r="T471" s="59"/>
      <c r="U471" s="59"/>
      <c r="V471" s="59"/>
      <c r="W471" s="59"/>
      <c r="X471" s="59"/>
      <c r="Y471" s="59"/>
    </row>
    <row r="472" spans="1:25" x14ac:dyDescent="0.25">
      <c r="A472" s="59"/>
      <c r="B472" s="59"/>
      <c r="C472" s="59"/>
      <c r="D472" s="59"/>
      <c r="E472" s="59"/>
      <c r="F472" s="59"/>
      <c r="G472" s="59"/>
      <c r="H472" s="59"/>
      <c r="I472" s="59"/>
      <c r="J472" s="59"/>
      <c r="K472" s="59"/>
      <c r="L472" s="59"/>
      <c r="M472" s="59"/>
      <c r="N472" s="59"/>
      <c r="O472" s="59"/>
      <c r="P472" s="59"/>
      <c r="Q472" s="59"/>
      <c r="R472" s="59"/>
      <c r="S472" s="59"/>
      <c r="T472" s="59"/>
      <c r="U472" s="59"/>
      <c r="V472" s="59"/>
      <c r="W472" s="59"/>
      <c r="X472" s="59"/>
      <c r="Y472" s="59"/>
    </row>
    <row r="473" spans="1:25" ht="15" customHeight="1" x14ac:dyDescent="0.25">
      <c r="A473" s="59"/>
      <c r="B473" s="59"/>
      <c r="C473" s="59"/>
      <c r="D473" s="59"/>
      <c r="E473" s="59"/>
      <c r="F473" s="59"/>
      <c r="G473" s="59"/>
      <c r="H473" s="59"/>
      <c r="I473" s="59"/>
      <c r="J473" s="59"/>
      <c r="K473" s="59"/>
      <c r="L473" s="59"/>
      <c r="M473" s="59"/>
      <c r="N473" s="59"/>
      <c r="O473" s="59"/>
      <c r="P473" s="59"/>
      <c r="Q473" s="59"/>
      <c r="R473" s="59"/>
      <c r="S473" s="59"/>
      <c r="T473" s="59"/>
      <c r="U473" s="59"/>
      <c r="V473" s="59"/>
      <c r="W473" s="59"/>
      <c r="X473" s="59"/>
      <c r="Y473" s="59"/>
    </row>
    <row r="474" spans="1:25" x14ac:dyDescent="0.25">
      <c r="A474" s="59"/>
      <c r="B474" s="59"/>
      <c r="C474" s="59"/>
      <c r="D474" s="59"/>
      <c r="E474" s="59"/>
      <c r="F474" s="59"/>
      <c r="G474" s="59"/>
      <c r="H474" s="59"/>
      <c r="I474" s="59"/>
      <c r="J474" s="59"/>
      <c r="K474" s="59"/>
      <c r="L474" s="59"/>
      <c r="M474" s="59"/>
      <c r="N474" s="59"/>
      <c r="O474" s="59"/>
      <c r="P474" s="59"/>
      <c r="Q474" s="59"/>
      <c r="R474" s="59"/>
      <c r="S474" s="59"/>
      <c r="T474" s="59"/>
      <c r="U474" s="59"/>
      <c r="V474" s="59"/>
      <c r="W474" s="59"/>
      <c r="X474" s="59"/>
      <c r="Y474" s="59"/>
    </row>
    <row r="475" spans="1:25" x14ac:dyDescent="0.25">
      <c r="A475" s="59"/>
      <c r="B475" s="59"/>
      <c r="C475" s="59"/>
      <c r="D475" s="59"/>
      <c r="E475" s="59"/>
      <c r="F475" s="59"/>
      <c r="G475" s="59"/>
      <c r="H475" s="59"/>
      <c r="I475" s="59"/>
      <c r="J475" s="59"/>
      <c r="K475" s="59"/>
      <c r="L475" s="59"/>
      <c r="M475" s="59"/>
      <c r="N475" s="59"/>
      <c r="O475" s="59"/>
      <c r="P475" s="59"/>
      <c r="Q475" s="59"/>
      <c r="R475" s="59"/>
      <c r="S475" s="59"/>
      <c r="T475" s="59"/>
      <c r="U475" s="59"/>
      <c r="V475" s="59"/>
      <c r="W475" s="59"/>
      <c r="X475" s="59"/>
      <c r="Y475" s="59"/>
    </row>
    <row r="476" spans="1:25" x14ac:dyDescent="0.25">
      <c r="A476" s="59"/>
      <c r="B476" s="59"/>
      <c r="C476" s="59"/>
      <c r="D476" s="59"/>
      <c r="E476" s="59"/>
      <c r="F476" s="59"/>
      <c r="G476" s="59"/>
      <c r="H476" s="59"/>
      <c r="I476" s="59"/>
      <c r="J476" s="59"/>
      <c r="K476" s="59"/>
      <c r="L476" s="59"/>
      <c r="M476" s="59"/>
      <c r="N476" s="59"/>
      <c r="O476" s="59"/>
      <c r="P476" s="59"/>
      <c r="Q476" s="59"/>
      <c r="R476" s="59"/>
      <c r="S476" s="59"/>
      <c r="T476" s="59"/>
      <c r="U476" s="59"/>
      <c r="V476" s="59"/>
      <c r="W476" s="59"/>
      <c r="X476" s="59"/>
      <c r="Y476" s="59"/>
    </row>
    <row r="477" spans="1:25" ht="15" customHeight="1" x14ac:dyDescent="0.25">
      <c r="A477" s="59"/>
      <c r="B477" s="59"/>
      <c r="C477" s="59"/>
      <c r="D477" s="59"/>
      <c r="E477" s="59"/>
      <c r="F477" s="59"/>
      <c r="G477" s="59"/>
      <c r="H477" s="59"/>
      <c r="I477" s="59"/>
      <c r="J477" s="59"/>
      <c r="K477" s="59"/>
      <c r="L477" s="59"/>
      <c r="M477" s="59"/>
      <c r="N477" s="59"/>
      <c r="O477" s="59"/>
      <c r="P477" s="59"/>
      <c r="Q477" s="59"/>
      <c r="R477" s="59"/>
      <c r="S477" s="59"/>
      <c r="T477" s="59"/>
      <c r="U477" s="59"/>
      <c r="V477" s="59"/>
      <c r="W477" s="59"/>
      <c r="X477" s="59"/>
      <c r="Y477" s="59"/>
    </row>
    <row r="478" spans="1:25" x14ac:dyDescent="0.25">
      <c r="A478" s="59"/>
      <c r="B478" s="59"/>
      <c r="C478" s="59"/>
      <c r="D478" s="59"/>
      <c r="E478" s="59"/>
      <c r="F478" s="59"/>
      <c r="G478" s="59"/>
      <c r="H478" s="59"/>
      <c r="I478" s="59"/>
      <c r="J478" s="59"/>
      <c r="K478" s="59"/>
      <c r="L478" s="59"/>
      <c r="M478" s="59"/>
      <c r="N478" s="59"/>
      <c r="O478" s="59"/>
      <c r="P478" s="59"/>
      <c r="Q478" s="59"/>
      <c r="R478" s="59"/>
      <c r="S478" s="59"/>
      <c r="T478" s="59"/>
      <c r="U478" s="59"/>
      <c r="V478" s="59"/>
      <c r="W478" s="59"/>
      <c r="X478" s="59"/>
      <c r="Y478" s="59"/>
    </row>
    <row r="479" spans="1:25" x14ac:dyDescent="0.25">
      <c r="A479" s="59"/>
      <c r="B479" s="59"/>
      <c r="C479" s="59"/>
      <c r="D479" s="59"/>
      <c r="E479" s="59"/>
      <c r="F479" s="59"/>
      <c r="G479" s="59"/>
      <c r="H479" s="59"/>
      <c r="I479" s="59"/>
      <c r="J479" s="59"/>
      <c r="K479" s="59"/>
      <c r="L479" s="59"/>
      <c r="M479" s="59"/>
      <c r="N479" s="59"/>
      <c r="O479" s="59"/>
      <c r="P479" s="59"/>
      <c r="Q479" s="59"/>
      <c r="R479" s="59"/>
      <c r="S479" s="59"/>
      <c r="T479" s="59"/>
      <c r="U479" s="59"/>
      <c r="V479" s="59"/>
      <c r="W479" s="59"/>
      <c r="X479" s="59"/>
      <c r="Y479" s="59"/>
    </row>
    <row r="480" spans="1:25" x14ac:dyDescent="0.25">
      <c r="A480" s="59"/>
      <c r="B480" s="59"/>
      <c r="C480" s="59"/>
      <c r="D480" s="59"/>
      <c r="E480" s="59"/>
      <c r="F480" s="59"/>
      <c r="G480" s="59"/>
      <c r="H480" s="59"/>
      <c r="I480" s="59"/>
      <c r="J480" s="59"/>
      <c r="K480" s="59"/>
      <c r="L480" s="59"/>
      <c r="M480" s="59"/>
      <c r="N480" s="59"/>
      <c r="O480" s="59"/>
      <c r="P480" s="59"/>
      <c r="Q480" s="59"/>
      <c r="R480" s="59"/>
      <c r="S480" s="59"/>
      <c r="T480" s="59"/>
      <c r="U480" s="59"/>
      <c r="V480" s="59"/>
      <c r="W480" s="59"/>
      <c r="X480" s="59"/>
      <c r="Y480" s="59"/>
    </row>
    <row r="481" spans="1:21" x14ac:dyDescent="0.25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</row>
    <row r="482" spans="1:21" x14ac:dyDescent="0.25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</row>
    <row r="483" spans="1:21" x14ac:dyDescent="0.25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</row>
    <row r="484" spans="1:21" x14ac:dyDescent="0.25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</row>
    <row r="485" spans="1:21" x14ac:dyDescent="0.25">
      <c r="R485" s="33"/>
      <c r="S485" s="33"/>
      <c r="T485" s="33"/>
    </row>
    <row r="486" spans="1:21" x14ac:dyDescent="0.25">
      <c r="P486" s="34"/>
      <c r="Q486" s="34"/>
      <c r="R486" s="33"/>
      <c r="S486" s="33"/>
      <c r="T486" s="33"/>
      <c r="U486" s="34"/>
    </row>
    <row r="487" spans="1:21" x14ac:dyDescent="0.25">
      <c r="A487" s="35" t="s">
        <v>29</v>
      </c>
      <c r="B487" s="35"/>
      <c r="C487" s="35"/>
      <c r="D487" s="35"/>
      <c r="E487" s="35"/>
      <c r="F487" s="35"/>
      <c r="G487" s="35"/>
      <c r="H487" s="35"/>
      <c r="I487" s="35"/>
      <c r="N487" s="34" t="s">
        <v>31</v>
      </c>
      <c r="O487" s="34"/>
      <c r="P487" s="36"/>
      <c r="Q487" s="36"/>
      <c r="R487" s="33"/>
      <c r="S487" s="33"/>
      <c r="T487" s="33"/>
    </row>
    <row r="488" spans="1:21" ht="15" customHeight="1" x14ac:dyDescent="0.25">
      <c r="M488" s="37"/>
      <c r="N488" s="37" t="s">
        <v>32</v>
      </c>
      <c r="R488" s="33"/>
      <c r="S488" s="33"/>
      <c r="T488" s="33"/>
    </row>
    <row r="489" spans="1:21" x14ac:dyDescent="0.25">
      <c r="R489" s="33"/>
      <c r="S489" s="33"/>
      <c r="T489" s="33"/>
    </row>
    <row r="490" spans="1:21" x14ac:dyDescent="0.25">
      <c r="D490" s="7"/>
      <c r="E490" s="7"/>
      <c r="P490" s="37"/>
      <c r="Q490" s="37"/>
      <c r="R490" s="33"/>
      <c r="S490" s="33"/>
      <c r="T490" s="33"/>
      <c r="U490" s="37"/>
    </row>
    <row r="491" spans="1:21" x14ac:dyDescent="0.25">
      <c r="A491" s="38"/>
      <c r="B491" s="38"/>
      <c r="C491" s="38"/>
      <c r="D491" s="39"/>
      <c r="E491" s="39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U491" s="37"/>
    </row>
    <row r="492" spans="1:21" x14ac:dyDescent="0.25">
      <c r="A492" s="100" t="s">
        <v>30</v>
      </c>
      <c r="B492" s="100"/>
      <c r="C492" s="100"/>
      <c r="D492" s="39"/>
      <c r="E492" s="39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3"/>
      <c r="Q492" s="33"/>
      <c r="R492" s="40"/>
      <c r="U492" s="33"/>
    </row>
    <row r="493" spans="1:21" ht="132" customHeight="1" x14ac:dyDescent="0.25">
      <c r="A493" s="306" t="s">
        <v>158</v>
      </c>
      <c r="B493" s="306"/>
      <c r="C493" s="306"/>
      <c r="D493" s="306"/>
      <c r="E493" s="306"/>
      <c r="F493" s="306"/>
      <c r="G493" s="306"/>
      <c r="H493" s="306"/>
      <c r="I493" s="306"/>
      <c r="J493" s="306"/>
      <c r="K493" s="306"/>
      <c r="L493" s="306"/>
      <c r="M493" s="306"/>
      <c r="N493" s="306"/>
      <c r="O493" s="306"/>
      <c r="P493" s="306"/>
      <c r="Q493" s="306"/>
      <c r="R493" s="306"/>
      <c r="S493" s="306"/>
      <c r="T493" s="306"/>
      <c r="U493" s="306"/>
    </row>
    <row r="494" spans="1:21" x14ac:dyDescent="0.25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U494" s="33"/>
    </row>
    <row r="495" spans="1:21" x14ac:dyDescent="0.25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U495" s="33"/>
    </row>
  </sheetData>
  <sheetProtection formatCells="0" insertColumns="0" insertRows="0" deleteColumns="0" deleteRows="0"/>
  <mergeCells count="626">
    <mergeCell ref="A493:U493"/>
    <mergeCell ref="Q251:R251"/>
    <mergeCell ref="Q252:R252"/>
    <mergeCell ref="Q253:R253"/>
    <mergeCell ref="Q286:R286"/>
    <mergeCell ref="Q287:R287"/>
    <mergeCell ref="Q288:R288"/>
    <mergeCell ref="Q289:R289"/>
    <mergeCell ref="Q283:R284"/>
    <mergeCell ref="Q285:R285"/>
    <mergeCell ref="L307:V307"/>
    <mergeCell ref="O289:P289"/>
    <mergeCell ref="G283:N284"/>
    <mergeCell ref="O283:P284"/>
    <mergeCell ref="G285:N285"/>
    <mergeCell ref="O285:P285"/>
    <mergeCell ref="G286:N286"/>
    <mergeCell ref="O286:P286"/>
    <mergeCell ref="G287:N287"/>
    <mergeCell ref="O287:P287"/>
    <mergeCell ref="G257:J258"/>
    <mergeCell ref="K257:L258"/>
    <mergeCell ref="M257:R257"/>
    <mergeCell ref="M258:N258"/>
    <mergeCell ref="M259:N259"/>
    <mergeCell ref="O259:P259"/>
    <mergeCell ref="Q259:R259"/>
    <mergeCell ref="S150:U150"/>
    <mergeCell ref="P131:R131"/>
    <mergeCell ref="G227:J227"/>
    <mergeCell ref="O252:P252"/>
    <mergeCell ref="O253:P253"/>
    <mergeCell ref="G251:N251"/>
    <mergeCell ref="G252:N252"/>
    <mergeCell ref="G250:N250"/>
    <mergeCell ref="G253:N253"/>
    <mergeCell ref="O249:P249"/>
    <mergeCell ref="O250:P250"/>
    <mergeCell ref="O251:P251"/>
    <mergeCell ref="G249:N249"/>
    <mergeCell ref="Q247:R248"/>
    <mergeCell ref="Q249:R249"/>
    <mergeCell ref="Q250:R250"/>
    <mergeCell ref="M150:O150"/>
    <mergeCell ref="S176:U176"/>
    <mergeCell ref="J176:L176"/>
    <mergeCell ref="G146:I146"/>
    <mergeCell ref="J146:L146"/>
    <mergeCell ref="R109:S109"/>
    <mergeCell ref="M110:O110"/>
    <mergeCell ref="P110:Q110"/>
    <mergeCell ref="R110:S110"/>
    <mergeCell ref="T110:U110"/>
    <mergeCell ref="T111:U111"/>
    <mergeCell ref="T112:U112"/>
    <mergeCell ref="O258:P258"/>
    <mergeCell ref="Q258:R258"/>
    <mergeCell ref="G247:N248"/>
    <mergeCell ref="O247:P248"/>
    <mergeCell ref="P144:R144"/>
    <mergeCell ref="P137:R137"/>
    <mergeCell ref="P136:R136"/>
    <mergeCell ref="P135:R135"/>
    <mergeCell ref="J131:L131"/>
    <mergeCell ref="G145:I145"/>
    <mergeCell ref="J145:L145"/>
    <mergeCell ref="M145:O145"/>
    <mergeCell ref="P145:R145"/>
    <mergeCell ref="S145:U145"/>
    <mergeCell ref="S147:U147"/>
    <mergeCell ref="P149:R149"/>
    <mergeCell ref="M148:O148"/>
    <mergeCell ref="U21:V21"/>
    <mergeCell ref="S21:T21"/>
    <mergeCell ref="S20:V20"/>
    <mergeCell ref="G20:J20"/>
    <mergeCell ref="G19:V19"/>
    <mergeCell ref="U27:V27"/>
    <mergeCell ref="S27:T27"/>
    <mergeCell ref="G27:H27"/>
    <mergeCell ref="C51:F53"/>
    <mergeCell ref="U23:V23"/>
    <mergeCell ref="S23:T23"/>
    <mergeCell ref="Q23:R23"/>
    <mergeCell ref="O23:P23"/>
    <mergeCell ref="M23:N23"/>
    <mergeCell ref="K23:L23"/>
    <mergeCell ref="I23:J23"/>
    <mergeCell ref="G23:H23"/>
    <mergeCell ref="U22:V22"/>
    <mergeCell ref="S22:T22"/>
    <mergeCell ref="Q22:R22"/>
    <mergeCell ref="O22:P22"/>
    <mergeCell ref="M22:N22"/>
    <mergeCell ref="K22:L22"/>
    <mergeCell ref="I22:J22"/>
    <mergeCell ref="G22:H22"/>
    <mergeCell ref="K25:L25"/>
    <mergeCell ref="I25:J25"/>
    <mergeCell ref="G25:H25"/>
    <mergeCell ref="U24:V24"/>
    <mergeCell ref="S24:T24"/>
    <mergeCell ref="Q24:R24"/>
    <mergeCell ref="O24:P24"/>
    <mergeCell ref="M24:N24"/>
    <mergeCell ref="K24:L24"/>
    <mergeCell ref="I24:J24"/>
    <mergeCell ref="G24:H24"/>
    <mergeCell ref="C58:F58"/>
    <mergeCell ref="C59:F59"/>
    <mergeCell ref="C60:F60"/>
    <mergeCell ref="A62:Z62"/>
    <mergeCell ref="A125:Z125"/>
    <mergeCell ref="B172:I172"/>
    <mergeCell ref="B171:I171"/>
    <mergeCell ref="O58:P58"/>
    <mergeCell ref="M58:N58"/>
    <mergeCell ref="U60:V60"/>
    <mergeCell ref="S136:U136"/>
    <mergeCell ref="S133:U133"/>
    <mergeCell ref="R112:S112"/>
    <mergeCell ref="P113:Q113"/>
    <mergeCell ref="R113:S113"/>
    <mergeCell ref="A116:Y123"/>
    <mergeCell ref="S135:U135"/>
    <mergeCell ref="A110:C110"/>
    <mergeCell ref="A127:U127"/>
    <mergeCell ref="T113:U113"/>
    <mergeCell ref="M109:O109"/>
    <mergeCell ref="P109:Q109"/>
    <mergeCell ref="C133:F133"/>
    <mergeCell ref="J135:L135"/>
    <mergeCell ref="U26:V26"/>
    <mergeCell ref="S26:T26"/>
    <mergeCell ref="Q26:R26"/>
    <mergeCell ref="O26:P26"/>
    <mergeCell ref="M26:N26"/>
    <mergeCell ref="U25:V25"/>
    <mergeCell ref="S25:T25"/>
    <mergeCell ref="Q25:R25"/>
    <mergeCell ref="O25:P25"/>
    <mergeCell ref="M25:N25"/>
    <mergeCell ref="A411:Y418"/>
    <mergeCell ref="D427:F427"/>
    <mergeCell ref="G427:I427"/>
    <mergeCell ref="J427:L427"/>
    <mergeCell ref="M427:O427"/>
    <mergeCell ref="P427:R427"/>
    <mergeCell ref="D426:F426"/>
    <mergeCell ref="C19:F21"/>
    <mergeCell ref="C22:F22"/>
    <mergeCell ref="C23:F23"/>
    <mergeCell ref="C24:F24"/>
    <mergeCell ref="C26:F26"/>
    <mergeCell ref="C28:F28"/>
    <mergeCell ref="C25:F25"/>
    <mergeCell ref="C27:F27"/>
    <mergeCell ref="K373:L373"/>
    <mergeCell ref="C314:K314"/>
    <mergeCell ref="C315:K315"/>
    <mergeCell ref="C316:K316"/>
    <mergeCell ref="C317:K317"/>
    <mergeCell ref="C318:K318"/>
    <mergeCell ref="C319:K319"/>
    <mergeCell ref="C320:K320"/>
    <mergeCell ref="G289:N289"/>
    <mergeCell ref="G368:J368"/>
    <mergeCell ref="K368:L368"/>
    <mergeCell ref="G288:N288"/>
    <mergeCell ref="O288:P288"/>
    <mergeCell ref="C308:K308"/>
    <mergeCell ref="C309:K309"/>
    <mergeCell ref="C310:K310"/>
    <mergeCell ref="C311:K311"/>
    <mergeCell ref="C321:K321"/>
    <mergeCell ref="C312:K312"/>
    <mergeCell ref="C313:K313"/>
    <mergeCell ref="N350:P350"/>
    <mergeCell ref="L351:M351"/>
    <mergeCell ref="N351:P351"/>
    <mergeCell ref="D351:K351"/>
    <mergeCell ref="D350:K350"/>
    <mergeCell ref="K367:L367"/>
    <mergeCell ref="K366:L366"/>
    <mergeCell ref="L313:M313"/>
    <mergeCell ref="L314:M314"/>
    <mergeCell ref="L315:M315"/>
    <mergeCell ref="L324:M324"/>
    <mergeCell ref="P148:R148"/>
    <mergeCell ref="M146:O146"/>
    <mergeCell ref="P146:R146"/>
    <mergeCell ref="B173:I173"/>
    <mergeCell ref="B174:I174"/>
    <mergeCell ref="C148:F148"/>
    <mergeCell ref="G148:I148"/>
    <mergeCell ref="J148:L148"/>
    <mergeCell ref="M172:O172"/>
    <mergeCell ref="P172:R172"/>
    <mergeCell ref="A167:Y168"/>
    <mergeCell ref="J150:L150"/>
    <mergeCell ref="J149:L149"/>
    <mergeCell ref="P147:R147"/>
    <mergeCell ref="G147:I147"/>
    <mergeCell ref="J147:L147"/>
    <mergeCell ref="M147:O147"/>
    <mergeCell ref="C150:F150"/>
    <mergeCell ref="C146:F146"/>
    <mergeCell ref="S148:U148"/>
    <mergeCell ref="S149:U149"/>
    <mergeCell ref="S173:U173"/>
    <mergeCell ref="G259:J259"/>
    <mergeCell ref="K259:L259"/>
    <mergeCell ref="C136:F136"/>
    <mergeCell ref="C137:F137"/>
    <mergeCell ref="G137:I137"/>
    <mergeCell ref="G133:I133"/>
    <mergeCell ref="M135:O135"/>
    <mergeCell ref="M133:O133"/>
    <mergeCell ref="J136:L136"/>
    <mergeCell ref="M136:O136"/>
    <mergeCell ref="C144:F144"/>
    <mergeCell ref="G142:U142"/>
    <mergeCell ref="G143:I143"/>
    <mergeCell ref="J143:L143"/>
    <mergeCell ref="M143:O143"/>
    <mergeCell ref="S143:U143"/>
    <mergeCell ref="P138:R138"/>
    <mergeCell ref="P133:R133"/>
    <mergeCell ref="M144:O144"/>
    <mergeCell ref="J144:L144"/>
    <mergeCell ref="S144:U144"/>
    <mergeCell ref="C134:F134"/>
    <mergeCell ref="G134:I134"/>
    <mergeCell ref="C147:F147"/>
    <mergeCell ref="C132:F132"/>
    <mergeCell ref="F111:G111"/>
    <mergeCell ref="A108:C108"/>
    <mergeCell ref="T109:U109"/>
    <mergeCell ref="S131:U131"/>
    <mergeCell ref="S134:U134"/>
    <mergeCell ref="S138:U138"/>
    <mergeCell ref="J132:L132"/>
    <mergeCell ref="S137:U137"/>
    <mergeCell ref="P134:R134"/>
    <mergeCell ref="P112:Q112"/>
    <mergeCell ref="P108:Q108"/>
    <mergeCell ref="M108:O108"/>
    <mergeCell ref="T108:U108"/>
    <mergeCell ref="P114:Q114"/>
    <mergeCell ref="R114:S114"/>
    <mergeCell ref="T114:U114"/>
    <mergeCell ref="R108:S108"/>
    <mergeCell ref="G130:U130"/>
    <mergeCell ref="M132:O132"/>
    <mergeCell ref="P132:R132"/>
    <mergeCell ref="S132:U132"/>
    <mergeCell ref="C130:F131"/>
    <mergeCell ref="G131:I131"/>
    <mergeCell ref="D106:E107"/>
    <mergeCell ref="P150:R150"/>
    <mergeCell ref="M149:O149"/>
    <mergeCell ref="G144:I144"/>
    <mergeCell ref="M131:O131"/>
    <mergeCell ref="C145:F145"/>
    <mergeCell ref="M112:O112"/>
    <mergeCell ref="M111:O111"/>
    <mergeCell ref="A113:C113"/>
    <mergeCell ref="A112:C112"/>
    <mergeCell ref="A111:C111"/>
    <mergeCell ref="A114:C114"/>
    <mergeCell ref="G132:I132"/>
    <mergeCell ref="G136:I136"/>
    <mergeCell ref="J133:L133"/>
    <mergeCell ref="M134:O134"/>
    <mergeCell ref="G138:I138"/>
    <mergeCell ref="J138:L138"/>
    <mergeCell ref="M138:O138"/>
    <mergeCell ref="G135:I135"/>
    <mergeCell ref="P111:Q111"/>
    <mergeCell ref="R111:S111"/>
    <mergeCell ref="M113:O113"/>
    <mergeCell ref="P143:R143"/>
    <mergeCell ref="K27:L27"/>
    <mergeCell ref="D75:E75"/>
    <mergeCell ref="F106:G107"/>
    <mergeCell ref="A109:C109"/>
    <mergeCell ref="K28:L28"/>
    <mergeCell ref="E9:Q9"/>
    <mergeCell ref="G370:J370"/>
    <mergeCell ref="G369:J369"/>
    <mergeCell ref="G367:J367"/>
    <mergeCell ref="G366:J366"/>
    <mergeCell ref="G365:J365"/>
    <mergeCell ref="G364:J364"/>
    <mergeCell ref="G363:J363"/>
    <mergeCell ref="G362:J362"/>
    <mergeCell ref="C54:F54"/>
    <mergeCell ref="C55:F55"/>
    <mergeCell ref="C56:F56"/>
    <mergeCell ref="C57:F57"/>
    <mergeCell ref="M106:O107"/>
    <mergeCell ref="D114:E114"/>
    <mergeCell ref="F114:G114"/>
    <mergeCell ref="H114:I114"/>
    <mergeCell ref="M114:O114"/>
    <mergeCell ref="A106:C107"/>
    <mergeCell ref="G26:H26"/>
    <mergeCell ref="I26:J26"/>
    <mergeCell ref="K26:L26"/>
    <mergeCell ref="H109:I109"/>
    <mergeCell ref="H110:I110"/>
    <mergeCell ref="H111:I111"/>
    <mergeCell ref="H112:I112"/>
    <mergeCell ref="H113:I113"/>
    <mergeCell ref="A105:I105"/>
    <mergeCell ref="D111:E111"/>
    <mergeCell ref="D109:E109"/>
    <mergeCell ref="F109:G109"/>
    <mergeCell ref="D112:E112"/>
    <mergeCell ref="F112:G112"/>
    <mergeCell ref="F110:G110"/>
    <mergeCell ref="D113:E113"/>
    <mergeCell ref="F113:G113"/>
    <mergeCell ref="D110:E110"/>
    <mergeCell ref="I28:J28"/>
    <mergeCell ref="D108:E108"/>
    <mergeCell ref="F108:G108"/>
    <mergeCell ref="A87:Y96"/>
    <mergeCell ref="H106:I107"/>
    <mergeCell ref="H108:I108"/>
    <mergeCell ref="O27:P27"/>
    <mergeCell ref="Q27:R27"/>
    <mergeCell ref="G55:H55"/>
    <mergeCell ref="K56:L56"/>
    <mergeCell ref="I60:J60"/>
    <mergeCell ref="K60:L60"/>
    <mergeCell ref="M60:N60"/>
    <mergeCell ref="O60:P60"/>
    <mergeCell ref="Q58:R58"/>
    <mergeCell ref="M54:N54"/>
    <mergeCell ref="M55:N55"/>
    <mergeCell ref="M56:N56"/>
    <mergeCell ref="M57:N57"/>
    <mergeCell ref="O53:P53"/>
    <mergeCell ref="Q53:R53"/>
    <mergeCell ref="G58:H58"/>
    <mergeCell ref="I58:J58"/>
    <mergeCell ref="I54:J54"/>
    <mergeCell ref="I56:J56"/>
    <mergeCell ref="I57:J57"/>
    <mergeCell ref="G53:H53"/>
    <mergeCell ref="G54:H54"/>
    <mergeCell ref="M28:N28"/>
    <mergeCell ref="I27:J27"/>
    <mergeCell ref="P106:Q107"/>
    <mergeCell ref="R106:S107"/>
    <mergeCell ref="K58:L58"/>
    <mergeCell ref="S60:T60"/>
    <mergeCell ref="U59:V59"/>
    <mergeCell ref="S59:T59"/>
    <mergeCell ref="Q60:R60"/>
    <mergeCell ref="G60:H60"/>
    <mergeCell ref="M105:U105"/>
    <mergeCell ref="T106:U107"/>
    <mergeCell ref="O28:P28"/>
    <mergeCell ref="Q28:R28"/>
    <mergeCell ref="U28:V28"/>
    <mergeCell ref="A101:U101"/>
    <mergeCell ref="O20:R20"/>
    <mergeCell ref="G21:H21"/>
    <mergeCell ref="I21:J21"/>
    <mergeCell ref="K21:L21"/>
    <mergeCell ref="M21:N21"/>
    <mergeCell ref="O21:P21"/>
    <mergeCell ref="Q21:R21"/>
    <mergeCell ref="G52:J52"/>
    <mergeCell ref="K52:N52"/>
    <mergeCell ref="I59:J59"/>
    <mergeCell ref="K53:L53"/>
    <mergeCell ref="K54:L54"/>
    <mergeCell ref="K55:L55"/>
    <mergeCell ref="K57:L57"/>
    <mergeCell ref="I53:J53"/>
    <mergeCell ref="I55:J55"/>
    <mergeCell ref="S28:T28"/>
    <mergeCell ref="D40:E40"/>
    <mergeCell ref="G28:H28"/>
    <mergeCell ref="M27:N27"/>
    <mergeCell ref="E5:Q8"/>
    <mergeCell ref="G56:H56"/>
    <mergeCell ref="G57:H57"/>
    <mergeCell ref="G59:H59"/>
    <mergeCell ref="Q55:R55"/>
    <mergeCell ref="O56:P56"/>
    <mergeCell ref="Q56:R56"/>
    <mergeCell ref="O57:P57"/>
    <mergeCell ref="Q57:R57"/>
    <mergeCell ref="O59:P59"/>
    <mergeCell ref="Q59:R59"/>
    <mergeCell ref="O55:P55"/>
    <mergeCell ref="O52:R52"/>
    <mergeCell ref="O54:P54"/>
    <mergeCell ref="Q54:R54"/>
    <mergeCell ref="K59:L59"/>
    <mergeCell ref="A16:U16"/>
    <mergeCell ref="M59:N59"/>
    <mergeCell ref="G51:V51"/>
    <mergeCell ref="S52:V52"/>
    <mergeCell ref="S53:T53"/>
    <mergeCell ref="U53:V53"/>
    <mergeCell ref="K20:N20"/>
    <mergeCell ref="M53:N53"/>
    <mergeCell ref="S54:T54"/>
    <mergeCell ref="U54:V54"/>
    <mergeCell ref="S55:T55"/>
    <mergeCell ref="U55:V55"/>
    <mergeCell ref="S56:T56"/>
    <mergeCell ref="U56:V56"/>
    <mergeCell ref="U58:V58"/>
    <mergeCell ref="S58:T58"/>
    <mergeCell ref="U57:V57"/>
    <mergeCell ref="S57:T57"/>
    <mergeCell ref="V175:X175"/>
    <mergeCell ref="B175:I175"/>
    <mergeCell ref="S146:U146"/>
    <mergeCell ref="S172:U172"/>
    <mergeCell ref="M176:O176"/>
    <mergeCell ref="P176:R176"/>
    <mergeCell ref="J171:L171"/>
    <mergeCell ref="V173:X173"/>
    <mergeCell ref="J174:L174"/>
    <mergeCell ref="S174:U174"/>
    <mergeCell ref="V176:X176"/>
    <mergeCell ref="J175:L175"/>
    <mergeCell ref="M175:O175"/>
    <mergeCell ref="P175:R175"/>
    <mergeCell ref="S175:U175"/>
    <mergeCell ref="M171:O171"/>
    <mergeCell ref="P173:R173"/>
    <mergeCell ref="M174:O174"/>
    <mergeCell ref="P174:R174"/>
    <mergeCell ref="V174:X174"/>
    <mergeCell ref="V171:X171"/>
    <mergeCell ref="J172:L172"/>
    <mergeCell ref="S171:U171"/>
    <mergeCell ref="V172:X172"/>
    <mergeCell ref="O227:P227"/>
    <mergeCell ref="Q227:R227"/>
    <mergeCell ref="K227:L227"/>
    <mergeCell ref="A219:U221"/>
    <mergeCell ref="J177:L177"/>
    <mergeCell ref="M177:O177"/>
    <mergeCell ref="S177:U177"/>
    <mergeCell ref="B177:I177"/>
    <mergeCell ref="M223:R223"/>
    <mergeCell ref="M224:N224"/>
    <mergeCell ref="K226:L226"/>
    <mergeCell ref="G226:J226"/>
    <mergeCell ref="G225:J225"/>
    <mergeCell ref="G223:J224"/>
    <mergeCell ref="V177:X177"/>
    <mergeCell ref="K228:L228"/>
    <mergeCell ref="M228:N228"/>
    <mergeCell ref="O228:P228"/>
    <mergeCell ref="Q228:R228"/>
    <mergeCell ref="J134:L134"/>
    <mergeCell ref="C135:F135"/>
    <mergeCell ref="Q224:R224"/>
    <mergeCell ref="K223:L224"/>
    <mergeCell ref="G228:J228"/>
    <mergeCell ref="K225:L225"/>
    <mergeCell ref="P177:R177"/>
    <mergeCell ref="O224:P224"/>
    <mergeCell ref="J173:L173"/>
    <mergeCell ref="M173:O173"/>
    <mergeCell ref="J137:L137"/>
    <mergeCell ref="M137:O137"/>
    <mergeCell ref="C149:F149"/>
    <mergeCell ref="G149:I149"/>
    <mergeCell ref="G150:I150"/>
    <mergeCell ref="C138:F138"/>
    <mergeCell ref="C142:F143"/>
    <mergeCell ref="P171:R171"/>
    <mergeCell ref="B176:I176"/>
    <mergeCell ref="K262:L262"/>
    <mergeCell ref="O262:P262"/>
    <mergeCell ref="Q262:R262"/>
    <mergeCell ref="M262:N262"/>
    <mergeCell ref="G260:J260"/>
    <mergeCell ref="K260:L260"/>
    <mergeCell ref="M260:N260"/>
    <mergeCell ref="O260:P260"/>
    <mergeCell ref="Q260:R260"/>
    <mergeCell ref="G261:J261"/>
    <mergeCell ref="K261:L261"/>
    <mergeCell ref="M261:N261"/>
    <mergeCell ref="Q261:R261"/>
    <mergeCell ref="O261:P261"/>
    <mergeCell ref="D388:G388"/>
    <mergeCell ref="K388:M388"/>
    <mergeCell ref="D389:G389"/>
    <mergeCell ref="K389:M389"/>
    <mergeCell ref="D390:G390"/>
    <mergeCell ref="K390:M390"/>
    <mergeCell ref="H390:J390"/>
    <mergeCell ref="H389:J389"/>
    <mergeCell ref="P426:R426"/>
    <mergeCell ref="G426:I426"/>
    <mergeCell ref="J426:L426"/>
    <mergeCell ref="M426:O426"/>
    <mergeCell ref="D392:G392"/>
    <mergeCell ref="K392:M392"/>
    <mergeCell ref="H391:J391"/>
    <mergeCell ref="H392:J392"/>
    <mergeCell ref="D424:F425"/>
    <mergeCell ref="G424:R424"/>
    <mergeCell ref="G425:I425"/>
    <mergeCell ref="J425:L425"/>
    <mergeCell ref="M425:O425"/>
    <mergeCell ref="P425:R425"/>
    <mergeCell ref="D391:G391"/>
    <mergeCell ref="K391:M391"/>
    <mergeCell ref="P434:R434"/>
    <mergeCell ref="P438:R438"/>
    <mergeCell ref="D436:F436"/>
    <mergeCell ref="G436:I436"/>
    <mergeCell ref="J436:L436"/>
    <mergeCell ref="M438:O438"/>
    <mergeCell ref="M436:O436"/>
    <mergeCell ref="M437:O437"/>
    <mergeCell ref="P436:R436"/>
    <mergeCell ref="P437:R437"/>
    <mergeCell ref="D438:F438"/>
    <mergeCell ref="G438:I438"/>
    <mergeCell ref="J438:L438"/>
    <mergeCell ref="A492:C492"/>
    <mergeCell ref="D437:F437"/>
    <mergeCell ref="G437:I437"/>
    <mergeCell ref="J437:L437"/>
    <mergeCell ref="D428:F428"/>
    <mergeCell ref="G428:I428"/>
    <mergeCell ref="J428:L428"/>
    <mergeCell ref="M428:O428"/>
    <mergeCell ref="P428:R428"/>
    <mergeCell ref="G433:R433"/>
    <mergeCell ref="D435:F435"/>
    <mergeCell ref="G435:I435"/>
    <mergeCell ref="J435:L435"/>
    <mergeCell ref="M435:O435"/>
    <mergeCell ref="P435:R435"/>
    <mergeCell ref="M434:O434"/>
    <mergeCell ref="D429:F429"/>
    <mergeCell ref="G429:I429"/>
    <mergeCell ref="J429:L429"/>
    <mergeCell ref="M429:O429"/>
    <mergeCell ref="P429:R429"/>
    <mergeCell ref="D433:F434"/>
    <mergeCell ref="G434:I434"/>
    <mergeCell ref="J434:L434"/>
    <mergeCell ref="A441:Y449"/>
    <mergeCell ref="A456:Y480"/>
    <mergeCell ref="H388:J388"/>
    <mergeCell ref="L317:M317"/>
    <mergeCell ref="L318:M318"/>
    <mergeCell ref="L319:M319"/>
    <mergeCell ref="L320:M320"/>
    <mergeCell ref="L321:M321"/>
    <mergeCell ref="L322:M322"/>
    <mergeCell ref="L323:M323"/>
    <mergeCell ref="K371:L371"/>
    <mergeCell ref="G372:J372"/>
    <mergeCell ref="K372:L372"/>
    <mergeCell ref="G373:J373"/>
    <mergeCell ref="A360:U360"/>
    <mergeCell ref="K363:L363"/>
    <mergeCell ref="K364:L364"/>
    <mergeCell ref="K365:L365"/>
    <mergeCell ref="K362:L362"/>
    <mergeCell ref="C324:K324"/>
    <mergeCell ref="L350:M350"/>
    <mergeCell ref="V324:W324"/>
    <mergeCell ref="V321:W321"/>
    <mergeCell ref="A376:Y383"/>
    <mergeCell ref="G374:J374"/>
    <mergeCell ref="K374:L374"/>
    <mergeCell ref="G371:J371"/>
    <mergeCell ref="V316:W316"/>
    <mergeCell ref="V309:W309"/>
    <mergeCell ref="V310:W310"/>
    <mergeCell ref="V311:W311"/>
    <mergeCell ref="V312:W312"/>
    <mergeCell ref="V313:W313"/>
    <mergeCell ref="V314:W314"/>
    <mergeCell ref="V315:W315"/>
    <mergeCell ref="L316:M316"/>
    <mergeCell ref="L310:M310"/>
    <mergeCell ref="V322:W322"/>
    <mergeCell ref="V323:W323"/>
    <mergeCell ref="V317:W317"/>
    <mergeCell ref="V318:W318"/>
    <mergeCell ref="V319:W319"/>
    <mergeCell ref="V320:W320"/>
    <mergeCell ref="C322:K322"/>
    <mergeCell ref="Q350:S350"/>
    <mergeCell ref="Q351:S351"/>
    <mergeCell ref="K370:L370"/>
    <mergeCell ref="K369:L369"/>
    <mergeCell ref="A153:Y163"/>
    <mergeCell ref="A202:Y212"/>
    <mergeCell ref="A292:Y300"/>
    <mergeCell ref="A353:Y358"/>
    <mergeCell ref="C323:K323"/>
    <mergeCell ref="L311:M311"/>
    <mergeCell ref="L312:M312"/>
    <mergeCell ref="V308:W308"/>
    <mergeCell ref="L308:M308"/>
    <mergeCell ref="L309:M309"/>
    <mergeCell ref="M225:N225"/>
    <mergeCell ref="O225:P225"/>
    <mergeCell ref="Q225:R225"/>
    <mergeCell ref="Q226:R226"/>
    <mergeCell ref="M227:N227"/>
    <mergeCell ref="M226:N226"/>
    <mergeCell ref="O226:P226"/>
    <mergeCell ref="A305:U306"/>
    <mergeCell ref="G262:J262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112</v>
      </c>
      <c r="B1" t="s">
        <v>130</v>
      </c>
      <c r="C1" t="s">
        <v>122</v>
      </c>
      <c r="D1" t="s">
        <v>107</v>
      </c>
    </row>
    <row r="2" spans="1:4" x14ac:dyDescent="0.25">
      <c r="A2">
        <v>1</v>
      </c>
      <c r="B2" t="s">
        <v>99</v>
      </c>
      <c r="C2" t="s">
        <v>73</v>
      </c>
      <c r="D2">
        <v>1</v>
      </c>
    </row>
    <row r="3" spans="1:4" x14ac:dyDescent="0.25">
      <c r="A3">
        <v>0</v>
      </c>
      <c r="B3" t="s">
        <v>99</v>
      </c>
      <c r="C3" t="s">
        <v>101</v>
      </c>
      <c r="D3">
        <v>2</v>
      </c>
    </row>
    <row r="4" spans="1:4" x14ac:dyDescent="0.25">
      <c r="A4">
        <v>23</v>
      </c>
      <c r="B4" t="s">
        <v>99</v>
      </c>
      <c r="C4" t="s">
        <v>72</v>
      </c>
      <c r="D4">
        <v>3</v>
      </c>
    </row>
    <row r="5" spans="1:4" x14ac:dyDescent="0.25">
      <c r="A5">
        <v>1</v>
      </c>
      <c r="B5" t="s">
        <v>99</v>
      </c>
      <c r="C5" t="s">
        <v>100</v>
      </c>
      <c r="D5">
        <v>4</v>
      </c>
    </row>
    <row r="6" spans="1:4" x14ac:dyDescent="0.25">
      <c r="A6">
        <v>28127</v>
      </c>
      <c r="B6" t="s">
        <v>58</v>
      </c>
      <c r="C6" t="s">
        <v>73</v>
      </c>
      <c r="D6">
        <v>1</v>
      </c>
    </row>
    <row r="7" spans="1:4" x14ac:dyDescent="0.25">
      <c r="A7">
        <v>129</v>
      </c>
      <c r="B7" t="s">
        <v>58</v>
      </c>
      <c r="C7" t="s">
        <v>101</v>
      </c>
      <c r="D7">
        <v>2</v>
      </c>
    </row>
    <row r="8" spans="1:4" x14ac:dyDescent="0.25">
      <c r="A8">
        <v>135</v>
      </c>
      <c r="B8" t="s">
        <v>58</v>
      </c>
      <c r="C8" t="s">
        <v>72</v>
      </c>
      <c r="D8">
        <v>3</v>
      </c>
    </row>
    <row r="9" spans="1:4" x14ac:dyDescent="0.25">
      <c r="A9">
        <v>106</v>
      </c>
      <c r="B9" t="s">
        <v>58</v>
      </c>
      <c r="C9" t="s">
        <v>100</v>
      </c>
      <c r="D9">
        <v>4</v>
      </c>
    </row>
    <row r="10" spans="1:4" x14ac:dyDescent="0.25">
      <c r="A10">
        <v>9690</v>
      </c>
      <c r="B10" t="s">
        <v>59</v>
      </c>
      <c r="C10" t="s">
        <v>73</v>
      </c>
      <c r="D10">
        <v>1</v>
      </c>
    </row>
    <row r="11" spans="1:4" x14ac:dyDescent="0.25">
      <c r="A11">
        <v>60</v>
      </c>
      <c r="B11" t="s">
        <v>59</v>
      </c>
      <c r="C11" t="s">
        <v>101</v>
      </c>
      <c r="D11">
        <v>2</v>
      </c>
    </row>
    <row r="12" spans="1:4" x14ac:dyDescent="0.25">
      <c r="A12">
        <v>301</v>
      </c>
      <c r="B12" t="s">
        <v>59</v>
      </c>
      <c r="C12" t="s">
        <v>72</v>
      </c>
      <c r="D12">
        <v>3</v>
      </c>
    </row>
    <row r="13" spans="1:4" x14ac:dyDescent="0.25">
      <c r="A13">
        <v>113</v>
      </c>
      <c r="B13" t="s">
        <v>59</v>
      </c>
      <c r="C13" t="s">
        <v>100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107</v>
      </c>
      <c r="B1" t="s">
        <v>117</v>
      </c>
      <c r="C1" t="s">
        <v>67</v>
      </c>
      <c r="D1" t="s">
        <v>68</v>
      </c>
      <c r="E1" t="s">
        <v>69</v>
      </c>
      <c r="F1" t="s">
        <v>82</v>
      </c>
      <c r="G1" t="s">
        <v>70</v>
      </c>
    </row>
    <row r="2" spans="1:7" x14ac:dyDescent="0.25">
      <c r="A2">
        <v>1</v>
      </c>
      <c r="B2" t="s">
        <v>136</v>
      </c>
      <c r="C2">
        <v>0</v>
      </c>
      <c r="D2">
        <v>6</v>
      </c>
      <c r="E2">
        <v>5</v>
      </c>
      <c r="F2">
        <v>38</v>
      </c>
      <c r="G2">
        <v>94</v>
      </c>
    </row>
    <row r="3" spans="1:7" x14ac:dyDescent="0.25">
      <c r="A3">
        <v>2</v>
      </c>
      <c r="B3" t="s">
        <v>135</v>
      </c>
      <c r="C3">
        <v>0</v>
      </c>
      <c r="D3">
        <v>29</v>
      </c>
      <c r="E3">
        <v>4</v>
      </c>
      <c r="F3">
        <v>25</v>
      </c>
      <c r="G3">
        <v>9</v>
      </c>
    </row>
    <row r="4" spans="1:7" x14ac:dyDescent="0.25">
      <c r="A4">
        <v>3</v>
      </c>
      <c r="B4" t="s">
        <v>166</v>
      </c>
      <c r="C4">
        <v>4</v>
      </c>
      <c r="D4">
        <v>3</v>
      </c>
      <c r="E4">
        <v>0</v>
      </c>
      <c r="F4">
        <v>0</v>
      </c>
      <c r="G4">
        <v>3</v>
      </c>
    </row>
    <row r="5" spans="1:7" x14ac:dyDescent="0.25">
      <c r="A5">
        <v>4</v>
      </c>
      <c r="B5" t="s">
        <v>167</v>
      </c>
      <c r="C5">
        <v>0</v>
      </c>
      <c r="D5">
        <v>0</v>
      </c>
      <c r="E5">
        <v>0</v>
      </c>
      <c r="F5">
        <v>9</v>
      </c>
      <c r="G5">
        <v>0</v>
      </c>
    </row>
    <row r="6" spans="1:7" x14ac:dyDescent="0.25">
      <c r="A6">
        <v>5</v>
      </c>
      <c r="B6" t="s">
        <v>168</v>
      </c>
      <c r="C6">
        <v>1</v>
      </c>
      <c r="D6">
        <v>4</v>
      </c>
      <c r="E6">
        <v>0</v>
      </c>
      <c r="F6">
        <v>1</v>
      </c>
      <c r="G6">
        <v>2</v>
      </c>
    </row>
    <row r="7" spans="1:7" x14ac:dyDescent="0.25">
      <c r="A7">
        <v>6</v>
      </c>
      <c r="B7" t="s">
        <v>114</v>
      </c>
      <c r="C7">
        <v>5</v>
      </c>
      <c r="D7">
        <v>6</v>
      </c>
      <c r="E7">
        <v>1</v>
      </c>
      <c r="F7">
        <v>23</v>
      </c>
      <c r="G7">
        <v>14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107</v>
      </c>
      <c r="B1" t="s">
        <v>117</v>
      </c>
      <c r="C1" t="s">
        <v>67</v>
      </c>
      <c r="D1" t="s">
        <v>68</v>
      </c>
      <c r="E1" t="s">
        <v>69</v>
      </c>
      <c r="F1" t="s">
        <v>82</v>
      </c>
      <c r="G1" t="s">
        <v>70</v>
      </c>
    </row>
    <row r="2" spans="1:7" x14ac:dyDescent="0.25">
      <c r="A2">
        <v>1</v>
      </c>
      <c r="B2" t="s">
        <v>136</v>
      </c>
      <c r="C2">
        <v>14</v>
      </c>
      <c r="D2">
        <v>72</v>
      </c>
      <c r="E2">
        <v>10</v>
      </c>
      <c r="F2">
        <v>1260</v>
      </c>
      <c r="G2">
        <v>2141</v>
      </c>
    </row>
    <row r="3" spans="1:7" x14ac:dyDescent="0.25">
      <c r="A3">
        <v>2</v>
      </c>
      <c r="B3" t="s">
        <v>135</v>
      </c>
      <c r="C3">
        <v>56</v>
      </c>
      <c r="D3">
        <v>198</v>
      </c>
      <c r="E3">
        <v>4</v>
      </c>
      <c r="F3">
        <v>354</v>
      </c>
      <c r="G3">
        <v>248</v>
      </c>
    </row>
    <row r="4" spans="1:7" x14ac:dyDescent="0.25">
      <c r="A4">
        <v>3</v>
      </c>
      <c r="B4" t="s">
        <v>152</v>
      </c>
      <c r="C4">
        <v>7</v>
      </c>
      <c r="D4">
        <v>28</v>
      </c>
      <c r="E4">
        <v>0</v>
      </c>
      <c r="F4">
        <v>153</v>
      </c>
      <c r="G4">
        <v>60</v>
      </c>
    </row>
    <row r="5" spans="1:7" x14ac:dyDescent="0.25">
      <c r="A5">
        <v>4</v>
      </c>
      <c r="B5" t="s">
        <v>162</v>
      </c>
      <c r="C5">
        <v>1</v>
      </c>
      <c r="D5">
        <v>0</v>
      </c>
      <c r="E5">
        <v>0</v>
      </c>
      <c r="F5">
        <v>61</v>
      </c>
      <c r="G5">
        <v>32</v>
      </c>
    </row>
    <row r="6" spans="1:7" x14ac:dyDescent="0.25">
      <c r="A6">
        <v>5</v>
      </c>
      <c r="B6" t="s">
        <v>151</v>
      </c>
      <c r="C6">
        <v>0</v>
      </c>
      <c r="D6">
        <v>1</v>
      </c>
      <c r="E6">
        <v>0</v>
      </c>
      <c r="F6">
        <v>22</v>
      </c>
      <c r="G6">
        <v>33</v>
      </c>
    </row>
    <row r="7" spans="1:7" x14ac:dyDescent="0.25">
      <c r="A7">
        <v>6</v>
      </c>
      <c r="B7" t="s">
        <v>114</v>
      </c>
      <c r="C7">
        <v>72</v>
      </c>
      <c r="D7">
        <v>41</v>
      </c>
      <c r="E7">
        <v>5</v>
      </c>
      <c r="F7">
        <v>241</v>
      </c>
      <c r="G7">
        <v>233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118</v>
      </c>
      <c r="B1" t="s">
        <v>9</v>
      </c>
      <c r="C1" t="s">
        <v>119</v>
      </c>
    </row>
    <row r="2" spans="1:3" x14ac:dyDescent="0.25">
      <c r="A2">
        <v>1403</v>
      </c>
      <c r="B2" t="s">
        <v>120</v>
      </c>
      <c r="C2" t="s">
        <v>169</v>
      </c>
    </row>
    <row r="3" spans="1:3" x14ac:dyDescent="0.25">
      <c r="A3">
        <v>1439</v>
      </c>
      <c r="B3" t="s">
        <v>120</v>
      </c>
      <c r="C3" t="s">
        <v>170</v>
      </c>
    </row>
    <row r="4" spans="1:3" x14ac:dyDescent="0.25">
      <c r="A4">
        <v>1458</v>
      </c>
      <c r="B4" t="s">
        <v>120</v>
      </c>
      <c r="C4" t="s">
        <v>171</v>
      </c>
    </row>
    <row r="5" spans="1:3" x14ac:dyDescent="0.25">
      <c r="A5">
        <v>1471</v>
      </c>
      <c r="B5" t="s">
        <v>120</v>
      </c>
      <c r="C5" t="s">
        <v>172</v>
      </c>
    </row>
    <row r="6" spans="1:3" x14ac:dyDescent="0.25">
      <c r="A6">
        <v>1470</v>
      </c>
      <c r="B6" t="s">
        <v>120</v>
      </c>
      <c r="C6" t="s">
        <v>173</v>
      </c>
    </row>
    <row r="7" spans="1:3" x14ac:dyDescent="0.25">
      <c r="A7">
        <v>2018</v>
      </c>
      <c r="B7" t="s">
        <v>5</v>
      </c>
      <c r="C7" t="s">
        <v>169</v>
      </c>
    </row>
    <row r="8" spans="1:3" x14ac:dyDescent="0.25">
      <c r="A8">
        <v>2017</v>
      </c>
      <c r="B8" t="s">
        <v>5</v>
      </c>
      <c r="C8" t="s">
        <v>170</v>
      </c>
    </row>
    <row r="9" spans="1:3" x14ac:dyDescent="0.25">
      <c r="A9">
        <v>2022</v>
      </c>
      <c r="B9" t="s">
        <v>5</v>
      </c>
      <c r="C9" t="s">
        <v>171</v>
      </c>
    </row>
    <row r="10" spans="1:3" x14ac:dyDescent="0.25">
      <c r="A10">
        <v>2016</v>
      </c>
      <c r="B10" t="s">
        <v>5</v>
      </c>
      <c r="C10" t="s">
        <v>172</v>
      </c>
    </row>
    <row r="11" spans="1:3" x14ac:dyDescent="0.25">
      <c r="A11">
        <v>2015</v>
      </c>
      <c r="B11" t="s">
        <v>5</v>
      </c>
      <c r="C11" t="s">
        <v>173</v>
      </c>
    </row>
    <row r="12" spans="1:3" x14ac:dyDescent="0.25">
      <c r="A12">
        <v>50</v>
      </c>
      <c r="B12" t="s">
        <v>6</v>
      </c>
      <c r="C12" t="s">
        <v>169</v>
      </c>
    </row>
    <row r="13" spans="1:3" x14ac:dyDescent="0.25">
      <c r="A13">
        <v>70</v>
      </c>
      <c r="B13" t="s">
        <v>6</v>
      </c>
      <c r="C13" t="s">
        <v>170</v>
      </c>
    </row>
    <row r="14" spans="1:3" x14ac:dyDescent="0.25">
      <c r="A14">
        <v>57</v>
      </c>
      <c r="B14" t="s">
        <v>6</v>
      </c>
      <c r="C14" t="s">
        <v>171</v>
      </c>
    </row>
    <row r="15" spans="1:3" x14ac:dyDescent="0.25">
      <c r="A15">
        <v>48</v>
      </c>
      <c r="B15" t="s">
        <v>6</v>
      </c>
      <c r="C15" t="s">
        <v>172</v>
      </c>
    </row>
    <row r="16" spans="1:3" x14ac:dyDescent="0.25">
      <c r="A16">
        <v>56</v>
      </c>
      <c r="B16" t="s">
        <v>6</v>
      </c>
      <c r="C16" t="s">
        <v>173</v>
      </c>
    </row>
    <row r="17" spans="1:3" x14ac:dyDescent="0.25">
      <c r="A17">
        <v>22</v>
      </c>
      <c r="B17" t="s">
        <v>7</v>
      </c>
      <c r="C17" t="s">
        <v>169</v>
      </c>
    </row>
    <row r="18" spans="1:3" x14ac:dyDescent="0.25">
      <c r="A18">
        <v>44</v>
      </c>
      <c r="B18" t="s">
        <v>7</v>
      </c>
      <c r="C18" t="s">
        <v>170</v>
      </c>
    </row>
    <row r="19" spans="1:3" x14ac:dyDescent="0.25">
      <c r="A19">
        <v>45</v>
      </c>
      <c r="B19" t="s">
        <v>7</v>
      </c>
      <c r="C19" t="s">
        <v>171</v>
      </c>
    </row>
    <row r="20" spans="1:3" x14ac:dyDescent="0.25">
      <c r="A20">
        <v>50</v>
      </c>
      <c r="B20" t="s">
        <v>7</v>
      </c>
      <c r="C20" t="s">
        <v>172</v>
      </c>
    </row>
    <row r="21" spans="1:3" x14ac:dyDescent="0.25">
      <c r="A21" s="2">
        <v>71</v>
      </c>
      <c r="B21" s="2" t="s">
        <v>7</v>
      </c>
      <c r="C21" s="2" t="s">
        <v>173</v>
      </c>
    </row>
    <row r="22" spans="1:3" x14ac:dyDescent="0.25">
      <c r="A22" s="2">
        <v>0</v>
      </c>
      <c r="B22" s="2" t="s">
        <v>146</v>
      </c>
      <c r="C22" s="2" t="s">
        <v>169</v>
      </c>
    </row>
    <row r="23" spans="1:3" x14ac:dyDescent="0.25">
      <c r="A23" s="2">
        <v>0</v>
      </c>
      <c r="B23" s="2" t="s">
        <v>146</v>
      </c>
      <c r="C23" s="2" t="s">
        <v>170</v>
      </c>
    </row>
    <row r="24" spans="1:3" x14ac:dyDescent="0.25">
      <c r="A24" s="2">
        <v>0</v>
      </c>
      <c r="B24" s="2" t="s">
        <v>146</v>
      </c>
      <c r="C24" s="2" t="s">
        <v>171</v>
      </c>
    </row>
    <row r="25" spans="1:3" x14ac:dyDescent="0.25">
      <c r="A25" s="2">
        <v>0</v>
      </c>
      <c r="B25" s="2" t="s">
        <v>146</v>
      </c>
      <c r="C25" s="2" t="s">
        <v>172</v>
      </c>
    </row>
    <row r="26" spans="1:3" x14ac:dyDescent="0.25">
      <c r="A26" s="2">
        <v>0</v>
      </c>
      <c r="B26" s="2" t="s">
        <v>146</v>
      </c>
      <c r="C26" s="2" t="s">
        <v>173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121</v>
      </c>
      <c r="B1" t="s">
        <v>112</v>
      </c>
      <c r="C1" t="s">
        <v>122</v>
      </c>
    </row>
    <row r="2" spans="1:3" x14ac:dyDescent="0.25">
      <c r="A2" t="s">
        <v>123</v>
      </c>
      <c r="B2">
        <v>969</v>
      </c>
      <c r="C2" t="s">
        <v>40</v>
      </c>
    </row>
    <row r="3" spans="1:3" x14ac:dyDescent="0.25">
      <c r="A3" t="s">
        <v>124</v>
      </c>
      <c r="B3">
        <v>8897</v>
      </c>
      <c r="C3" t="s">
        <v>40</v>
      </c>
    </row>
    <row r="4" spans="1:3" x14ac:dyDescent="0.25">
      <c r="A4" t="s">
        <v>125</v>
      </c>
      <c r="B4">
        <v>503</v>
      </c>
      <c r="C4" t="s">
        <v>40</v>
      </c>
    </row>
    <row r="5" spans="1:3" x14ac:dyDescent="0.25">
      <c r="A5" t="s">
        <v>36</v>
      </c>
      <c r="B5">
        <v>16272</v>
      </c>
      <c r="C5" t="s">
        <v>40</v>
      </c>
    </row>
    <row r="6" spans="1:3" x14ac:dyDescent="0.25">
      <c r="A6" t="s">
        <v>123</v>
      </c>
      <c r="B6">
        <v>46</v>
      </c>
      <c r="C6" t="s">
        <v>25</v>
      </c>
    </row>
    <row r="7" spans="1:3" x14ac:dyDescent="0.25">
      <c r="A7" t="s">
        <v>124</v>
      </c>
      <c r="B7">
        <v>177</v>
      </c>
      <c r="C7" t="s">
        <v>25</v>
      </c>
    </row>
    <row r="8" spans="1:3" x14ac:dyDescent="0.25">
      <c r="A8" t="s">
        <v>125</v>
      </c>
      <c r="B8">
        <v>33</v>
      </c>
      <c r="C8" t="s">
        <v>25</v>
      </c>
    </row>
    <row r="9" spans="1:3" x14ac:dyDescent="0.25">
      <c r="A9" t="s">
        <v>36</v>
      </c>
      <c r="B9">
        <v>314</v>
      </c>
      <c r="C9" t="s">
        <v>25</v>
      </c>
    </row>
    <row r="10" spans="1:3" x14ac:dyDescent="0.25">
      <c r="A10" t="s">
        <v>123</v>
      </c>
      <c r="B10">
        <v>95</v>
      </c>
      <c r="C10" t="s">
        <v>41</v>
      </c>
    </row>
    <row r="11" spans="1:3" x14ac:dyDescent="0.25">
      <c r="A11" t="s">
        <v>124</v>
      </c>
      <c r="B11">
        <v>1030</v>
      </c>
      <c r="C11" t="s">
        <v>41</v>
      </c>
    </row>
    <row r="12" spans="1:3" x14ac:dyDescent="0.25">
      <c r="A12" t="s">
        <v>125</v>
      </c>
      <c r="B12">
        <v>73</v>
      </c>
      <c r="C12" t="s">
        <v>41</v>
      </c>
    </row>
    <row r="13" spans="1:3" x14ac:dyDescent="0.25">
      <c r="A13" t="s">
        <v>36</v>
      </c>
      <c r="B13">
        <v>1468</v>
      </c>
      <c r="C13" t="s">
        <v>41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56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112</v>
      </c>
      <c r="B1" t="s">
        <v>122</v>
      </c>
      <c r="C1" t="s">
        <v>110</v>
      </c>
      <c r="D1" t="s">
        <v>107</v>
      </c>
    </row>
    <row r="2" spans="1:4" x14ac:dyDescent="0.25">
      <c r="A2">
        <v>950</v>
      </c>
      <c r="B2" t="s">
        <v>147</v>
      </c>
      <c r="C2" t="s">
        <v>88</v>
      </c>
      <c r="D2">
        <v>1</v>
      </c>
    </row>
    <row r="3" spans="1:4" x14ac:dyDescent="0.25">
      <c r="A3">
        <v>737</v>
      </c>
      <c r="B3" t="s">
        <v>147</v>
      </c>
      <c r="C3" t="s">
        <v>3</v>
      </c>
      <c r="D3">
        <v>1</v>
      </c>
    </row>
    <row r="4" spans="1:4" x14ac:dyDescent="0.25">
      <c r="A4">
        <v>44</v>
      </c>
      <c r="B4" t="s">
        <v>148</v>
      </c>
      <c r="C4" t="s">
        <v>3</v>
      </c>
      <c r="D4">
        <v>2</v>
      </c>
    </row>
    <row r="5" spans="1:4" x14ac:dyDescent="0.25">
      <c r="A5">
        <v>57</v>
      </c>
      <c r="B5" t="s">
        <v>148</v>
      </c>
      <c r="C5" t="s">
        <v>88</v>
      </c>
      <c r="D5">
        <v>2</v>
      </c>
    </row>
    <row r="6" spans="1:4" x14ac:dyDescent="0.25">
      <c r="A6">
        <v>17</v>
      </c>
      <c r="B6" t="s">
        <v>149</v>
      </c>
      <c r="C6" t="s">
        <v>88</v>
      </c>
      <c r="D6">
        <v>3</v>
      </c>
    </row>
    <row r="7" spans="1:4" x14ac:dyDescent="0.25">
      <c r="A7">
        <v>19</v>
      </c>
      <c r="B7" t="s">
        <v>149</v>
      </c>
      <c r="C7" t="s">
        <v>3</v>
      </c>
      <c r="D7">
        <v>3</v>
      </c>
    </row>
    <row r="8" spans="1:4" x14ac:dyDescent="0.25">
      <c r="A8">
        <v>4</v>
      </c>
      <c r="B8" t="s">
        <v>150</v>
      </c>
      <c r="C8" t="s">
        <v>88</v>
      </c>
      <c r="D8">
        <v>4</v>
      </c>
    </row>
    <row r="9" spans="1:4" x14ac:dyDescent="0.25">
      <c r="A9">
        <v>0</v>
      </c>
      <c r="B9" t="s">
        <v>150</v>
      </c>
      <c r="C9" t="s">
        <v>3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121</v>
      </c>
      <c r="B1" t="s">
        <v>112</v>
      </c>
      <c r="C1" t="s">
        <v>122</v>
      </c>
    </row>
    <row r="2" spans="1:3" x14ac:dyDescent="0.25">
      <c r="A2" t="s">
        <v>123</v>
      </c>
      <c r="B2">
        <v>12578</v>
      </c>
      <c r="C2" t="s">
        <v>40</v>
      </c>
    </row>
    <row r="3" spans="1:3" x14ac:dyDescent="0.25">
      <c r="A3" t="s">
        <v>124</v>
      </c>
      <c r="B3">
        <v>103259</v>
      </c>
      <c r="C3" t="s">
        <v>40</v>
      </c>
    </row>
    <row r="4" spans="1:3" x14ac:dyDescent="0.25">
      <c r="A4" t="s">
        <v>125</v>
      </c>
      <c r="B4">
        <v>5286</v>
      </c>
      <c r="C4" t="s">
        <v>40</v>
      </c>
    </row>
    <row r="5" spans="1:3" x14ac:dyDescent="0.25">
      <c r="A5" t="s">
        <v>36</v>
      </c>
      <c r="B5">
        <v>170245</v>
      </c>
      <c r="C5" t="s">
        <v>40</v>
      </c>
    </row>
    <row r="6" spans="1:3" x14ac:dyDescent="0.25">
      <c r="A6" t="s">
        <v>123</v>
      </c>
      <c r="B6">
        <v>361</v>
      </c>
      <c r="C6" t="s">
        <v>25</v>
      </c>
    </row>
    <row r="7" spans="1:3" x14ac:dyDescent="0.25">
      <c r="A7" t="s">
        <v>124</v>
      </c>
      <c r="B7">
        <v>1923</v>
      </c>
      <c r="C7" t="s">
        <v>25</v>
      </c>
    </row>
    <row r="8" spans="1:3" x14ac:dyDescent="0.25">
      <c r="A8" t="s">
        <v>125</v>
      </c>
      <c r="B8">
        <v>347</v>
      </c>
      <c r="C8" t="s">
        <v>25</v>
      </c>
    </row>
    <row r="9" spans="1:3" x14ac:dyDescent="0.25">
      <c r="A9" t="s">
        <v>36</v>
      </c>
      <c r="B9">
        <v>3647</v>
      </c>
      <c r="C9" t="s">
        <v>25</v>
      </c>
    </row>
    <row r="10" spans="1:3" x14ac:dyDescent="0.25">
      <c r="A10" t="s">
        <v>123</v>
      </c>
      <c r="B10">
        <v>1370</v>
      </c>
      <c r="C10" t="s">
        <v>41</v>
      </c>
    </row>
    <row r="11" spans="1:3" x14ac:dyDescent="0.25">
      <c r="A11" t="s">
        <v>124</v>
      </c>
      <c r="B11">
        <v>13338</v>
      </c>
      <c r="C11" t="s">
        <v>41</v>
      </c>
    </row>
    <row r="12" spans="1:3" x14ac:dyDescent="0.25">
      <c r="A12" t="s">
        <v>125</v>
      </c>
      <c r="B12">
        <v>736</v>
      </c>
      <c r="C12" t="s">
        <v>41</v>
      </c>
    </row>
    <row r="13" spans="1:3" x14ac:dyDescent="0.25">
      <c r="A13" t="s">
        <v>36</v>
      </c>
      <c r="B13">
        <v>18759</v>
      </c>
      <c r="C13" t="s">
        <v>41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56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112</v>
      </c>
      <c r="B1" t="s">
        <v>122</v>
      </c>
      <c r="C1" t="s">
        <v>110</v>
      </c>
      <c r="D1" t="s">
        <v>107</v>
      </c>
    </row>
    <row r="2" spans="1:4" x14ac:dyDescent="0.25">
      <c r="A2">
        <v>9497</v>
      </c>
      <c r="B2" t="s">
        <v>147</v>
      </c>
      <c r="C2" t="s">
        <v>3</v>
      </c>
      <c r="D2">
        <v>1</v>
      </c>
    </row>
    <row r="3" spans="1:4" x14ac:dyDescent="0.25">
      <c r="A3">
        <v>9633</v>
      </c>
      <c r="B3" t="s">
        <v>147</v>
      </c>
      <c r="C3" t="s">
        <v>88</v>
      </c>
      <c r="D3">
        <v>1</v>
      </c>
    </row>
    <row r="4" spans="1:4" x14ac:dyDescent="0.25">
      <c r="A4">
        <v>677</v>
      </c>
      <c r="B4" t="s">
        <v>148</v>
      </c>
      <c r="C4" t="s">
        <v>3</v>
      </c>
      <c r="D4">
        <v>2</v>
      </c>
    </row>
    <row r="5" spans="1:4" x14ac:dyDescent="0.25">
      <c r="A5">
        <v>978</v>
      </c>
      <c r="B5" t="s">
        <v>148</v>
      </c>
      <c r="C5" t="s">
        <v>88</v>
      </c>
      <c r="D5">
        <v>2</v>
      </c>
    </row>
    <row r="6" spans="1:4" x14ac:dyDescent="0.25">
      <c r="A6">
        <v>234</v>
      </c>
      <c r="B6" t="s">
        <v>149</v>
      </c>
      <c r="C6" t="s">
        <v>3</v>
      </c>
      <c r="D6">
        <v>3</v>
      </c>
    </row>
    <row r="7" spans="1:4" x14ac:dyDescent="0.25">
      <c r="A7">
        <v>274</v>
      </c>
      <c r="B7" t="s">
        <v>149</v>
      </c>
      <c r="C7" t="s">
        <v>88</v>
      </c>
      <c r="D7">
        <v>3</v>
      </c>
    </row>
    <row r="8" spans="1:4" x14ac:dyDescent="0.25">
      <c r="A8">
        <v>12</v>
      </c>
      <c r="B8" t="s">
        <v>150</v>
      </c>
      <c r="C8" t="s">
        <v>3</v>
      </c>
      <c r="D8">
        <v>4</v>
      </c>
    </row>
    <row r="9" spans="1:4" x14ac:dyDescent="0.25">
      <c r="A9">
        <v>20</v>
      </c>
      <c r="B9" t="s">
        <v>150</v>
      </c>
      <c r="C9" t="s">
        <v>88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107</v>
      </c>
      <c r="B1" t="s">
        <v>2</v>
      </c>
      <c r="C1" t="s">
        <v>112</v>
      </c>
      <c r="D1" t="s">
        <v>122</v>
      </c>
      <c r="E1" t="s">
        <v>126</v>
      </c>
    </row>
    <row r="2" spans="1:5" x14ac:dyDescent="0.25">
      <c r="A2">
        <v>1</v>
      </c>
      <c r="B2" t="s">
        <v>40</v>
      </c>
      <c r="C2">
        <v>4969</v>
      </c>
      <c r="D2" t="s">
        <v>127</v>
      </c>
      <c r="E2">
        <v>1</v>
      </c>
    </row>
    <row r="3" spans="1:5" x14ac:dyDescent="0.25">
      <c r="A3">
        <v>2</v>
      </c>
      <c r="B3" t="s">
        <v>41</v>
      </c>
      <c r="C3">
        <v>610</v>
      </c>
      <c r="D3" t="s">
        <v>127</v>
      </c>
      <c r="E3">
        <v>1</v>
      </c>
    </row>
    <row r="4" spans="1:5" x14ac:dyDescent="0.25">
      <c r="A4">
        <v>3</v>
      </c>
      <c r="B4" t="s">
        <v>42</v>
      </c>
      <c r="C4">
        <v>130</v>
      </c>
      <c r="D4" t="s">
        <v>127</v>
      </c>
      <c r="E4">
        <v>1</v>
      </c>
    </row>
    <row r="5" spans="1:5" x14ac:dyDescent="0.25">
      <c r="A5">
        <v>4</v>
      </c>
      <c r="B5" t="s">
        <v>43</v>
      </c>
      <c r="C5">
        <v>9</v>
      </c>
      <c r="D5" t="s">
        <v>127</v>
      </c>
      <c r="E5">
        <v>1</v>
      </c>
    </row>
    <row r="6" spans="1:5" x14ac:dyDescent="0.25">
      <c r="A6">
        <v>5</v>
      </c>
      <c r="B6" t="s">
        <v>44</v>
      </c>
      <c r="C6">
        <v>0</v>
      </c>
      <c r="D6" t="s">
        <v>127</v>
      </c>
      <c r="E6">
        <v>1</v>
      </c>
    </row>
    <row r="7" spans="1:5" x14ac:dyDescent="0.25">
      <c r="A7">
        <v>6</v>
      </c>
      <c r="B7" t="s">
        <v>52</v>
      </c>
      <c r="C7">
        <v>2</v>
      </c>
      <c r="D7" t="s">
        <v>127</v>
      </c>
      <c r="E7">
        <v>1</v>
      </c>
    </row>
    <row r="8" spans="1:5" x14ac:dyDescent="0.25">
      <c r="A8">
        <v>7</v>
      </c>
      <c r="B8" t="s">
        <v>128</v>
      </c>
      <c r="C8">
        <v>0</v>
      </c>
      <c r="D8" t="s">
        <v>127</v>
      </c>
      <c r="E8">
        <v>1</v>
      </c>
    </row>
    <row r="9" spans="1:5" x14ac:dyDescent="0.25">
      <c r="A9">
        <v>8</v>
      </c>
      <c r="B9" t="s">
        <v>4</v>
      </c>
      <c r="C9">
        <v>0</v>
      </c>
      <c r="D9" t="s">
        <v>127</v>
      </c>
      <c r="E9">
        <v>1</v>
      </c>
    </row>
    <row r="10" spans="1:5" x14ac:dyDescent="0.25">
      <c r="A10">
        <v>9</v>
      </c>
      <c r="B10" t="s">
        <v>45</v>
      </c>
      <c r="C10">
        <v>6</v>
      </c>
      <c r="D10" t="s">
        <v>127</v>
      </c>
      <c r="E10">
        <v>1</v>
      </c>
    </row>
    <row r="11" spans="1:5" x14ac:dyDescent="0.25">
      <c r="A11">
        <v>10</v>
      </c>
      <c r="B11" t="s">
        <v>46</v>
      </c>
      <c r="C11">
        <v>5</v>
      </c>
      <c r="D11" t="s">
        <v>127</v>
      </c>
      <c r="E11">
        <v>1</v>
      </c>
    </row>
    <row r="12" spans="1:5" x14ac:dyDescent="0.25">
      <c r="A12">
        <v>11</v>
      </c>
      <c r="B12" t="s">
        <v>47</v>
      </c>
      <c r="C12">
        <v>1296</v>
      </c>
      <c r="D12" t="s">
        <v>127</v>
      </c>
      <c r="E12">
        <v>1</v>
      </c>
    </row>
    <row r="13" spans="1:5" x14ac:dyDescent="0.25">
      <c r="A13">
        <v>12</v>
      </c>
      <c r="B13" t="s">
        <v>48</v>
      </c>
      <c r="C13">
        <v>0</v>
      </c>
      <c r="D13" t="s">
        <v>127</v>
      </c>
      <c r="E13">
        <v>1</v>
      </c>
    </row>
    <row r="14" spans="1:5" x14ac:dyDescent="0.25">
      <c r="A14">
        <v>13</v>
      </c>
      <c r="B14" t="s">
        <v>11</v>
      </c>
      <c r="C14">
        <v>8</v>
      </c>
      <c r="D14" t="s">
        <v>127</v>
      </c>
      <c r="E14">
        <v>1</v>
      </c>
    </row>
    <row r="15" spans="1:5" x14ac:dyDescent="0.25">
      <c r="A15">
        <v>14</v>
      </c>
      <c r="B15" t="s">
        <v>49</v>
      </c>
      <c r="C15">
        <v>11</v>
      </c>
      <c r="D15" t="s">
        <v>127</v>
      </c>
      <c r="E15">
        <v>1</v>
      </c>
    </row>
    <row r="16" spans="1:5" x14ac:dyDescent="0.25">
      <c r="A16">
        <v>15</v>
      </c>
      <c r="B16" t="s">
        <v>50</v>
      </c>
      <c r="C16">
        <v>0</v>
      </c>
      <c r="D16" t="s">
        <v>127</v>
      </c>
      <c r="E16">
        <v>1</v>
      </c>
    </row>
    <row r="17" spans="1:5" x14ac:dyDescent="0.25">
      <c r="A17">
        <v>16</v>
      </c>
      <c r="B17" t="s">
        <v>51</v>
      </c>
      <c r="C17">
        <v>4</v>
      </c>
      <c r="D17" t="s">
        <v>127</v>
      </c>
      <c r="E17">
        <v>1</v>
      </c>
    </row>
    <row r="18" spans="1:5" x14ac:dyDescent="0.25">
      <c r="A18">
        <v>1</v>
      </c>
      <c r="B18" t="s">
        <v>40</v>
      </c>
      <c r="C18">
        <v>884</v>
      </c>
      <c r="D18" t="s">
        <v>12</v>
      </c>
      <c r="E18">
        <v>2</v>
      </c>
    </row>
    <row r="19" spans="1:5" x14ac:dyDescent="0.25">
      <c r="A19">
        <v>2</v>
      </c>
      <c r="B19" t="s">
        <v>41</v>
      </c>
      <c r="C19">
        <v>131</v>
      </c>
      <c r="D19" t="s">
        <v>12</v>
      </c>
      <c r="E19">
        <v>2</v>
      </c>
    </row>
    <row r="20" spans="1:5" x14ac:dyDescent="0.25">
      <c r="A20">
        <v>3</v>
      </c>
      <c r="B20" t="s">
        <v>42</v>
      </c>
      <c r="C20">
        <v>37</v>
      </c>
      <c r="D20" t="s">
        <v>12</v>
      </c>
      <c r="E20">
        <v>2</v>
      </c>
    </row>
    <row r="21" spans="1:5" x14ac:dyDescent="0.25">
      <c r="A21">
        <v>4</v>
      </c>
      <c r="B21" t="s">
        <v>43</v>
      </c>
      <c r="C21">
        <v>0</v>
      </c>
      <c r="D21" t="s">
        <v>12</v>
      </c>
      <c r="E21">
        <v>2</v>
      </c>
    </row>
    <row r="22" spans="1:5" x14ac:dyDescent="0.25">
      <c r="A22">
        <v>5</v>
      </c>
      <c r="B22" t="s">
        <v>44</v>
      </c>
      <c r="C22">
        <v>1</v>
      </c>
      <c r="D22" t="s">
        <v>12</v>
      </c>
      <c r="E22">
        <v>2</v>
      </c>
    </row>
    <row r="23" spans="1:5" x14ac:dyDescent="0.25">
      <c r="A23">
        <v>6</v>
      </c>
      <c r="B23" t="s">
        <v>52</v>
      </c>
      <c r="C23">
        <v>0</v>
      </c>
      <c r="D23" t="s">
        <v>12</v>
      </c>
      <c r="E23">
        <v>2</v>
      </c>
    </row>
    <row r="24" spans="1:5" x14ac:dyDescent="0.25">
      <c r="A24">
        <v>7</v>
      </c>
      <c r="B24" t="s">
        <v>128</v>
      </c>
      <c r="C24">
        <v>0</v>
      </c>
      <c r="D24" t="s">
        <v>12</v>
      </c>
      <c r="E24">
        <v>2</v>
      </c>
    </row>
    <row r="25" spans="1:5" x14ac:dyDescent="0.2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25">
      <c r="A26">
        <v>9</v>
      </c>
      <c r="B26" t="s">
        <v>45</v>
      </c>
      <c r="C26">
        <v>2</v>
      </c>
      <c r="D26" t="s">
        <v>12</v>
      </c>
      <c r="E26">
        <v>2</v>
      </c>
    </row>
    <row r="27" spans="1:5" x14ac:dyDescent="0.25">
      <c r="A27">
        <v>10</v>
      </c>
      <c r="B27" t="s">
        <v>46</v>
      </c>
      <c r="C27">
        <v>1</v>
      </c>
      <c r="D27" t="s">
        <v>12</v>
      </c>
      <c r="E27">
        <v>2</v>
      </c>
    </row>
    <row r="28" spans="1:5" x14ac:dyDescent="0.25">
      <c r="A28">
        <v>11</v>
      </c>
      <c r="B28" t="s">
        <v>47</v>
      </c>
      <c r="C28">
        <v>334</v>
      </c>
      <c r="D28" t="s">
        <v>12</v>
      </c>
      <c r="E28">
        <v>2</v>
      </c>
    </row>
    <row r="29" spans="1:5" x14ac:dyDescent="0.25">
      <c r="A29">
        <v>12</v>
      </c>
      <c r="B29" t="s">
        <v>48</v>
      </c>
      <c r="C29">
        <v>0</v>
      </c>
      <c r="D29" t="s">
        <v>12</v>
      </c>
      <c r="E29">
        <v>2</v>
      </c>
    </row>
    <row r="30" spans="1:5" x14ac:dyDescent="0.25">
      <c r="A30">
        <v>13</v>
      </c>
      <c r="B30" t="s">
        <v>11</v>
      </c>
      <c r="C30">
        <v>0</v>
      </c>
      <c r="D30" t="s">
        <v>12</v>
      </c>
      <c r="E30">
        <v>2</v>
      </c>
    </row>
    <row r="31" spans="1:5" x14ac:dyDescent="0.25">
      <c r="A31">
        <v>14</v>
      </c>
      <c r="B31" t="s">
        <v>49</v>
      </c>
      <c r="C31">
        <v>10</v>
      </c>
      <c r="D31" t="s">
        <v>12</v>
      </c>
      <c r="E31">
        <v>2</v>
      </c>
    </row>
    <row r="32" spans="1:5" x14ac:dyDescent="0.25">
      <c r="A32">
        <v>15</v>
      </c>
      <c r="B32" t="s">
        <v>50</v>
      </c>
      <c r="C32">
        <v>0</v>
      </c>
      <c r="D32" t="s">
        <v>12</v>
      </c>
      <c r="E32">
        <v>2</v>
      </c>
    </row>
    <row r="33" spans="1:5" x14ac:dyDescent="0.25">
      <c r="A33">
        <v>16</v>
      </c>
      <c r="B33" t="s">
        <v>51</v>
      </c>
      <c r="C33">
        <v>3</v>
      </c>
      <c r="D33" t="s">
        <v>12</v>
      </c>
      <c r="E33">
        <v>2</v>
      </c>
    </row>
    <row r="34" spans="1:5" x14ac:dyDescent="0.25">
      <c r="A34">
        <v>1</v>
      </c>
      <c r="B34" t="s">
        <v>40</v>
      </c>
      <c r="C34">
        <v>748</v>
      </c>
      <c r="D34" t="s">
        <v>106</v>
      </c>
      <c r="E34">
        <v>3</v>
      </c>
    </row>
    <row r="35" spans="1:5" x14ac:dyDescent="0.25">
      <c r="A35">
        <v>2</v>
      </c>
      <c r="B35" t="s">
        <v>41</v>
      </c>
      <c r="C35">
        <v>66</v>
      </c>
      <c r="D35" t="s">
        <v>106</v>
      </c>
      <c r="E35">
        <v>3</v>
      </c>
    </row>
    <row r="36" spans="1:5" x14ac:dyDescent="0.25">
      <c r="A36">
        <v>3</v>
      </c>
      <c r="B36" t="s">
        <v>42</v>
      </c>
      <c r="C36">
        <v>9</v>
      </c>
      <c r="D36" t="s">
        <v>106</v>
      </c>
      <c r="E36">
        <v>3</v>
      </c>
    </row>
    <row r="37" spans="1:5" x14ac:dyDescent="0.25">
      <c r="A37">
        <v>4</v>
      </c>
      <c r="B37" t="s">
        <v>43</v>
      </c>
      <c r="C37">
        <v>1</v>
      </c>
      <c r="D37" t="s">
        <v>106</v>
      </c>
      <c r="E37">
        <v>3</v>
      </c>
    </row>
    <row r="38" spans="1:5" x14ac:dyDescent="0.25">
      <c r="A38">
        <v>5</v>
      </c>
      <c r="B38" t="s">
        <v>44</v>
      </c>
      <c r="C38">
        <v>0</v>
      </c>
      <c r="D38" t="s">
        <v>106</v>
      </c>
      <c r="E38">
        <v>3</v>
      </c>
    </row>
    <row r="39" spans="1:5" x14ac:dyDescent="0.25">
      <c r="A39">
        <v>6</v>
      </c>
      <c r="B39" t="s">
        <v>52</v>
      </c>
      <c r="C39">
        <v>0</v>
      </c>
      <c r="D39" t="s">
        <v>106</v>
      </c>
      <c r="E39">
        <v>3</v>
      </c>
    </row>
    <row r="40" spans="1:5" x14ac:dyDescent="0.25">
      <c r="A40">
        <v>7</v>
      </c>
      <c r="B40" t="s">
        <v>128</v>
      </c>
      <c r="C40">
        <v>0</v>
      </c>
      <c r="D40" t="s">
        <v>106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106</v>
      </c>
      <c r="E41">
        <v>3</v>
      </c>
    </row>
    <row r="42" spans="1:5" x14ac:dyDescent="0.25">
      <c r="A42">
        <v>9</v>
      </c>
      <c r="B42" t="s">
        <v>45</v>
      </c>
      <c r="C42">
        <v>0</v>
      </c>
      <c r="D42" t="s">
        <v>106</v>
      </c>
      <c r="E42">
        <v>3</v>
      </c>
    </row>
    <row r="43" spans="1:5" x14ac:dyDescent="0.25">
      <c r="A43">
        <v>10</v>
      </c>
      <c r="B43" t="s">
        <v>46</v>
      </c>
      <c r="C43">
        <v>0</v>
      </c>
      <c r="D43" t="s">
        <v>106</v>
      </c>
      <c r="E43">
        <v>3</v>
      </c>
    </row>
    <row r="44" spans="1:5" x14ac:dyDescent="0.25">
      <c r="A44">
        <v>11</v>
      </c>
      <c r="B44" t="s">
        <v>47</v>
      </c>
      <c r="C44">
        <v>62</v>
      </c>
      <c r="D44" t="s">
        <v>106</v>
      </c>
      <c r="E44">
        <v>3</v>
      </c>
    </row>
    <row r="45" spans="1:5" x14ac:dyDescent="0.25">
      <c r="A45">
        <v>12</v>
      </c>
      <c r="B45" t="s">
        <v>48</v>
      </c>
      <c r="C45">
        <v>0</v>
      </c>
      <c r="D45" t="s">
        <v>106</v>
      </c>
      <c r="E45">
        <v>3</v>
      </c>
    </row>
    <row r="46" spans="1:5" x14ac:dyDescent="0.25">
      <c r="A46">
        <v>13</v>
      </c>
      <c r="B46" t="s">
        <v>11</v>
      </c>
      <c r="C46">
        <v>0</v>
      </c>
      <c r="D46" t="s">
        <v>106</v>
      </c>
      <c r="E46">
        <v>3</v>
      </c>
    </row>
    <row r="47" spans="1:5" x14ac:dyDescent="0.25">
      <c r="A47">
        <v>14</v>
      </c>
      <c r="B47" t="s">
        <v>49</v>
      </c>
      <c r="C47">
        <v>0</v>
      </c>
      <c r="D47" t="s">
        <v>106</v>
      </c>
      <c r="E47">
        <v>3</v>
      </c>
    </row>
    <row r="48" spans="1:5" x14ac:dyDescent="0.25">
      <c r="A48">
        <v>15</v>
      </c>
      <c r="B48" t="s">
        <v>50</v>
      </c>
      <c r="C48">
        <v>0</v>
      </c>
      <c r="D48" t="s">
        <v>106</v>
      </c>
      <c r="E48">
        <v>3</v>
      </c>
    </row>
    <row r="49" spans="1:5" x14ac:dyDescent="0.25">
      <c r="A49">
        <v>16</v>
      </c>
      <c r="B49" t="s">
        <v>51</v>
      </c>
      <c r="C49">
        <v>0</v>
      </c>
      <c r="D49" t="s">
        <v>106</v>
      </c>
      <c r="E49">
        <v>3</v>
      </c>
    </row>
    <row r="50" spans="1:5" x14ac:dyDescent="0.25">
      <c r="A50">
        <v>1</v>
      </c>
      <c r="B50" t="s">
        <v>40</v>
      </c>
      <c r="C50">
        <v>597</v>
      </c>
      <c r="D50" t="s">
        <v>95</v>
      </c>
      <c r="E50">
        <v>4</v>
      </c>
    </row>
    <row r="51" spans="1:5" x14ac:dyDescent="0.25">
      <c r="A51">
        <v>2</v>
      </c>
      <c r="B51" t="s">
        <v>41</v>
      </c>
      <c r="C51">
        <v>53</v>
      </c>
      <c r="D51" t="s">
        <v>95</v>
      </c>
      <c r="E51">
        <v>4</v>
      </c>
    </row>
    <row r="52" spans="1:5" x14ac:dyDescent="0.25">
      <c r="A52">
        <v>3</v>
      </c>
      <c r="B52" t="s">
        <v>42</v>
      </c>
      <c r="C52">
        <v>12</v>
      </c>
      <c r="D52" t="s">
        <v>95</v>
      </c>
      <c r="E52">
        <v>4</v>
      </c>
    </row>
    <row r="53" spans="1:5" x14ac:dyDescent="0.25">
      <c r="A53">
        <v>4</v>
      </c>
      <c r="B53" t="s">
        <v>43</v>
      </c>
      <c r="C53">
        <v>0</v>
      </c>
      <c r="D53" t="s">
        <v>95</v>
      </c>
      <c r="E53">
        <v>4</v>
      </c>
    </row>
    <row r="54" spans="1:5" x14ac:dyDescent="0.25">
      <c r="A54">
        <v>5</v>
      </c>
      <c r="B54" t="s">
        <v>44</v>
      </c>
      <c r="C54">
        <v>0</v>
      </c>
      <c r="D54" t="s">
        <v>95</v>
      </c>
      <c r="E54">
        <v>4</v>
      </c>
    </row>
    <row r="55" spans="1:5" x14ac:dyDescent="0.25">
      <c r="A55">
        <v>6</v>
      </c>
      <c r="B55" t="s">
        <v>52</v>
      </c>
      <c r="C55">
        <v>0</v>
      </c>
      <c r="D55" t="s">
        <v>95</v>
      </c>
      <c r="E55">
        <v>4</v>
      </c>
    </row>
    <row r="56" spans="1:5" x14ac:dyDescent="0.25">
      <c r="A56">
        <v>7</v>
      </c>
      <c r="B56" t="s">
        <v>128</v>
      </c>
      <c r="C56">
        <v>0</v>
      </c>
      <c r="D56" t="s">
        <v>95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95</v>
      </c>
      <c r="E57">
        <v>4</v>
      </c>
    </row>
    <row r="58" spans="1:5" x14ac:dyDescent="0.25">
      <c r="A58">
        <v>9</v>
      </c>
      <c r="B58" t="s">
        <v>45</v>
      </c>
      <c r="C58">
        <v>0</v>
      </c>
      <c r="D58" t="s">
        <v>95</v>
      </c>
      <c r="E58">
        <v>4</v>
      </c>
    </row>
    <row r="59" spans="1:5" x14ac:dyDescent="0.25">
      <c r="A59">
        <v>10</v>
      </c>
      <c r="B59" t="s">
        <v>46</v>
      </c>
      <c r="C59">
        <v>1</v>
      </c>
      <c r="D59" t="s">
        <v>95</v>
      </c>
      <c r="E59">
        <v>4</v>
      </c>
    </row>
    <row r="60" spans="1:5" x14ac:dyDescent="0.25">
      <c r="A60">
        <v>11</v>
      </c>
      <c r="B60" t="s">
        <v>47</v>
      </c>
      <c r="C60">
        <v>91</v>
      </c>
      <c r="D60" t="s">
        <v>95</v>
      </c>
      <c r="E60">
        <v>4</v>
      </c>
    </row>
    <row r="61" spans="1:5" x14ac:dyDescent="0.25">
      <c r="A61">
        <v>12</v>
      </c>
      <c r="B61" t="s">
        <v>48</v>
      </c>
      <c r="C61">
        <v>0</v>
      </c>
      <c r="D61" t="s">
        <v>95</v>
      </c>
      <c r="E61">
        <v>4</v>
      </c>
    </row>
    <row r="62" spans="1:5" x14ac:dyDescent="0.25">
      <c r="A62">
        <v>13</v>
      </c>
      <c r="B62" t="s">
        <v>11</v>
      </c>
      <c r="C62">
        <v>0</v>
      </c>
      <c r="D62" t="s">
        <v>95</v>
      </c>
      <c r="E62">
        <v>4</v>
      </c>
    </row>
    <row r="63" spans="1:5" x14ac:dyDescent="0.25">
      <c r="A63">
        <v>14</v>
      </c>
      <c r="B63" t="s">
        <v>49</v>
      </c>
      <c r="C63">
        <v>2</v>
      </c>
      <c r="D63" t="s">
        <v>95</v>
      </c>
      <c r="E63">
        <v>4</v>
      </c>
    </row>
    <row r="64" spans="1:5" x14ac:dyDescent="0.25">
      <c r="A64">
        <v>15</v>
      </c>
      <c r="B64" t="s">
        <v>50</v>
      </c>
      <c r="C64">
        <v>0</v>
      </c>
      <c r="D64" t="s">
        <v>95</v>
      </c>
      <c r="E64">
        <v>4</v>
      </c>
    </row>
    <row r="65" spans="1:5" x14ac:dyDescent="0.25">
      <c r="A65">
        <v>16</v>
      </c>
      <c r="B65" t="s">
        <v>51</v>
      </c>
      <c r="C65">
        <v>0</v>
      </c>
      <c r="D65" t="s">
        <v>95</v>
      </c>
      <c r="E65">
        <v>4</v>
      </c>
    </row>
    <row r="66" spans="1:5" x14ac:dyDescent="0.25">
      <c r="A66">
        <v>1</v>
      </c>
      <c r="B66" t="s">
        <v>40</v>
      </c>
      <c r="C66">
        <v>64</v>
      </c>
      <c r="D66" t="s">
        <v>129</v>
      </c>
      <c r="E66">
        <v>5</v>
      </c>
    </row>
    <row r="67" spans="1:5" x14ac:dyDescent="0.25">
      <c r="A67">
        <v>2</v>
      </c>
      <c r="B67" t="s">
        <v>41</v>
      </c>
      <c r="C67">
        <v>6</v>
      </c>
      <c r="D67" t="s">
        <v>129</v>
      </c>
      <c r="E67">
        <v>5</v>
      </c>
    </row>
    <row r="68" spans="1:5" x14ac:dyDescent="0.25">
      <c r="A68">
        <v>3</v>
      </c>
      <c r="B68" t="s">
        <v>42</v>
      </c>
      <c r="C68">
        <v>3</v>
      </c>
      <c r="D68" t="s">
        <v>129</v>
      </c>
      <c r="E68">
        <v>5</v>
      </c>
    </row>
    <row r="69" spans="1:5" x14ac:dyDescent="0.25">
      <c r="A69">
        <v>4</v>
      </c>
      <c r="B69" t="s">
        <v>43</v>
      </c>
      <c r="C69">
        <v>0</v>
      </c>
      <c r="D69" t="s">
        <v>129</v>
      </c>
      <c r="E69">
        <v>5</v>
      </c>
    </row>
    <row r="70" spans="1:5" x14ac:dyDescent="0.25">
      <c r="A70">
        <v>5</v>
      </c>
      <c r="B70" t="s">
        <v>44</v>
      </c>
      <c r="C70">
        <v>0</v>
      </c>
      <c r="D70" t="s">
        <v>129</v>
      </c>
      <c r="E70">
        <v>5</v>
      </c>
    </row>
    <row r="71" spans="1:5" x14ac:dyDescent="0.25">
      <c r="A71">
        <v>6</v>
      </c>
      <c r="B71" t="s">
        <v>52</v>
      </c>
      <c r="C71">
        <v>0</v>
      </c>
      <c r="D71" t="s">
        <v>129</v>
      </c>
      <c r="E71">
        <v>5</v>
      </c>
    </row>
    <row r="72" spans="1:5" x14ac:dyDescent="0.25">
      <c r="A72">
        <v>7</v>
      </c>
      <c r="B72" t="s">
        <v>128</v>
      </c>
      <c r="C72">
        <v>0</v>
      </c>
      <c r="D72" t="s">
        <v>129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129</v>
      </c>
      <c r="E73">
        <v>5</v>
      </c>
    </row>
    <row r="74" spans="1:5" x14ac:dyDescent="0.25">
      <c r="A74">
        <v>9</v>
      </c>
      <c r="B74" t="s">
        <v>45</v>
      </c>
      <c r="C74">
        <v>0</v>
      </c>
      <c r="D74" t="s">
        <v>129</v>
      </c>
      <c r="E74">
        <v>5</v>
      </c>
    </row>
    <row r="75" spans="1:5" x14ac:dyDescent="0.25">
      <c r="A75">
        <v>10</v>
      </c>
      <c r="B75" t="s">
        <v>46</v>
      </c>
      <c r="C75">
        <v>1</v>
      </c>
      <c r="D75" t="s">
        <v>129</v>
      </c>
      <c r="E75">
        <v>5</v>
      </c>
    </row>
    <row r="76" spans="1:5" x14ac:dyDescent="0.25">
      <c r="A76">
        <v>11</v>
      </c>
      <c r="B76" t="s">
        <v>47</v>
      </c>
      <c r="C76">
        <v>154</v>
      </c>
      <c r="D76" t="s">
        <v>129</v>
      </c>
      <c r="E76">
        <v>5</v>
      </c>
    </row>
    <row r="77" spans="1:5" x14ac:dyDescent="0.25">
      <c r="A77">
        <v>12</v>
      </c>
      <c r="B77" t="s">
        <v>48</v>
      </c>
      <c r="C77">
        <v>0</v>
      </c>
      <c r="D77" t="s">
        <v>129</v>
      </c>
      <c r="E77">
        <v>5</v>
      </c>
    </row>
    <row r="78" spans="1:5" x14ac:dyDescent="0.25">
      <c r="A78">
        <v>13</v>
      </c>
      <c r="B78" t="s">
        <v>11</v>
      </c>
      <c r="C78">
        <v>0</v>
      </c>
      <c r="D78" t="s">
        <v>129</v>
      </c>
      <c r="E78">
        <v>5</v>
      </c>
    </row>
    <row r="79" spans="1:5" x14ac:dyDescent="0.25">
      <c r="A79">
        <v>14</v>
      </c>
      <c r="B79" t="s">
        <v>49</v>
      </c>
      <c r="C79">
        <v>0</v>
      </c>
      <c r="D79" t="s">
        <v>129</v>
      </c>
      <c r="E79">
        <v>5</v>
      </c>
    </row>
    <row r="80" spans="1:5" x14ac:dyDescent="0.25">
      <c r="A80">
        <v>15</v>
      </c>
      <c r="B80" t="s">
        <v>50</v>
      </c>
      <c r="C80">
        <v>0</v>
      </c>
      <c r="D80" t="s">
        <v>129</v>
      </c>
      <c r="E80">
        <v>5</v>
      </c>
    </row>
    <row r="81" spans="1:5" x14ac:dyDescent="0.25">
      <c r="A81">
        <v>16</v>
      </c>
      <c r="B81" t="s">
        <v>51</v>
      </c>
      <c r="C81">
        <v>0</v>
      </c>
      <c r="D81" t="s">
        <v>129</v>
      </c>
      <c r="E81">
        <v>5</v>
      </c>
    </row>
    <row r="82" spans="1:5" x14ac:dyDescent="0.25">
      <c r="A82">
        <v>1</v>
      </c>
      <c r="B82" t="s">
        <v>40</v>
      </c>
      <c r="C82">
        <v>0</v>
      </c>
      <c r="D82" t="s">
        <v>45</v>
      </c>
      <c r="E82">
        <v>6</v>
      </c>
    </row>
    <row r="83" spans="1:5" x14ac:dyDescent="0.25">
      <c r="A83">
        <v>2</v>
      </c>
      <c r="B83" t="s">
        <v>41</v>
      </c>
      <c r="C83">
        <v>0</v>
      </c>
      <c r="D83" t="s">
        <v>45</v>
      </c>
      <c r="E83">
        <v>6</v>
      </c>
    </row>
    <row r="84" spans="1:5" x14ac:dyDescent="0.25">
      <c r="A84">
        <v>3</v>
      </c>
      <c r="B84" t="s">
        <v>42</v>
      </c>
      <c r="C84">
        <v>0</v>
      </c>
      <c r="D84" t="s">
        <v>45</v>
      </c>
      <c r="E84">
        <v>6</v>
      </c>
    </row>
    <row r="85" spans="1:5" x14ac:dyDescent="0.25">
      <c r="A85">
        <v>4</v>
      </c>
      <c r="B85" t="s">
        <v>43</v>
      </c>
      <c r="C85">
        <v>0</v>
      </c>
      <c r="D85" t="s">
        <v>45</v>
      </c>
      <c r="E85">
        <v>6</v>
      </c>
    </row>
    <row r="86" spans="1:5" x14ac:dyDescent="0.25">
      <c r="A86">
        <v>5</v>
      </c>
      <c r="B86" t="s">
        <v>44</v>
      </c>
      <c r="C86">
        <v>0</v>
      </c>
      <c r="D86" t="s">
        <v>45</v>
      </c>
      <c r="E86">
        <v>6</v>
      </c>
    </row>
    <row r="87" spans="1:5" x14ac:dyDescent="0.25">
      <c r="A87">
        <v>6</v>
      </c>
      <c r="B87" t="s">
        <v>52</v>
      </c>
      <c r="C87">
        <v>0</v>
      </c>
      <c r="D87" t="s">
        <v>45</v>
      </c>
      <c r="E87">
        <v>6</v>
      </c>
    </row>
    <row r="88" spans="1:5" x14ac:dyDescent="0.25">
      <c r="A88">
        <v>7</v>
      </c>
      <c r="B88" t="s">
        <v>128</v>
      </c>
      <c r="C88">
        <v>0</v>
      </c>
      <c r="D88" t="s">
        <v>45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45</v>
      </c>
      <c r="E89">
        <v>6</v>
      </c>
    </row>
    <row r="90" spans="1:5" x14ac:dyDescent="0.25">
      <c r="A90">
        <v>9</v>
      </c>
      <c r="B90" t="s">
        <v>45</v>
      </c>
      <c r="C90">
        <v>3</v>
      </c>
      <c r="D90" t="s">
        <v>45</v>
      </c>
      <c r="E90">
        <v>6</v>
      </c>
    </row>
    <row r="91" spans="1:5" x14ac:dyDescent="0.25">
      <c r="A91">
        <v>10</v>
      </c>
      <c r="B91" t="s">
        <v>46</v>
      </c>
      <c r="C91">
        <v>0</v>
      </c>
      <c r="D91" t="s">
        <v>45</v>
      </c>
      <c r="E91">
        <v>6</v>
      </c>
    </row>
    <row r="92" spans="1:5" x14ac:dyDescent="0.25">
      <c r="A92">
        <v>11</v>
      </c>
      <c r="B92" t="s">
        <v>47</v>
      </c>
      <c r="C92">
        <v>35</v>
      </c>
      <c r="D92" t="s">
        <v>45</v>
      </c>
      <c r="E92">
        <v>6</v>
      </c>
    </row>
    <row r="93" spans="1:5" x14ac:dyDescent="0.25">
      <c r="A93">
        <v>12</v>
      </c>
      <c r="B93" t="s">
        <v>48</v>
      </c>
      <c r="C93">
        <v>0</v>
      </c>
      <c r="D93" t="s">
        <v>45</v>
      </c>
      <c r="E93">
        <v>6</v>
      </c>
    </row>
    <row r="94" spans="1:5" x14ac:dyDescent="0.25">
      <c r="A94">
        <v>13</v>
      </c>
      <c r="B94" t="s">
        <v>11</v>
      </c>
      <c r="C94">
        <v>0</v>
      </c>
      <c r="D94" t="s">
        <v>45</v>
      </c>
      <c r="E94">
        <v>6</v>
      </c>
    </row>
    <row r="95" spans="1:5" x14ac:dyDescent="0.25">
      <c r="A95">
        <v>14</v>
      </c>
      <c r="B95" t="s">
        <v>49</v>
      </c>
      <c r="C95">
        <v>0</v>
      </c>
      <c r="D95" t="s">
        <v>45</v>
      </c>
      <c r="E95">
        <v>6</v>
      </c>
    </row>
    <row r="96" spans="1:5" x14ac:dyDescent="0.25">
      <c r="A96">
        <v>15</v>
      </c>
      <c r="B96" t="s">
        <v>50</v>
      </c>
      <c r="C96">
        <v>0</v>
      </c>
      <c r="D96" t="s">
        <v>45</v>
      </c>
      <c r="E96">
        <v>6</v>
      </c>
    </row>
    <row r="97" spans="1:5" x14ac:dyDescent="0.25">
      <c r="A97">
        <v>16</v>
      </c>
      <c r="B97" t="s">
        <v>51</v>
      </c>
      <c r="C97">
        <v>0</v>
      </c>
      <c r="D97" t="s">
        <v>45</v>
      </c>
      <c r="E97">
        <v>6</v>
      </c>
    </row>
    <row r="98" spans="1:5" x14ac:dyDescent="0.25">
      <c r="A98">
        <v>1</v>
      </c>
      <c r="B98" t="s">
        <v>40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41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42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43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44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52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128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45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46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47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48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49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50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51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40</v>
      </c>
      <c r="C114" s="2">
        <v>0</v>
      </c>
      <c r="D114" t="s">
        <v>48</v>
      </c>
      <c r="E114">
        <v>8</v>
      </c>
    </row>
    <row r="115" spans="1:5" x14ac:dyDescent="0.25">
      <c r="A115">
        <v>2</v>
      </c>
      <c r="B115" t="s">
        <v>41</v>
      </c>
      <c r="C115" s="2">
        <v>0</v>
      </c>
      <c r="D115" s="2" t="s">
        <v>48</v>
      </c>
      <c r="E115">
        <v>8</v>
      </c>
    </row>
    <row r="116" spans="1:5" x14ac:dyDescent="0.25">
      <c r="A116">
        <v>3</v>
      </c>
      <c r="B116" t="s">
        <v>42</v>
      </c>
      <c r="C116" s="2">
        <v>0</v>
      </c>
      <c r="D116" s="2" t="s">
        <v>48</v>
      </c>
      <c r="E116">
        <v>8</v>
      </c>
    </row>
    <row r="117" spans="1:5" x14ac:dyDescent="0.25">
      <c r="A117">
        <v>4</v>
      </c>
      <c r="B117" t="s">
        <v>43</v>
      </c>
      <c r="C117" s="2">
        <v>0</v>
      </c>
      <c r="D117" s="2" t="s">
        <v>48</v>
      </c>
      <c r="E117">
        <v>8</v>
      </c>
    </row>
    <row r="118" spans="1:5" x14ac:dyDescent="0.25">
      <c r="A118">
        <v>5</v>
      </c>
      <c r="B118" t="s">
        <v>44</v>
      </c>
      <c r="C118" s="2">
        <v>0</v>
      </c>
      <c r="D118" s="2" t="s">
        <v>48</v>
      </c>
      <c r="E118">
        <v>8</v>
      </c>
    </row>
    <row r="119" spans="1:5" x14ac:dyDescent="0.25">
      <c r="A119">
        <v>6</v>
      </c>
      <c r="B119" t="s">
        <v>52</v>
      </c>
      <c r="C119" s="2">
        <v>0</v>
      </c>
      <c r="D119" s="2" t="s">
        <v>48</v>
      </c>
      <c r="E119">
        <v>8</v>
      </c>
    </row>
    <row r="120" spans="1:5" x14ac:dyDescent="0.25">
      <c r="A120">
        <v>7</v>
      </c>
      <c r="B120" t="s">
        <v>128</v>
      </c>
      <c r="C120" s="2">
        <v>0</v>
      </c>
      <c r="D120" s="2" t="s">
        <v>48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48</v>
      </c>
      <c r="E121" s="2">
        <v>8</v>
      </c>
    </row>
    <row r="122" spans="1:5" x14ac:dyDescent="0.25">
      <c r="A122" s="2">
        <v>9</v>
      </c>
      <c r="B122" s="2" t="s">
        <v>45</v>
      </c>
      <c r="C122" s="2">
        <v>0</v>
      </c>
      <c r="D122" s="2" t="s">
        <v>48</v>
      </c>
      <c r="E122" s="2">
        <v>8</v>
      </c>
    </row>
    <row r="123" spans="1:5" x14ac:dyDescent="0.25">
      <c r="A123" s="2">
        <v>10</v>
      </c>
      <c r="B123" s="2" t="s">
        <v>46</v>
      </c>
      <c r="C123" s="2">
        <v>0</v>
      </c>
      <c r="D123" s="2" t="s">
        <v>48</v>
      </c>
      <c r="E123" s="2">
        <v>8</v>
      </c>
    </row>
    <row r="124" spans="1:5" x14ac:dyDescent="0.25">
      <c r="A124" s="2">
        <v>11</v>
      </c>
      <c r="B124" s="2" t="s">
        <v>47</v>
      </c>
      <c r="C124" s="2">
        <v>196</v>
      </c>
      <c r="D124" s="2" t="s">
        <v>48</v>
      </c>
      <c r="E124" s="2">
        <v>8</v>
      </c>
    </row>
    <row r="125" spans="1:5" x14ac:dyDescent="0.25">
      <c r="A125" s="2">
        <v>12</v>
      </c>
      <c r="B125" s="2" t="s">
        <v>48</v>
      </c>
      <c r="C125" s="2">
        <v>0</v>
      </c>
      <c r="D125" s="2" t="s">
        <v>48</v>
      </c>
      <c r="E125" s="2">
        <v>8</v>
      </c>
    </row>
    <row r="126" spans="1:5" x14ac:dyDescent="0.25">
      <c r="A126" s="2">
        <v>13</v>
      </c>
      <c r="B126" s="2" t="s">
        <v>11</v>
      </c>
      <c r="C126" s="2">
        <v>0</v>
      </c>
      <c r="D126" s="2" t="s">
        <v>48</v>
      </c>
      <c r="E126" s="2">
        <v>8</v>
      </c>
    </row>
    <row r="127" spans="1:5" x14ac:dyDescent="0.25">
      <c r="A127" s="2">
        <v>14</v>
      </c>
      <c r="B127" s="2" t="s">
        <v>49</v>
      </c>
      <c r="C127" s="2">
        <v>0</v>
      </c>
      <c r="D127" s="2" t="s">
        <v>48</v>
      </c>
      <c r="E127" s="2">
        <v>8</v>
      </c>
    </row>
    <row r="128" spans="1:5" x14ac:dyDescent="0.25">
      <c r="A128" s="2">
        <v>15</v>
      </c>
      <c r="B128" s="2" t="s">
        <v>50</v>
      </c>
      <c r="C128" s="2">
        <v>0</v>
      </c>
      <c r="D128" s="2" t="s">
        <v>48</v>
      </c>
      <c r="E128" s="2">
        <v>8</v>
      </c>
    </row>
    <row r="129" spans="1:5" x14ac:dyDescent="0.25">
      <c r="A129" s="2">
        <v>16</v>
      </c>
      <c r="B129" s="2" t="s">
        <v>51</v>
      </c>
      <c r="C129" s="2">
        <v>0</v>
      </c>
      <c r="D129" s="2" t="s">
        <v>48</v>
      </c>
      <c r="E129" s="2">
        <v>8</v>
      </c>
    </row>
    <row r="130" spans="1:5" x14ac:dyDescent="0.25">
      <c r="A130" s="2">
        <v>1</v>
      </c>
      <c r="B130" s="2" t="s">
        <v>40</v>
      </c>
      <c r="C130" s="2">
        <v>3911</v>
      </c>
      <c r="D130" s="2" t="s">
        <v>94</v>
      </c>
      <c r="E130" s="2">
        <v>9</v>
      </c>
    </row>
    <row r="131" spans="1:5" x14ac:dyDescent="0.25">
      <c r="A131" s="2">
        <v>2</v>
      </c>
      <c r="B131" s="2" t="s">
        <v>41</v>
      </c>
      <c r="C131" s="2">
        <v>366</v>
      </c>
      <c r="D131" s="2" t="s">
        <v>94</v>
      </c>
      <c r="E131" s="2">
        <v>9</v>
      </c>
    </row>
    <row r="132" spans="1:5" x14ac:dyDescent="0.25">
      <c r="A132" s="2">
        <v>3</v>
      </c>
      <c r="B132" s="2" t="s">
        <v>42</v>
      </c>
      <c r="C132" s="2">
        <v>83</v>
      </c>
      <c r="D132" s="2" t="s">
        <v>94</v>
      </c>
      <c r="E132" s="2">
        <v>9</v>
      </c>
    </row>
    <row r="133" spans="1:5" x14ac:dyDescent="0.25">
      <c r="A133" s="2">
        <v>4</v>
      </c>
      <c r="B133" s="2" t="s">
        <v>43</v>
      </c>
      <c r="C133" s="2">
        <v>5</v>
      </c>
      <c r="D133" s="2" t="s">
        <v>94</v>
      </c>
      <c r="E133" s="2">
        <v>9</v>
      </c>
    </row>
    <row r="134" spans="1:5" x14ac:dyDescent="0.25">
      <c r="A134" s="2">
        <v>5</v>
      </c>
      <c r="B134" s="2" t="s">
        <v>44</v>
      </c>
      <c r="C134" s="2">
        <v>1</v>
      </c>
      <c r="D134" s="2" t="s">
        <v>94</v>
      </c>
      <c r="E134" s="2">
        <v>9</v>
      </c>
    </row>
    <row r="135" spans="1:5" x14ac:dyDescent="0.25">
      <c r="A135" s="2">
        <v>6</v>
      </c>
      <c r="B135" s="2" t="s">
        <v>52</v>
      </c>
      <c r="C135" s="2">
        <v>1</v>
      </c>
      <c r="D135" s="2" t="s">
        <v>94</v>
      </c>
      <c r="E135" s="2">
        <v>9</v>
      </c>
    </row>
    <row r="136" spans="1:5" x14ac:dyDescent="0.25">
      <c r="A136" s="2">
        <v>7</v>
      </c>
      <c r="B136" s="2" t="s">
        <v>128</v>
      </c>
      <c r="C136" s="2">
        <v>0</v>
      </c>
      <c r="D136" s="2" t="s">
        <v>94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0</v>
      </c>
      <c r="D137" s="2" t="s">
        <v>94</v>
      </c>
      <c r="E137" s="2">
        <v>9</v>
      </c>
    </row>
    <row r="138" spans="1:5" x14ac:dyDescent="0.25">
      <c r="A138" s="2">
        <v>9</v>
      </c>
      <c r="B138" s="2" t="s">
        <v>45</v>
      </c>
      <c r="C138" s="2">
        <v>5</v>
      </c>
      <c r="D138" s="2" t="s">
        <v>94</v>
      </c>
      <c r="E138" s="2">
        <v>9</v>
      </c>
    </row>
    <row r="139" spans="1:5" x14ac:dyDescent="0.25">
      <c r="A139" s="2">
        <v>10</v>
      </c>
      <c r="B139" s="2" t="s">
        <v>46</v>
      </c>
      <c r="C139" s="2">
        <v>3</v>
      </c>
      <c r="D139" s="2" t="s">
        <v>94</v>
      </c>
      <c r="E139" s="2">
        <v>9</v>
      </c>
    </row>
    <row r="140" spans="1:5" x14ac:dyDescent="0.25">
      <c r="A140" s="2">
        <v>11</v>
      </c>
      <c r="B140" s="2" t="s">
        <v>47</v>
      </c>
      <c r="C140" s="2">
        <v>1115</v>
      </c>
      <c r="D140" s="2" t="s">
        <v>94</v>
      </c>
      <c r="E140" s="2">
        <v>9</v>
      </c>
    </row>
    <row r="141" spans="1:5" x14ac:dyDescent="0.25">
      <c r="A141" s="2">
        <v>12</v>
      </c>
      <c r="B141" s="2" t="s">
        <v>48</v>
      </c>
      <c r="C141" s="2">
        <v>0</v>
      </c>
      <c r="D141" s="2" t="s">
        <v>94</v>
      </c>
      <c r="E141" s="2">
        <v>9</v>
      </c>
    </row>
    <row r="142" spans="1:5" x14ac:dyDescent="0.25">
      <c r="A142" s="2">
        <v>13</v>
      </c>
      <c r="B142" s="2" t="s">
        <v>11</v>
      </c>
      <c r="C142" s="2">
        <v>6</v>
      </c>
      <c r="D142" s="2" t="s">
        <v>94</v>
      </c>
      <c r="E142" s="2">
        <v>9</v>
      </c>
    </row>
    <row r="143" spans="1:5" x14ac:dyDescent="0.25">
      <c r="A143" s="2">
        <v>14</v>
      </c>
      <c r="B143" s="2" t="s">
        <v>49</v>
      </c>
      <c r="C143" s="2">
        <v>12</v>
      </c>
      <c r="D143" s="2" t="s">
        <v>94</v>
      </c>
      <c r="E143" s="2">
        <v>9</v>
      </c>
    </row>
    <row r="144" spans="1:5" x14ac:dyDescent="0.25">
      <c r="A144" s="2">
        <v>15</v>
      </c>
      <c r="B144" s="2" t="s">
        <v>50</v>
      </c>
      <c r="C144" s="2">
        <v>0</v>
      </c>
      <c r="D144" s="2" t="s">
        <v>94</v>
      </c>
      <c r="E144" s="2">
        <v>9</v>
      </c>
    </row>
    <row r="145" spans="1:5" x14ac:dyDescent="0.25">
      <c r="A145" s="2">
        <v>16</v>
      </c>
      <c r="B145" s="2" t="s">
        <v>51</v>
      </c>
      <c r="C145" s="2">
        <v>6</v>
      </c>
      <c r="D145" s="2" t="s">
        <v>94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107</v>
      </c>
      <c r="B1" t="s">
        <v>112</v>
      </c>
      <c r="C1" t="s">
        <v>2</v>
      </c>
      <c r="D1" t="s">
        <v>122</v>
      </c>
    </row>
    <row r="2" spans="1:4" x14ac:dyDescent="0.25">
      <c r="A2">
        <v>1</v>
      </c>
      <c r="B2">
        <v>141</v>
      </c>
      <c r="C2" t="s">
        <v>96</v>
      </c>
      <c r="D2" t="s">
        <v>3</v>
      </c>
    </row>
    <row r="3" spans="1:4" x14ac:dyDescent="0.25">
      <c r="A3">
        <v>2</v>
      </c>
      <c r="B3">
        <v>85</v>
      </c>
      <c r="C3" t="s">
        <v>96</v>
      </c>
      <c r="D3" t="s">
        <v>97</v>
      </c>
    </row>
    <row r="4" spans="1:4" x14ac:dyDescent="0.25">
      <c r="A4">
        <v>3</v>
      </c>
      <c r="B4">
        <v>3</v>
      </c>
      <c r="C4" t="s">
        <v>96</v>
      </c>
      <c r="D4" t="s">
        <v>98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107</v>
      </c>
      <c r="B1" t="s">
        <v>144</v>
      </c>
      <c r="C1" t="s">
        <v>112</v>
      </c>
    </row>
    <row r="2" spans="1:3" x14ac:dyDescent="0.25">
      <c r="A2">
        <v>1</v>
      </c>
      <c r="B2" t="s">
        <v>13</v>
      </c>
      <c r="C2">
        <v>243</v>
      </c>
    </row>
    <row r="3" spans="1:3" x14ac:dyDescent="0.25">
      <c r="A3">
        <v>2</v>
      </c>
      <c r="B3" t="s">
        <v>14</v>
      </c>
      <c r="C3">
        <v>52</v>
      </c>
    </row>
    <row r="4" spans="1:3" x14ac:dyDescent="0.25">
      <c r="A4">
        <v>3</v>
      </c>
      <c r="B4" t="s">
        <v>15</v>
      </c>
      <c r="C4">
        <v>26</v>
      </c>
    </row>
    <row r="5" spans="1:3" x14ac:dyDescent="0.25">
      <c r="A5">
        <v>4</v>
      </c>
      <c r="B5" t="s">
        <v>91</v>
      </c>
      <c r="C5">
        <v>97</v>
      </c>
    </row>
    <row r="6" spans="1:3" x14ac:dyDescent="0.25">
      <c r="A6">
        <v>5</v>
      </c>
      <c r="B6" t="s">
        <v>92</v>
      </c>
      <c r="C6">
        <v>0</v>
      </c>
    </row>
    <row r="7" spans="1:3" x14ac:dyDescent="0.25">
      <c r="A7">
        <v>6</v>
      </c>
      <c r="B7" t="s">
        <v>145</v>
      </c>
      <c r="C7">
        <v>0</v>
      </c>
    </row>
    <row r="8" spans="1:3" x14ac:dyDescent="0.25">
      <c r="A8">
        <v>7</v>
      </c>
      <c r="B8" t="s">
        <v>16</v>
      </c>
      <c r="C8">
        <v>0</v>
      </c>
    </row>
    <row r="9" spans="1:3" x14ac:dyDescent="0.25">
      <c r="A9">
        <v>8</v>
      </c>
      <c r="B9" t="s">
        <v>17</v>
      </c>
      <c r="C9">
        <v>0</v>
      </c>
    </row>
    <row r="10" spans="1:3" x14ac:dyDescent="0.25">
      <c r="A10">
        <v>9</v>
      </c>
      <c r="B10" t="s">
        <v>18</v>
      </c>
      <c r="C10">
        <v>0</v>
      </c>
    </row>
    <row r="11" spans="1:3" x14ac:dyDescent="0.25">
      <c r="A11">
        <v>10</v>
      </c>
      <c r="B11" t="s">
        <v>19</v>
      </c>
      <c r="C11">
        <v>0</v>
      </c>
    </row>
    <row r="12" spans="1:3" x14ac:dyDescent="0.25">
      <c r="A12">
        <v>11</v>
      </c>
      <c r="B12" t="s">
        <v>93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107</v>
      </c>
      <c r="B1" t="s">
        <v>140</v>
      </c>
      <c r="C1" t="s">
        <v>36</v>
      </c>
      <c r="D1" t="s">
        <v>141</v>
      </c>
    </row>
    <row r="2" spans="1:4" x14ac:dyDescent="0.25">
      <c r="A2">
        <v>1</v>
      </c>
      <c r="B2" t="s">
        <v>142</v>
      </c>
      <c r="C2">
        <v>0</v>
      </c>
      <c r="D2">
        <v>0</v>
      </c>
    </row>
    <row r="3" spans="1:4" x14ac:dyDescent="0.25">
      <c r="A3">
        <v>2</v>
      </c>
      <c r="B3" t="s">
        <v>143</v>
      </c>
      <c r="C3">
        <v>0</v>
      </c>
      <c r="D3">
        <v>0</v>
      </c>
    </row>
    <row r="4" spans="1:4" x14ac:dyDescent="0.25">
      <c r="A4">
        <v>3</v>
      </c>
      <c r="B4" t="s">
        <v>22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107</v>
      </c>
      <c r="B1" t="s">
        <v>108</v>
      </c>
      <c r="C1" t="s">
        <v>109</v>
      </c>
      <c r="D1" t="s">
        <v>110</v>
      </c>
      <c r="E1" t="s">
        <v>111</v>
      </c>
      <c r="F1" t="s">
        <v>112</v>
      </c>
      <c r="G1" t="s">
        <v>113</v>
      </c>
    </row>
    <row r="2" spans="1:7" x14ac:dyDescent="0.25">
      <c r="A2">
        <v>1</v>
      </c>
      <c r="B2" t="s">
        <v>136</v>
      </c>
      <c r="C2" t="s">
        <v>37</v>
      </c>
      <c r="D2" t="s">
        <v>36</v>
      </c>
      <c r="E2">
        <v>1</v>
      </c>
      <c r="F2">
        <v>42</v>
      </c>
      <c r="G2">
        <v>1</v>
      </c>
    </row>
    <row r="3" spans="1:7" x14ac:dyDescent="0.25">
      <c r="A3">
        <v>2</v>
      </c>
      <c r="B3" t="s">
        <v>135</v>
      </c>
      <c r="C3" t="s">
        <v>37</v>
      </c>
      <c r="D3" t="s">
        <v>36</v>
      </c>
      <c r="E3">
        <v>1</v>
      </c>
      <c r="F3">
        <v>10</v>
      </c>
      <c r="G3">
        <v>1</v>
      </c>
    </row>
    <row r="4" spans="1:7" x14ac:dyDescent="0.25">
      <c r="A4">
        <v>3</v>
      </c>
      <c r="B4" t="s">
        <v>152</v>
      </c>
      <c r="C4" t="s">
        <v>37</v>
      </c>
      <c r="D4" t="s">
        <v>36</v>
      </c>
      <c r="E4">
        <v>1</v>
      </c>
      <c r="F4">
        <v>7</v>
      </c>
      <c r="G4">
        <v>1</v>
      </c>
    </row>
    <row r="5" spans="1:7" x14ac:dyDescent="0.25">
      <c r="A5">
        <v>4</v>
      </c>
      <c r="B5" t="s">
        <v>162</v>
      </c>
      <c r="C5" t="s">
        <v>37</v>
      </c>
      <c r="D5" t="s">
        <v>36</v>
      </c>
      <c r="E5">
        <v>1</v>
      </c>
      <c r="G5">
        <v>1</v>
      </c>
    </row>
    <row r="6" spans="1:7" x14ac:dyDescent="0.25">
      <c r="A6">
        <v>5</v>
      </c>
      <c r="B6" t="s">
        <v>151</v>
      </c>
      <c r="C6" t="s">
        <v>37</v>
      </c>
      <c r="D6" t="s">
        <v>36</v>
      </c>
      <c r="E6">
        <v>1</v>
      </c>
      <c r="G6">
        <v>1</v>
      </c>
    </row>
    <row r="7" spans="1:7" x14ac:dyDescent="0.25">
      <c r="A7">
        <v>6</v>
      </c>
      <c r="B7" t="s">
        <v>114</v>
      </c>
      <c r="C7" t="s">
        <v>37</v>
      </c>
      <c r="D7" t="s">
        <v>36</v>
      </c>
      <c r="E7">
        <v>1</v>
      </c>
      <c r="F7">
        <v>27</v>
      </c>
      <c r="G7">
        <v>1</v>
      </c>
    </row>
    <row r="8" spans="1:7" x14ac:dyDescent="0.25">
      <c r="A8">
        <v>1</v>
      </c>
      <c r="B8" t="s">
        <v>136</v>
      </c>
      <c r="C8" t="s">
        <v>37</v>
      </c>
      <c r="D8" t="s">
        <v>10</v>
      </c>
      <c r="E8">
        <v>2</v>
      </c>
      <c r="F8">
        <v>100</v>
      </c>
      <c r="G8">
        <v>1</v>
      </c>
    </row>
    <row r="9" spans="1:7" x14ac:dyDescent="0.25">
      <c r="A9">
        <v>2</v>
      </c>
      <c r="B9" t="s">
        <v>135</v>
      </c>
      <c r="C9" t="s">
        <v>37</v>
      </c>
      <c r="D9" t="s">
        <v>10</v>
      </c>
      <c r="E9">
        <v>2</v>
      </c>
      <c r="F9">
        <v>10</v>
      </c>
      <c r="G9">
        <v>1</v>
      </c>
    </row>
    <row r="10" spans="1:7" x14ac:dyDescent="0.25">
      <c r="A10">
        <v>3</v>
      </c>
      <c r="B10" t="s">
        <v>152</v>
      </c>
      <c r="C10" t="s">
        <v>37</v>
      </c>
      <c r="D10" t="s">
        <v>10</v>
      </c>
      <c r="E10">
        <v>2</v>
      </c>
      <c r="F10">
        <v>16</v>
      </c>
      <c r="G10">
        <v>1</v>
      </c>
    </row>
    <row r="11" spans="1:7" x14ac:dyDescent="0.25">
      <c r="A11">
        <v>4</v>
      </c>
      <c r="B11" t="s">
        <v>162</v>
      </c>
      <c r="C11" t="s">
        <v>37</v>
      </c>
      <c r="D11" t="s">
        <v>10</v>
      </c>
      <c r="E11">
        <v>2</v>
      </c>
      <c r="G11">
        <v>1</v>
      </c>
    </row>
    <row r="12" spans="1:7" x14ac:dyDescent="0.25">
      <c r="A12">
        <v>5</v>
      </c>
      <c r="B12" t="s">
        <v>151</v>
      </c>
      <c r="C12" t="s">
        <v>37</v>
      </c>
      <c r="D12" t="s">
        <v>10</v>
      </c>
      <c r="E12">
        <v>2</v>
      </c>
      <c r="G12">
        <v>1</v>
      </c>
    </row>
    <row r="13" spans="1:7" x14ac:dyDescent="0.25">
      <c r="A13">
        <v>6</v>
      </c>
      <c r="B13" t="s">
        <v>114</v>
      </c>
      <c r="C13" t="s">
        <v>37</v>
      </c>
      <c r="D13" t="s">
        <v>10</v>
      </c>
      <c r="E13">
        <v>2</v>
      </c>
      <c r="F13">
        <v>34</v>
      </c>
      <c r="G13">
        <v>1</v>
      </c>
    </row>
    <row r="14" spans="1:7" x14ac:dyDescent="0.25">
      <c r="A14">
        <v>1</v>
      </c>
      <c r="B14" t="s">
        <v>136</v>
      </c>
      <c r="C14" t="s">
        <v>62</v>
      </c>
      <c r="D14" t="s">
        <v>36</v>
      </c>
      <c r="E14">
        <v>1</v>
      </c>
      <c r="F14">
        <v>72</v>
      </c>
      <c r="G14">
        <v>2</v>
      </c>
    </row>
    <row r="15" spans="1:7" x14ac:dyDescent="0.25">
      <c r="A15">
        <v>2</v>
      </c>
      <c r="B15" t="s">
        <v>135</v>
      </c>
      <c r="C15" s="2" t="s">
        <v>62</v>
      </c>
      <c r="D15" t="s">
        <v>36</v>
      </c>
      <c r="E15">
        <v>1</v>
      </c>
      <c r="F15" s="2">
        <v>16</v>
      </c>
      <c r="G15">
        <v>2</v>
      </c>
    </row>
    <row r="16" spans="1:7" x14ac:dyDescent="0.25">
      <c r="A16">
        <v>3</v>
      </c>
      <c r="B16" t="s">
        <v>152</v>
      </c>
      <c r="C16" s="2" t="s">
        <v>62</v>
      </c>
      <c r="D16" t="s">
        <v>36</v>
      </c>
      <c r="E16">
        <v>1</v>
      </c>
      <c r="F16" s="2">
        <v>10</v>
      </c>
      <c r="G16">
        <v>2</v>
      </c>
    </row>
    <row r="17" spans="1:7" x14ac:dyDescent="0.25">
      <c r="A17">
        <v>4</v>
      </c>
      <c r="B17" t="s">
        <v>162</v>
      </c>
      <c r="C17" s="2" t="s">
        <v>62</v>
      </c>
      <c r="D17" t="s">
        <v>36</v>
      </c>
      <c r="E17">
        <v>1</v>
      </c>
      <c r="F17" s="2">
        <v>1</v>
      </c>
      <c r="G17">
        <v>2</v>
      </c>
    </row>
    <row r="18" spans="1:7" x14ac:dyDescent="0.25">
      <c r="A18">
        <v>5</v>
      </c>
      <c r="B18" t="s">
        <v>151</v>
      </c>
      <c r="C18" s="2" t="s">
        <v>62</v>
      </c>
      <c r="D18" t="s">
        <v>36</v>
      </c>
      <c r="E18">
        <v>1</v>
      </c>
      <c r="F18" s="2">
        <v>2</v>
      </c>
      <c r="G18">
        <v>2</v>
      </c>
    </row>
    <row r="19" spans="1:7" x14ac:dyDescent="0.25">
      <c r="A19">
        <v>6</v>
      </c>
      <c r="B19" t="s">
        <v>114</v>
      </c>
      <c r="C19" s="2" t="s">
        <v>62</v>
      </c>
      <c r="D19" t="s">
        <v>36</v>
      </c>
      <c r="E19">
        <v>1</v>
      </c>
      <c r="F19" s="2">
        <v>32</v>
      </c>
      <c r="G19">
        <v>2</v>
      </c>
    </row>
    <row r="20" spans="1:7" x14ac:dyDescent="0.25">
      <c r="A20">
        <v>1</v>
      </c>
      <c r="B20" t="s">
        <v>136</v>
      </c>
      <c r="C20" s="2" t="s">
        <v>62</v>
      </c>
      <c r="D20" t="s">
        <v>10</v>
      </c>
      <c r="E20">
        <v>2</v>
      </c>
      <c r="F20" s="2">
        <v>179</v>
      </c>
      <c r="G20">
        <v>2</v>
      </c>
    </row>
    <row r="21" spans="1:7" x14ac:dyDescent="0.25">
      <c r="A21">
        <v>2</v>
      </c>
      <c r="B21" t="s">
        <v>135</v>
      </c>
      <c r="C21" s="2" t="s">
        <v>62</v>
      </c>
      <c r="D21" t="s">
        <v>10</v>
      </c>
      <c r="E21">
        <v>2</v>
      </c>
      <c r="F21" s="2">
        <v>17</v>
      </c>
      <c r="G21">
        <v>2</v>
      </c>
    </row>
    <row r="22" spans="1:7" x14ac:dyDescent="0.25">
      <c r="A22">
        <v>3</v>
      </c>
      <c r="B22" t="s">
        <v>152</v>
      </c>
      <c r="C22" s="2" t="s">
        <v>62</v>
      </c>
      <c r="D22" t="s">
        <v>10</v>
      </c>
      <c r="E22">
        <v>2</v>
      </c>
      <c r="F22" s="2">
        <v>23</v>
      </c>
      <c r="G22">
        <v>2</v>
      </c>
    </row>
    <row r="23" spans="1:7" x14ac:dyDescent="0.25">
      <c r="A23">
        <v>4</v>
      </c>
      <c r="B23" t="s">
        <v>162</v>
      </c>
      <c r="C23" s="2" t="s">
        <v>62</v>
      </c>
      <c r="D23" t="s">
        <v>10</v>
      </c>
      <c r="E23">
        <v>2</v>
      </c>
      <c r="F23" s="2">
        <v>1</v>
      </c>
      <c r="G23">
        <v>2</v>
      </c>
    </row>
    <row r="24" spans="1:7" x14ac:dyDescent="0.25">
      <c r="A24">
        <v>5</v>
      </c>
      <c r="B24" t="s">
        <v>151</v>
      </c>
      <c r="C24" s="2" t="s">
        <v>62</v>
      </c>
      <c r="D24" t="s">
        <v>10</v>
      </c>
      <c r="E24">
        <v>2</v>
      </c>
      <c r="F24" s="2">
        <v>2</v>
      </c>
      <c r="G24">
        <v>2</v>
      </c>
    </row>
    <row r="25" spans="1:7" x14ac:dyDescent="0.25">
      <c r="A25">
        <v>6</v>
      </c>
      <c r="B25" t="s">
        <v>114</v>
      </c>
      <c r="C25" s="2" t="s">
        <v>62</v>
      </c>
      <c r="D25" t="s">
        <v>10</v>
      </c>
      <c r="E25">
        <v>2</v>
      </c>
      <c r="F25" s="2">
        <v>42</v>
      </c>
      <c r="G25">
        <v>2</v>
      </c>
    </row>
    <row r="26" spans="1:7" x14ac:dyDescent="0.25">
      <c r="A26">
        <v>1</v>
      </c>
      <c r="B26" t="s">
        <v>136</v>
      </c>
      <c r="C26" t="s">
        <v>115</v>
      </c>
      <c r="D26" t="s">
        <v>36</v>
      </c>
      <c r="E26">
        <v>1</v>
      </c>
      <c r="F26">
        <v>0</v>
      </c>
      <c r="G26">
        <v>3</v>
      </c>
    </row>
    <row r="27" spans="1:7" x14ac:dyDescent="0.25">
      <c r="A27">
        <v>2</v>
      </c>
      <c r="B27" t="s">
        <v>135</v>
      </c>
      <c r="C27" t="s">
        <v>115</v>
      </c>
      <c r="D27" t="s">
        <v>36</v>
      </c>
      <c r="E27">
        <v>1</v>
      </c>
      <c r="F27">
        <v>3</v>
      </c>
      <c r="G27">
        <v>3</v>
      </c>
    </row>
    <row r="28" spans="1:7" x14ac:dyDescent="0.25">
      <c r="A28">
        <v>3</v>
      </c>
      <c r="B28" t="s">
        <v>152</v>
      </c>
      <c r="C28" t="s">
        <v>115</v>
      </c>
      <c r="D28" t="s">
        <v>36</v>
      </c>
      <c r="E28">
        <v>1</v>
      </c>
      <c r="F28">
        <v>0</v>
      </c>
      <c r="G28">
        <v>3</v>
      </c>
    </row>
    <row r="29" spans="1:7" x14ac:dyDescent="0.25">
      <c r="A29">
        <v>4</v>
      </c>
      <c r="B29" t="s">
        <v>162</v>
      </c>
      <c r="C29" t="s">
        <v>115</v>
      </c>
      <c r="D29" t="s">
        <v>36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151</v>
      </c>
      <c r="C30" t="s">
        <v>115</v>
      </c>
      <c r="D30" t="s">
        <v>36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114</v>
      </c>
      <c r="C31" t="s">
        <v>115</v>
      </c>
      <c r="D31" t="s">
        <v>36</v>
      </c>
      <c r="E31">
        <v>1</v>
      </c>
      <c r="F31">
        <v>1</v>
      </c>
      <c r="G31">
        <v>3</v>
      </c>
    </row>
    <row r="32" spans="1:7" x14ac:dyDescent="0.25">
      <c r="A32">
        <v>1</v>
      </c>
      <c r="B32" t="s">
        <v>136</v>
      </c>
      <c r="C32" t="s">
        <v>115</v>
      </c>
      <c r="D32" t="s">
        <v>10</v>
      </c>
      <c r="E32">
        <v>2</v>
      </c>
      <c r="F32">
        <v>0</v>
      </c>
      <c r="G32">
        <v>3</v>
      </c>
    </row>
    <row r="33" spans="1:7" x14ac:dyDescent="0.25">
      <c r="A33">
        <v>2</v>
      </c>
      <c r="B33" t="s">
        <v>135</v>
      </c>
      <c r="C33" t="s">
        <v>115</v>
      </c>
      <c r="D33" t="s">
        <v>10</v>
      </c>
      <c r="E33">
        <v>2</v>
      </c>
      <c r="F33">
        <v>3</v>
      </c>
      <c r="G33">
        <v>3</v>
      </c>
    </row>
    <row r="34" spans="1:7" x14ac:dyDescent="0.25">
      <c r="A34">
        <v>3</v>
      </c>
      <c r="B34" t="s">
        <v>152</v>
      </c>
      <c r="C34" t="s">
        <v>115</v>
      </c>
      <c r="D34" t="s">
        <v>10</v>
      </c>
      <c r="E34">
        <v>2</v>
      </c>
      <c r="F34">
        <v>0</v>
      </c>
      <c r="G34">
        <v>3</v>
      </c>
    </row>
    <row r="35" spans="1:7" x14ac:dyDescent="0.25">
      <c r="A35">
        <v>4</v>
      </c>
      <c r="B35" t="s">
        <v>162</v>
      </c>
      <c r="C35" t="s">
        <v>115</v>
      </c>
      <c r="D35" t="s">
        <v>10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151</v>
      </c>
      <c r="C36" t="s">
        <v>115</v>
      </c>
      <c r="D36" t="s">
        <v>10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114</v>
      </c>
      <c r="C37" t="s">
        <v>115</v>
      </c>
      <c r="D37" t="s">
        <v>10</v>
      </c>
      <c r="E37">
        <v>2</v>
      </c>
      <c r="F37">
        <v>1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107</v>
      </c>
      <c r="B1" t="s">
        <v>108</v>
      </c>
      <c r="C1" t="s">
        <v>109</v>
      </c>
      <c r="D1" t="s">
        <v>110</v>
      </c>
      <c r="E1" t="s">
        <v>111</v>
      </c>
      <c r="F1" t="s">
        <v>112</v>
      </c>
      <c r="G1" t="s">
        <v>113</v>
      </c>
    </row>
    <row r="2" spans="1:7" x14ac:dyDescent="0.25">
      <c r="A2">
        <v>1</v>
      </c>
      <c r="B2" t="s">
        <v>136</v>
      </c>
      <c r="C2" t="s">
        <v>37</v>
      </c>
      <c r="D2" t="s">
        <v>36</v>
      </c>
      <c r="E2">
        <v>1</v>
      </c>
      <c r="F2">
        <v>690</v>
      </c>
      <c r="G2">
        <v>1</v>
      </c>
    </row>
    <row r="3" spans="1:7" x14ac:dyDescent="0.25">
      <c r="A3">
        <v>2</v>
      </c>
      <c r="B3" t="s">
        <v>135</v>
      </c>
      <c r="C3" t="s">
        <v>37</v>
      </c>
      <c r="D3" t="s">
        <v>36</v>
      </c>
      <c r="E3">
        <v>1</v>
      </c>
      <c r="F3">
        <v>194</v>
      </c>
      <c r="G3">
        <v>1</v>
      </c>
    </row>
    <row r="4" spans="1:7" x14ac:dyDescent="0.25">
      <c r="A4">
        <v>3</v>
      </c>
      <c r="B4" t="s">
        <v>152</v>
      </c>
      <c r="C4" t="s">
        <v>37</v>
      </c>
      <c r="D4" t="s">
        <v>36</v>
      </c>
      <c r="E4">
        <v>1</v>
      </c>
      <c r="F4">
        <v>42</v>
      </c>
      <c r="G4">
        <v>1</v>
      </c>
    </row>
    <row r="5" spans="1:7" x14ac:dyDescent="0.25">
      <c r="A5">
        <v>4</v>
      </c>
      <c r="B5" t="s">
        <v>162</v>
      </c>
      <c r="C5" t="s">
        <v>37</v>
      </c>
      <c r="D5" t="s">
        <v>36</v>
      </c>
      <c r="E5">
        <v>1</v>
      </c>
      <c r="F5">
        <v>29</v>
      </c>
      <c r="G5">
        <v>1</v>
      </c>
    </row>
    <row r="6" spans="1:7" x14ac:dyDescent="0.25">
      <c r="A6">
        <v>5</v>
      </c>
      <c r="B6" t="s">
        <v>151</v>
      </c>
      <c r="C6" t="s">
        <v>37</v>
      </c>
      <c r="D6" t="s">
        <v>36</v>
      </c>
      <c r="E6">
        <v>1</v>
      </c>
      <c r="F6">
        <v>13</v>
      </c>
      <c r="G6">
        <v>1</v>
      </c>
    </row>
    <row r="7" spans="1:7" x14ac:dyDescent="0.25">
      <c r="A7">
        <v>6</v>
      </c>
      <c r="B7" t="s">
        <v>114</v>
      </c>
      <c r="C7" t="s">
        <v>37</v>
      </c>
      <c r="D7" t="s">
        <v>36</v>
      </c>
      <c r="E7">
        <v>1</v>
      </c>
      <c r="F7">
        <v>341</v>
      </c>
      <c r="G7">
        <v>1</v>
      </c>
    </row>
    <row r="8" spans="1:7" x14ac:dyDescent="0.25">
      <c r="A8">
        <v>1</v>
      </c>
      <c r="B8" t="s">
        <v>136</v>
      </c>
      <c r="C8" t="s">
        <v>37</v>
      </c>
      <c r="D8" t="s">
        <v>10</v>
      </c>
      <c r="E8">
        <v>2</v>
      </c>
      <c r="F8">
        <v>2071</v>
      </c>
      <c r="G8">
        <v>1</v>
      </c>
    </row>
    <row r="9" spans="1:7" x14ac:dyDescent="0.25">
      <c r="A9">
        <v>2</v>
      </c>
      <c r="B9" t="s">
        <v>135</v>
      </c>
      <c r="C9" t="s">
        <v>37</v>
      </c>
      <c r="D9" t="s">
        <v>10</v>
      </c>
      <c r="E9">
        <v>2</v>
      </c>
      <c r="F9">
        <v>258</v>
      </c>
      <c r="G9">
        <v>1</v>
      </c>
    </row>
    <row r="10" spans="1:7" x14ac:dyDescent="0.25">
      <c r="A10">
        <v>3</v>
      </c>
      <c r="B10" t="s">
        <v>152</v>
      </c>
      <c r="C10" t="s">
        <v>37</v>
      </c>
      <c r="D10" t="s">
        <v>10</v>
      </c>
      <c r="E10">
        <v>2</v>
      </c>
      <c r="F10">
        <v>83</v>
      </c>
      <c r="G10">
        <v>1</v>
      </c>
    </row>
    <row r="11" spans="1:7" x14ac:dyDescent="0.25">
      <c r="A11">
        <v>4</v>
      </c>
      <c r="B11" t="s">
        <v>162</v>
      </c>
      <c r="C11" t="s">
        <v>37</v>
      </c>
      <c r="D11" t="s">
        <v>10</v>
      </c>
      <c r="E11">
        <v>2</v>
      </c>
      <c r="F11">
        <v>62</v>
      </c>
      <c r="G11">
        <v>1</v>
      </c>
    </row>
    <row r="12" spans="1:7" x14ac:dyDescent="0.25">
      <c r="A12">
        <v>5</v>
      </c>
      <c r="B12" t="s">
        <v>151</v>
      </c>
      <c r="C12" t="s">
        <v>37</v>
      </c>
      <c r="D12" t="s">
        <v>10</v>
      </c>
      <c r="E12">
        <v>2</v>
      </c>
      <c r="F12">
        <v>18</v>
      </c>
      <c r="G12">
        <v>1</v>
      </c>
    </row>
    <row r="13" spans="1:7" x14ac:dyDescent="0.25">
      <c r="A13">
        <v>6</v>
      </c>
      <c r="B13" t="s">
        <v>114</v>
      </c>
      <c r="C13" t="s">
        <v>37</v>
      </c>
      <c r="D13" t="s">
        <v>10</v>
      </c>
      <c r="E13">
        <v>2</v>
      </c>
      <c r="F13">
        <v>422</v>
      </c>
      <c r="G13">
        <v>1</v>
      </c>
    </row>
    <row r="14" spans="1:7" x14ac:dyDescent="0.25">
      <c r="A14">
        <v>1</v>
      </c>
      <c r="B14" t="s">
        <v>136</v>
      </c>
      <c r="C14" t="s">
        <v>62</v>
      </c>
      <c r="D14" t="s">
        <v>36</v>
      </c>
      <c r="E14">
        <v>1</v>
      </c>
      <c r="F14">
        <v>1035</v>
      </c>
      <c r="G14">
        <v>2</v>
      </c>
    </row>
    <row r="15" spans="1:7" x14ac:dyDescent="0.25">
      <c r="A15">
        <v>2</v>
      </c>
      <c r="B15" t="s">
        <v>135</v>
      </c>
      <c r="C15" s="2" t="s">
        <v>62</v>
      </c>
      <c r="D15" t="s">
        <v>36</v>
      </c>
      <c r="E15">
        <v>1</v>
      </c>
      <c r="F15" s="2">
        <v>424</v>
      </c>
      <c r="G15">
        <v>2</v>
      </c>
    </row>
    <row r="16" spans="1:7" x14ac:dyDescent="0.25">
      <c r="A16">
        <v>3</v>
      </c>
      <c r="B16" t="s">
        <v>152</v>
      </c>
      <c r="C16" s="2" t="s">
        <v>62</v>
      </c>
      <c r="D16" t="s">
        <v>36</v>
      </c>
      <c r="E16">
        <v>1</v>
      </c>
      <c r="F16" s="2">
        <v>61</v>
      </c>
      <c r="G16">
        <v>2</v>
      </c>
    </row>
    <row r="17" spans="1:7" x14ac:dyDescent="0.25">
      <c r="A17">
        <v>4</v>
      </c>
      <c r="B17" t="s">
        <v>162</v>
      </c>
      <c r="C17" s="2" t="s">
        <v>62</v>
      </c>
      <c r="D17" t="s">
        <v>36</v>
      </c>
      <c r="E17">
        <v>1</v>
      </c>
      <c r="F17" s="2">
        <v>39</v>
      </c>
      <c r="G17">
        <v>2</v>
      </c>
    </row>
    <row r="18" spans="1:7" x14ac:dyDescent="0.25">
      <c r="A18">
        <v>5</v>
      </c>
      <c r="B18" t="s">
        <v>151</v>
      </c>
      <c r="C18" s="2" t="s">
        <v>62</v>
      </c>
      <c r="D18" t="s">
        <v>36</v>
      </c>
      <c r="E18">
        <v>1</v>
      </c>
      <c r="F18" s="2">
        <v>31</v>
      </c>
      <c r="G18">
        <v>2</v>
      </c>
    </row>
    <row r="19" spans="1:7" x14ac:dyDescent="0.25">
      <c r="A19">
        <v>6</v>
      </c>
      <c r="B19" t="s">
        <v>114</v>
      </c>
      <c r="C19" s="2" t="s">
        <v>62</v>
      </c>
      <c r="D19" t="s">
        <v>36</v>
      </c>
      <c r="E19">
        <v>1</v>
      </c>
      <c r="F19" s="2">
        <v>417</v>
      </c>
      <c r="G19">
        <v>2</v>
      </c>
    </row>
    <row r="20" spans="1:7" x14ac:dyDescent="0.25">
      <c r="A20">
        <v>1</v>
      </c>
      <c r="B20" t="s">
        <v>136</v>
      </c>
      <c r="C20" s="2" t="s">
        <v>62</v>
      </c>
      <c r="D20" t="s">
        <v>10</v>
      </c>
      <c r="E20">
        <v>2</v>
      </c>
      <c r="F20" s="2">
        <v>3054</v>
      </c>
      <c r="G20">
        <v>2</v>
      </c>
    </row>
    <row r="21" spans="1:7" x14ac:dyDescent="0.25">
      <c r="A21">
        <v>2</v>
      </c>
      <c r="B21" t="s">
        <v>135</v>
      </c>
      <c r="C21" s="2" t="s">
        <v>62</v>
      </c>
      <c r="D21" t="s">
        <v>10</v>
      </c>
      <c r="E21">
        <v>2</v>
      </c>
      <c r="F21" s="2">
        <v>638</v>
      </c>
      <c r="G21">
        <v>2</v>
      </c>
    </row>
    <row r="22" spans="1:7" x14ac:dyDescent="0.25">
      <c r="A22">
        <v>3</v>
      </c>
      <c r="B22" t="s">
        <v>152</v>
      </c>
      <c r="C22" s="2" t="s">
        <v>62</v>
      </c>
      <c r="D22" t="s">
        <v>10</v>
      </c>
      <c r="E22">
        <v>2</v>
      </c>
      <c r="F22" s="2">
        <v>133</v>
      </c>
      <c r="G22">
        <v>2</v>
      </c>
    </row>
    <row r="23" spans="1:7" x14ac:dyDescent="0.25">
      <c r="A23">
        <v>4</v>
      </c>
      <c r="B23" t="s">
        <v>162</v>
      </c>
      <c r="C23" s="2" t="s">
        <v>62</v>
      </c>
      <c r="D23" t="s">
        <v>10</v>
      </c>
      <c r="E23">
        <v>2</v>
      </c>
      <c r="F23" s="2">
        <v>78</v>
      </c>
      <c r="G23">
        <v>2</v>
      </c>
    </row>
    <row r="24" spans="1:7" x14ac:dyDescent="0.25">
      <c r="A24">
        <v>5</v>
      </c>
      <c r="B24" t="s">
        <v>151</v>
      </c>
      <c r="C24" s="2" t="s">
        <v>62</v>
      </c>
      <c r="D24" t="s">
        <v>10</v>
      </c>
      <c r="E24">
        <v>2</v>
      </c>
      <c r="F24" s="2">
        <v>64</v>
      </c>
      <c r="G24">
        <v>2</v>
      </c>
    </row>
    <row r="25" spans="1:7" x14ac:dyDescent="0.25">
      <c r="A25">
        <v>6</v>
      </c>
      <c r="B25" t="s">
        <v>114</v>
      </c>
      <c r="C25" s="2" t="s">
        <v>62</v>
      </c>
      <c r="D25" t="s">
        <v>10</v>
      </c>
      <c r="E25">
        <v>2</v>
      </c>
      <c r="F25" s="2">
        <v>525</v>
      </c>
      <c r="G25">
        <v>2</v>
      </c>
    </row>
    <row r="26" spans="1:7" x14ac:dyDescent="0.25">
      <c r="A26">
        <v>1</v>
      </c>
      <c r="B26" t="s">
        <v>136</v>
      </c>
      <c r="C26" t="s">
        <v>115</v>
      </c>
      <c r="D26" t="s">
        <v>36</v>
      </c>
      <c r="E26">
        <v>1</v>
      </c>
      <c r="F26">
        <v>164</v>
      </c>
      <c r="G26">
        <v>3</v>
      </c>
    </row>
    <row r="27" spans="1:7" x14ac:dyDescent="0.25">
      <c r="A27">
        <v>2</v>
      </c>
      <c r="B27" t="s">
        <v>135</v>
      </c>
      <c r="C27" t="s">
        <v>115</v>
      </c>
      <c r="D27" t="s">
        <v>36</v>
      </c>
      <c r="E27">
        <v>1</v>
      </c>
      <c r="F27">
        <v>28</v>
      </c>
      <c r="G27">
        <v>3</v>
      </c>
    </row>
    <row r="28" spans="1:7" x14ac:dyDescent="0.25">
      <c r="A28">
        <v>3</v>
      </c>
      <c r="B28" t="s">
        <v>152</v>
      </c>
      <c r="C28" t="s">
        <v>115</v>
      </c>
      <c r="D28" t="s">
        <v>36</v>
      </c>
      <c r="E28">
        <v>1</v>
      </c>
      <c r="F28">
        <v>10</v>
      </c>
      <c r="G28">
        <v>3</v>
      </c>
    </row>
    <row r="29" spans="1:7" x14ac:dyDescent="0.25">
      <c r="A29">
        <v>4</v>
      </c>
      <c r="B29" t="s">
        <v>162</v>
      </c>
      <c r="C29" t="s">
        <v>115</v>
      </c>
      <c r="D29" t="s">
        <v>36</v>
      </c>
      <c r="E29">
        <v>1</v>
      </c>
      <c r="F29">
        <v>4</v>
      </c>
      <c r="G29">
        <v>3</v>
      </c>
    </row>
    <row r="30" spans="1:7" x14ac:dyDescent="0.25">
      <c r="A30">
        <v>5</v>
      </c>
      <c r="B30" t="s">
        <v>151</v>
      </c>
      <c r="C30" t="s">
        <v>115</v>
      </c>
      <c r="D30" t="s">
        <v>36</v>
      </c>
      <c r="E30">
        <v>1</v>
      </c>
      <c r="F30">
        <v>2</v>
      </c>
      <c r="G30">
        <v>3</v>
      </c>
    </row>
    <row r="31" spans="1:7" x14ac:dyDescent="0.25">
      <c r="A31">
        <v>6</v>
      </c>
      <c r="B31" t="s">
        <v>114</v>
      </c>
      <c r="C31" t="s">
        <v>115</v>
      </c>
      <c r="D31" t="s">
        <v>36</v>
      </c>
      <c r="E31">
        <v>1</v>
      </c>
      <c r="F31">
        <v>16</v>
      </c>
      <c r="G31">
        <v>3</v>
      </c>
    </row>
    <row r="32" spans="1:7" x14ac:dyDescent="0.25">
      <c r="A32">
        <v>1</v>
      </c>
      <c r="B32" t="s">
        <v>136</v>
      </c>
      <c r="C32" t="s">
        <v>115</v>
      </c>
      <c r="D32" t="s">
        <v>10</v>
      </c>
      <c r="E32">
        <v>2</v>
      </c>
      <c r="F32">
        <v>496</v>
      </c>
      <c r="G32">
        <v>3</v>
      </c>
    </row>
    <row r="33" spans="1:7" x14ac:dyDescent="0.25">
      <c r="A33">
        <v>2</v>
      </c>
      <c r="B33" t="s">
        <v>135</v>
      </c>
      <c r="C33" t="s">
        <v>115</v>
      </c>
      <c r="D33" t="s">
        <v>10</v>
      </c>
      <c r="E33">
        <v>2</v>
      </c>
      <c r="F33">
        <v>33</v>
      </c>
      <c r="G33">
        <v>3</v>
      </c>
    </row>
    <row r="34" spans="1:7" x14ac:dyDescent="0.25">
      <c r="A34">
        <v>3</v>
      </c>
      <c r="B34" t="s">
        <v>152</v>
      </c>
      <c r="C34" t="s">
        <v>115</v>
      </c>
      <c r="D34" t="s">
        <v>10</v>
      </c>
      <c r="E34">
        <v>2</v>
      </c>
      <c r="F34">
        <v>21</v>
      </c>
      <c r="G34">
        <v>3</v>
      </c>
    </row>
    <row r="35" spans="1:7" x14ac:dyDescent="0.25">
      <c r="A35">
        <v>4</v>
      </c>
      <c r="B35" t="s">
        <v>162</v>
      </c>
      <c r="C35" t="s">
        <v>115</v>
      </c>
      <c r="D35" t="s">
        <v>10</v>
      </c>
      <c r="E35">
        <v>2</v>
      </c>
      <c r="F35">
        <v>7</v>
      </c>
      <c r="G35">
        <v>3</v>
      </c>
    </row>
    <row r="36" spans="1:7" x14ac:dyDescent="0.25">
      <c r="A36">
        <v>5</v>
      </c>
      <c r="B36" t="s">
        <v>151</v>
      </c>
      <c r="C36" t="s">
        <v>115</v>
      </c>
      <c r="D36" t="s">
        <v>10</v>
      </c>
      <c r="E36">
        <v>2</v>
      </c>
      <c r="F36">
        <v>6</v>
      </c>
      <c r="G36">
        <v>3</v>
      </c>
    </row>
    <row r="37" spans="1:7" x14ac:dyDescent="0.25">
      <c r="A37">
        <v>6</v>
      </c>
      <c r="B37" t="s">
        <v>114</v>
      </c>
      <c r="C37" t="s">
        <v>115</v>
      </c>
      <c r="D37" t="s">
        <v>10</v>
      </c>
      <c r="E37">
        <v>2</v>
      </c>
      <c r="F37">
        <v>23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107</v>
      </c>
      <c r="B1" t="s">
        <v>0</v>
      </c>
      <c r="C1" t="s">
        <v>64</v>
      </c>
      <c r="D1" t="s">
        <v>116</v>
      </c>
      <c r="E1" t="s">
        <v>61</v>
      </c>
    </row>
    <row r="2" spans="1:5" x14ac:dyDescent="0.25">
      <c r="A2">
        <v>1</v>
      </c>
      <c r="B2" t="s">
        <v>137</v>
      </c>
      <c r="C2">
        <v>3178</v>
      </c>
      <c r="D2">
        <v>2862</v>
      </c>
      <c r="E2">
        <v>973</v>
      </c>
    </row>
    <row r="3" spans="1:5" x14ac:dyDescent="0.25">
      <c r="A3">
        <v>2</v>
      </c>
      <c r="B3" t="s">
        <v>138</v>
      </c>
      <c r="C3">
        <v>1266</v>
      </c>
      <c r="D3">
        <v>965</v>
      </c>
      <c r="E3">
        <v>53</v>
      </c>
    </row>
    <row r="4" spans="1:5" x14ac:dyDescent="0.25">
      <c r="A4">
        <v>3</v>
      </c>
      <c r="B4" t="s">
        <v>139</v>
      </c>
      <c r="C4">
        <v>343</v>
      </c>
      <c r="D4">
        <v>279</v>
      </c>
      <c r="E4">
        <v>195</v>
      </c>
    </row>
    <row r="5" spans="1:5" x14ac:dyDescent="0.25">
      <c r="A5" s="2">
        <v>4</v>
      </c>
      <c r="B5" s="2" t="s">
        <v>163</v>
      </c>
      <c r="C5" s="2">
        <v>233</v>
      </c>
      <c r="D5" s="2">
        <v>221</v>
      </c>
      <c r="E5" s="2">
        <v>41</v>
      </c>
    </row>
    <row r="6" spans="1:5" x14ac:dyDescent="0.25">
      <c r="A6" s="2">
        <v>5</v>
      </c>
      <c r="B6" s="2" t="s">
        <v>154</v>
      </c>
      <c r="C6" s="2">
        <v>229</v>
      </c>
      <c r="D6" s="2">
        <v>194</v>
      </c>
      <c r="E6" s="2">
        <v>70</v>
      </c>
    </row>
    <row r="7" spans="1:5" x14ac:dyDescent="0.25">
      <c r="A7" s="2">
        <v>6</v>
      </c>
      <c r="B7" s="2" t="s">
        <v>114</v>
      </c>
      <c r="C7" s="2">
        <v>498</v>
      </c>
      <c r="D7" s="2">
        <v>431</v>
      </c>
      <c r="E7" s="2">
        <v>101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107</v>
      </c>
      <c r="B1" t="s">
        <v>0</v>
      </c>
      <c r="C1" t="s">
        <v>66</v>
      </c>
      <c r="D1" t="s">
        <v>116</v>
      </c>
      <c r="E1" t="s">
        <v>61</v>
      </c>
    </row>
    <row r="2" spans="1:5" x14ac:dyDescent="0.25">
      <c r="A2" s="2">
        <v>1</v>
      </c>
      <c r="B2" s="2" t="s">
        <v>137</v>
      </c>
      <c r="C2" s="2">
        <v>60</v>
      </c>
      <c r="D2" s="2">
        <v>46</v>
      </c>
      <c r="E2" s="2">
        <v>8</v>
      </c>
    </row>
    <row r="3" spans="1:5" x14ac:dyDescent="0.25">
      <c r="A3" s="2">
        <v>2</v>
      </c>
      <c r="B3" s="2" t="s">
        <v>164</v>
      </c>
      <c r="C3" s="2">
        <v>12</v>
      </c>
      <c r="D3" s="2">
        <v>10</v>
      </c>
      <c r="E3" s="2">
        <v>0</v>
      </c>
    </row>
    <row r="4" spans="1:5" x14ac:dyDescent="0.25">
      <c r="A4" s="2">
        <v>3</v>
      </c>
      <c r="B4" s="2" t="s">
        <v>165</v>
      </c>
      <c r="C4" s="2">
        <v>11</v>
      </c>
      <c r="D4" s="2">
        <v>2</v>
      </c>
      <c r="E4" s="2">
        <v>2</v>
      </c>
    </row>
    <row r="5" spans="1:5" x14ac:dyDescent="0.25">
      <c r="A5" s="2">
        <v>4</v>
      </c>
      <c r="B5" s="2" t="s">
        <v>138</v>
      </c>
      <c r="C5" s="2">
        <v>10</v>
      </c>
      <c r="D5" s="2">
        <v>6</v>
      </c>
      <c r="E5" s="2">
        <v>0</v>
      </c>
    </row>
    <row r="6" spans="1:5" x14ac:dyDescent="0.25">
      <c r="A6" s="2">
        <v>5</v>
      </c>
      <c r="B6" s="2" t="s">
        <v>139</v>
      </c>
      <c r="C6" s="2">
        <v>9</v>
      </c>
      <c r="D6" s="2">
        <v>3</v>
      </c>
      <c r="E6" s="2">
        <v>1</v>
      </c>
    </row>
    <row r="7" spans="1:5" x14ac:dyDescent="0.25">
      <c r="A7" s="2">
        <v>6</v>
      </c>
      <c r="B7" s="2" t="s">
        <v>114</v>
      </c>
      <c r="C7" s="2">
        <v>63</v>
      </c>
      <c r="D7" s="2">
        <v>28</v>
      </c>
      <c r="E7" s="2">
        <v>5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131</v>
      </c>
      <c r="B1" t="s">
        <v>132</v>
      </c>
      <c r="C1" t="s">
        <v>133</v>
      </c>
    </row>
    <row r="2" spans="1:3" x14ac:dyDescent="0.25">
      <c r="A2" s="1" t="s">
        <v>159</v>
      </c>
      <c r="B2" s="1" t="s">
        <v>160</v>
      </c>
      <c r="C2" s="1" t="s">
        <v>161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112</v>
      </c>
      <c r="B1" t="s">
        <v>130</v>
      </c>
      <c r="C1" t="s">
        <v>122</v>
      </c>
      <c r="D1" t="s">
        <v>107</v>
      </c>
    </row>
    <row r="2" spans="1:4" x14ac:dyDescent="0.25">
      <c r="A2">
        <v>0</v>
      </c>
      <c r="B2" t="s">
        <v>99</v>
      </c>
      <c r="C2" t="s">
        <v>73</v>
      </c>
      <c r="D2">
        <v>1</v>
      </c>
    </row>
    <row r="3" spans="1:4" x14ac:dyDescent="0.25">
      <c r="A3">
        <v>0</v>
      </c>
      <c r="B3" t="s">
        <v>99</v>
      </c>
      <c r="C3" t="s">
        <v>101</v>
      </c>
      <c r="D3">
        <v>2</v>
      </c>
    </row>
    <row r="4" spans="1:4" x14ac:dyDescent="0.25">
      <c r="A4">
        <v>0</v>
      </c>
      <c r="B4" t="s">
        <v>99</v>
      </c>
      <c r="C4" t="s">
        <v>72</v>
      </c>
      <c r="D4">
        <v>3</v>
      </c>
    </row>
    <row r="5" spans="1:4" x14ac:dyDescent="0.25">
      <c r="A5">
        <v>0</v>
      </c>
      <c r="B5" t="s">
        <v>99</v>
      </c>
      <c r="C5" t="s">
        <v>100</v>
      </c>
      <c r="D5">
        <v>4</v>
      </c>
    </row>
    <row r="6" spans="1:4" x14ac:dyDescent="0.25">
      <c r="A6">
        <v>1454</v>
      </c>
      <c r="B6" t="s">
        <v>58</v>
      </c>
      <c r="C6" t="s">
        <v>73</v>
      </c>
      <c r="D6">
        <v>1</v>
      </c>
    </row>
    <row r="7" spans="1:4" x14ac:dyDescent="0.25">
      <c r="A7">
        <v>2</v>
      </c>
      <c r="B7" t="s">
        <v>58</v>
      </c>
      <c r="C7" t="s">
        <v>101</v>
      </c>
      <c r="D7">
        <v>2</v>
      </c>
    </row>
    <row r="8" spans="1:4" x14ac:dyDescent="0.25">
      <c r="A8">
        <v>17</v>
      </c>
      <c r="B8" t="s">
        <v>58</v>
      </c>
      <c r="C8" t="s">
        <v>72</v>
      </c>
      <c r="D8">
        <v>3</v>
      </c>
    </row>
    <row r="9" spans="1:4" x14ac:dyDescent="0.25">
      <c r="A9">
        <v>2</v>
      </c>
      <c r="B9" t="s">
        <v>58</v>
      </c>
      <c r="C9" t="s">
        <v>100</v>
      </c>
      <c r="D9">
        <v>4</v>
      </c>
    </row>
    <row r="10" spans="1:4" x14ac:dyDescent="0.25">
      <c r="A10">
        <v>520</v>
      </c>
      <c r="B10" t="s">
        <v>59</v>
      </c>
      <c r="C10" t="s">
        <v>73</v>
      </c>
      <c r="D10">
        <v>1</v>
      </c>
    </row>
    <row r="11" spans="1:4" x14ac:dyDescent="0.25">
      <c r="A11">
        <v>5</v>
      </c>
      <c r="B11" t="s">
        <v>59</v>
      </c>
      <c r="C11" t="s">
        <v>101</v>
      </c>
      <c r="D11">
        <v>2</v>
      </c>
    </row>
    <row r="12" spans="1:4" x14ac:dyDescent="0.25">
      <c r="A12">
        <v>19</v>
      </c>
      <c r="B12" t="s">
        <v>59</v>
      </c>
      <c r="C12" t="s">
        <v>72</v>
      </c>
      <c r="D12">
        <v>3</v>
      </c>
    </row>
    <row r="13" spans="1:4" x14ac:dyDescent="0.25">
      <c r="A13">
        <v>10</v>
      </c>
      <c r="B13" t="s">
        <v>59</v>
      </c>
      <c r="C13" t="s">
        <v>100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5FCF27-C05A-47F7-AB6B-3FBE333CBFD7}">
  <ds:schemaRefs>
    <ds:schemaRef ds:uri="http://schemas.microsoft.com/office/2006/metadata/properties"/>
    <ds:schemaRef ds:uri="http://www.w3.org/XML/1998/namespace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 v.2</dc:title>
  <dc:creator>Sebastian</dc:creator>
  <cp:lastModifiedBy>Jankowska Małgorzata</cp:lastModifiedBy>
  <cp:lastPrinted>2015-01-07T11:10:02Z</cp:lastPrinted>
  <dcterms:created xsi:type="dcterms:W3CDTF">2014-07-29T18:33:30Z</dcterms:created>
  <dcterms:modified xsi:type="dcterms:W3CDTF">2018-01-05T10:45:15Z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