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<sst xmlns="http://schemas.openxmlformats.org/spreadsheetml/2006/main" count="1545" uniqueCount="314">
  <si>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</si>
  <si>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</si>
  <si>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</si>
  <si>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</si>
  <si>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</si>
  <si>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</si>
  <si>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</si>
  <si>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</si>
  <si>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</si>
  <si>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</si>
  <si>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</si>
  <si>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</si>
  <si>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</si>
  <si>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</si>
  <si>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</si>
  <si>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</si>
  <si>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</si>
  <si>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</si>
  <si>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</si>
  <si>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</si>
  <si>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</si>
  <si>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</si>
  <si>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</si>
  <si>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</si>
  <si>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</si>
  <si>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</si>
  <si>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</si>
  <si>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</si>
  <si>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</si>
  <si>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</si>
  <si>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</si>
  <si>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</si>
  <si>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</si>
  <si>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</si>
  <si>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</si>
  <si>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</si>
  <si>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</si>
  <si>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</si>
  <si>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</si>
  <si>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</si>
  <si>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</si>
  <si>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</si>
  <si>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</si>
  <si>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</si>
  <si>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</si>
  <si>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</si>
  <si>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</si>
  <si>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</si>
  <si>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</si>
  <si>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</si>
  <si>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</si>
  <si>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</si>
  <si>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</si>
  <si>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</si>
  <si>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</si>
  <si>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</si>
  <si>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</si>
  <si>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</si>
  <si>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</si>
  <si>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</si>
  <si>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</si>
  <si>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</si>
  <si>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</si>
  <si>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</si>
  <si>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</si>
  <si>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</si>
  <si>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</si>
  <si>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</si>
  <si>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</si>
  <si>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</si>
  <si>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</si>
  <si>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</si>
  <si>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</si>
  <si>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</si>
  <si>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</si>
  <si>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</si>
  <si>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</si>
  <si>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</si>
  <si>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</si>
  <si>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</si>
  <si>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</si>
  <si>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</si>
  <si>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</si>
  <si>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</si>
  <si>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</si>
  <si>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</si>
  <si>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</si>
  <si>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</si>
  <si>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</si>
  <si>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</si>
  <si>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</si>
  <si>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</si>
  <si>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</si>
  <si>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</si>
  <si>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</si>
  <si>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</si>
  <si>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</si>
  <si>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</si>
  <si>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</si>
  <si>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</si>
  <si>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</si>
  <si>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</si>
  <si>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</si>
  <si>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</si>
  <si>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</si>
  <si>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</si>
  <si>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</si>
  <si>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</si>
  <si>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</si>
  <si>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</si>
  <si>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</si>
  <si>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</si>
  <si>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</si>
  <si>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</si>
  <si>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</si>
  <si>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</si>
  <si>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</si>
  <si>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</si>
  <si>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</si>
  <si>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</si>
  <si>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</si>
  <si>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</si>
  <si>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</si>
  <si>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</si>
  <si>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</si>
  <si>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</si>
  <si>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</si>
  <si>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</si>
  <si>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</si>
  <si>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</si>
  <si>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</si>
  <si>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</si>
  <si>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</si>
  <si>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</si>
  <si>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</si>
  <si>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</si>
  <si>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</si>
  <si>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</si>
  <si>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</si>
  <si>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</si>
  <si>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</si>
  <si>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</si>
  <si>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</si>
  <si>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</si>
  <si>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</si>
  <si>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</si>
  <si>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</si>
  <si>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</si>
  <si>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</si>
  <si>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</si>
  <si>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</si>
  <si>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</si>
  <si>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</si>
  <si>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</si>
  <si>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</si>
  <si>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</si>
  <si>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</si>
  <si>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</si>
  <si>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</si>
  <si>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</si>
  <si>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</si>
  <si>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</si>
  <si>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</si>
  <si>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</si>
  <si>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</si>
  <si>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</si>
  <si>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</si>
  <si>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</si>
  <si>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</si>
  <si>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</si>
  <si>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</si>
  <si>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</si>
  <si>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</si>
  <si>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</si>
  <si>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</si>
  <si>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</si>
  <si>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</si>
  <si>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</si>
  <si>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</si>
  <si>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</si>
  <si>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</si>
  <si>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</si>
  <si>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</si>
  <si>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</si>
  <si>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</si>
  <si>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</si>
  <si>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</si>
  <si>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</si>
  <si>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</si>
  <si>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</si>
  <si>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</si>
  <si>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</si>
  <si>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</si>
  <si>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</si>
  <si>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</si>
  <si>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</si>
  <si>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</si>
  <si>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</si>
  <si>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</si>
  <si>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</si>
  <si>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</si>
  <si>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</si>
  <si>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</si>
  <si>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</si>
  <si>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</si>
  <si>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</si>
  <si>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</si>
  <si>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</si>
  <si>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</si>
  <si>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</si>
  <si>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</si>
  <si>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</si>
  <si>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</si>
  <si>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</si>
  <si>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</si>
  <si>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</si>
  <si>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</si>
  <si>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</si>
  <si>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</si>
  <si>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</si>
  <si>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</si>
  <si>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</si>
  <si>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</si>
  <si>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</si>
  <si>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</si>
  <si>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</si>
  <si>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</si>
  <si>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</si>
  <si>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</si>
  <si>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</si>
  <si>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</si>
  <si>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</si>
  <si>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</si>
  <si>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</si>
  <si>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</si>
  <si>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</si>
  <si>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</si>
  <si>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</si>
  <si>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</si>
  <si>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</si>
  <si>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</si>
  <si>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</si>
  <si>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</si>
  <si>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</si>
  <si>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</si>
  <si>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</si>
  <si>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</si>
  <si>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</si>
  <si>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</si>
  <si>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</si>
  <si>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</si>
  <si>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</si>
  <si>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</si>
  <si>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</si>
  <si>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</si>
  <si>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</si>
  <si>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</si>
  <si>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</si>
  <si>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</si>
  <si>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</si>
  <si>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</si>
  <si>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</si>
  <si>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</si>
  <si>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</si>
  <si>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</si>
  <si>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</si>
  <si>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</si>
  <si>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</si>
  <si>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</si>
  <si>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</si>
  <si>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</si>
  <si>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</si>
  <si>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</si>
  <si>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</si>
  <si>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</si>
  <si>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</si>
  <si>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</si>
  <si>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</si>
  <si>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</si>
  <si>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</si>
  <si>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</si>
  <si>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</si>
  <si>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Libia</t>
  </si>
  <si>
    <t>Egipt</t>
  </si>
  <si>
    <t>India</t>
  </si>
  <si>
    <t>Irak</t>
  </si>
  <si>
    <t>Kolumbia</t>
  </si>
  <si>
    <t>kwiecień</t>
  </si>
  <si>
    <t>I-IV 2022r.</t>
  </si>
  <si>
    <t>I-IV 2023r.*</t>
  </si>
  <si>
    <t>Handel zagraniczny produktami mlecznymi w  okresie I - IV - 2023r. - dane wstępne</t>
  </si>
  <si>
    <t>I-IV 2022r</t>
  </si>
  <si>
    <t>I-IV 2023r</t>
  </si>
  <si>
    <t>Białoruś</t>
  </si>
  <si>
    <t>Bahrajn</t>
  </si>
  <si>
    <t>11.06.2023</t>
  </si>
  <si>
    <t>Ceny zakupu NETTO (bez VAT) płacone przez podmioty handlu detalicznego, wybranych produktów mleczarskich za okres: 05-11.06.2023r.</t>
  </si>
  <si>
    <t>OKRES: I.2017 - V.2023   (ceny bez VAT)</t>
  </si>
  <si>
    <t>IV-2023</t>
  </si>
  <si>
    <t>IV-2022</t>
  </si>
  <si>
    <t>Ceny sprzedaży NETTO (bez VAT) wybranych produktów mleczarskich za okres: 12-18.06.2023r.</t>
  </si>
  <si>
    <t>18.06.2023</t>
  </si>
  <si>
    <t>Ceny sprzedaży NETTO (bez VAT) wybranych produktów mleczarskich za okres:  12-18.06.2023r.</t>
  </si>
  <si>
    <t>Ceny sprzedaży NETTO (bez VAT) wybranych preparatów mlekopodobnych za okres: 12-18.06.2023r.</t>
  </si>
  <si>
    <t>Ceny zakupu masła w blokach 25 kg płacone przez podmioty branży piekarsko-cukierniczej za okres: 12-18.06.2023r.</t>
  </si>
  <si>
    <t>Aktualna       12-18.06.23</t>
  </si>
  <si>
    <t>NR 24/2023</t>
  </si>
  <si>
    <t>22 czerwca 2023r.</t>
  </si>
  <si>
    <t>12 czerwca - 18 czerwca 2023r.</t>
  </si>
  <si>
    <t>maj</t>
  </si>
  <si>
    <t>maj  2023</t>
  </si>
  <si>
    <t>maj 2022</t>
  </si>
  <si>
    <t>maj 2021</t>
  </si>
  <si>
    <r>
      <t>Mleko surowe</t>
    </r>
    <r>
      <rPr>
        <b/>
        <sz val="11"/>
        <rFont val="Times New Roman"/>
        <family val="1"/>
        <charset val="238"/>
      </rPr>
      <t xml:space="preserve"> skup    maj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</si>
</sst>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2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5" fillId="0" borderId="135" xfId="0" applyFont="1" applyBorder="1"/>
    <xf numFmtId="165" fontId="68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6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/>
    </xf>
    <xf numFmtId="164" fontId="73" fillId="0" borderId="121" xfId="0" applyNumberFormat="1" applyFont="1" applyFill="1" applyBorder="1" applyAlignment="1">
      <alignment horizontal="right" vertical="center" wrapText="1"/>
    </xf>
    <xf numFmtId="164" fontId="74" fillId="0" borderId="122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right" vertical="center" wrapText="1"/>
    </xf>
    <xf numFmtId="0" fontId="73" fillId="0" borderId="120" xfId="0" applyFont="1" applyBorder="1" applyAlignment="1">
      <alignment horizontal="right" vertical="center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5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6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81" fillId="0" borderId="124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7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8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8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8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164" fontId="74" fillId="0" borderId="81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164" fontId="74" fillId="0" borderId="70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65" fontId="74" fillId="0" borderId="0" xfId="0" applyNumberFormat="1" applyFont="1" applyBorder="1" applyAlignment="1">
      <alignment horizontal="right" vertical="center" wrapText="1"/>
    </xf>
    <xf numFmtId="165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65" fontId="74" fillId="0" borderId="96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95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5" fontId="74" fillId="0" borderId="18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center" vertical="center" wrapText="1"/>
    </xf>
    <xf numFmtId="0" fontId="74" fillId="0" borderId="135" xfId="0" applyFont="1" applyBorder="1" applyAlignment="1">
      <alignment horizontal="left" vertical="center"/>
    </xf>
    <xf numFmtId="0" fontId="74" fillId="0" borderId="135" xfId="0" applyFont="1" applyBorder="1" applyAlignment="1">
      <alignment vertical="center" wrapText="1"/>
    </xf>
    <xf numFmtId="0" fontId="74" fillId="0" borderId="135" xfId="0" applyFont="1" applyBorder="1" applyAlignment="1">
      <alignment horizontal="center" vertical="center" wrapText="1"/>
    </xf>
    <xf numFmtId="1" fontId="73" fillId="0" borderId="133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5" xfId="0" applyNumberFormat="1" applyFont="1" applyFill="1" applyBorder="1" applyAlignment="1">
      <alignment horizontal="right" vertical="center" wrapText="1"/>
    </xf>
    <xf numFmtId="1" fontId="70" fillId="0" borderId="135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4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3" fillId="0" borderId="0" xfId="53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8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3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2" xfId="0" applyFont="1" applyFill="1" applyBorder="1" applyAlignment="1">
      <alignment horizontal="center" wrapText="1"/>
    </xf>
    <xf numFmtId="0" fontId="74" fillId="0" borderId="137" xfId="0" applyFont="1" applyBorder="1" applyAlignment="1">
      <alignment vertical="center"/>
    </xf>
    <xf numFmtId="3" fontId="74" fillId="0" borderId="145" xfId="0" applyNumberFormat="1" applyFont="1" applyFill="1" applyBorder="1" applyAlignment="1">
      <alignment horizontal="right" vertical="center" wrapText="1"/>
    </xf>
    <xf numFmtId="3" fontId="74" fillId="0" borderId="139" xfId="0" applyNumberFormat="1" applyFont="1" applyBorder="1" applyAlignment="1">
      <alignment horizontal="right" vertical="center" wrapText="1"/>
    </xf>
    <xf numFmtId="164" fontId="74" fillId="0" borderId="137" xfId="0" applyNumberFormat="1" applyFont="1" applyBorder="1" applyAlignment="1">
      <alignment horizontal="right" vertical="center" wrapText="1"/>
    </xf>
    <xf numFmtId="0" fontId="77" fillId="0" borderId="135" xfId="0" applyFont="1" applyBorder="1" applyAlignment="1">
      <alignment vertical="center" wrapText="1"/>
    </xf>
    <xf numFmtId="0" fontId="77" fillId="0" borderId="135" xfId="0" applyFont="1" applyBorder="1" applyAlignment="1">
      <alignment vertical="center"/>
    </xf>
    <xf numFmtId="0" fontId="74" fillId="0" borderId="137" xfId="0" applyFont="1" applyBorder="1" applyAlignment="1">
      <alignment vertical="center" wrapText="1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50" xfId="0" applyFont="1" applyBorder="1" applyAlignment="1">
      <alignment horizontal="centerContinuous"/>
    </xf>
    <xf numFmtId="0" fontId="73" fillId="0" borderId="141" xfId="0" applyFont="1" applyBorder="1" applyAlignment="1">
      <alignment horizontal="centerContinuous"/>
    </xf>
    <xf numFmtId="0" fontId="73" fillId="0" borderId="144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6" xfId="0" applyFont="1" applyFill="1" applyBorder="1" applyAlignment="1">
      <alignment horizontal="centerContinuous"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44" xfId="0" applyFont="1" applyFill="1" applyBorder="1" applyAlignment="1">
      <alignment horizont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Border="1" applyAlignment="1">
      <alignment horizontal="right" vertical="center" wrapText="1"/>
    </xf>
    <xf numFmtId="165" fontId="74" fillId="0" borderId="137" xfId="0" applyNumberFormat="1" applyFont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65" fontId="74" fillId="0" borderId="138" xfId="0" applyNumberFormat="1" applyFont="1" applyBorder="1" applyAlignment="1">
      <alignment horizontal="right" vertical="center" wrapText="1"/>
    </xf>
    <xf numFmtId="165" fontId="74" fillId="0" borderId="139" xfId="0" applyNumberFormat="1" applyFont="1" applyBorder="1" applyAlignment="1">
      <alignment horizontal="right" vertical="center" wrapText="1"/>
    </xf>
    <xf numFmtId="165" fontId="77" fillId="0" borderId="140" xfId="0" applyNumberFormat="1" applyFont="1" applyBorder="1" applyAlignment="1">
      <alignment horizontal="right" vertical="center" wrapText="1"/>
    </xf>
    <xf numFmtId="3" fontId="74" fillId="0" borderId="145" xfId="0" applyNumberFormat="1" applyFont="1" applyFill="1" applyBorder="1" applyAlignment="1">
      <alignment vertical="center" wrapText="1"/>
    </xf>
    <xf numFmtId="3" fontId="74" fillId="0" borderId="138" xfId="0" applyNumberFormat="1" applyFont="1" applyBorder="1" applyAlignment="1">
      <alignment vertical="center" wrapText="1"/>
    </xf>
    <xf numFmtId="164" fontId="74" fillId="0" borderId="139" xfId="0" applyNumberFormat="1" applyFont="1" applyBorder="1" applyAlignment="1">
      <alignment vertical="center" wrapText="1"/>
    </xf>
    <xf numFmtId="3" fontId="74" fillId="0" borderId="138" xfId="0" applyNumberFormat="1" applyFont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7" fillId="0" borderId="140" xfId="0" applyNumberFormat="1" applyFont="1" applyBorder="1" applyAlignment="1">
      <alignment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165" fontId="73" fillId="0" borderId="140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1" fontId="73" fillId="0" borderId="147" xfId="0" applyNumberFormat="1" applyFont="1" applyFill="1" applyBorder="1" applyAlignment="1">
      <alignment vertical="center" wrapText="1"/>
    </xf>
    <xf numFmtId="0" fontId="74" fillId="0" borderId="128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1" fontId="73" fillId="0" borderId="145" xfId="0" applyNumberFormat="1" applyFont="1" applyFill="1" applyBorder="1" applyAlignment="1">
      <alignment vertical="center" wrapText="1"/>
    </xf>
    <xf numFmtId="1" fontId="74" fillId="0" borderId="138" xfId="0" applyNumberFormat="1" applyFont="1" applyBorder="1" applyAlignment="1">
      <alignment vertical="center" wrapText="1"/>
    </xf>
    <xf numFmtId="165" fontId="74" fillId="0" borderId="138" xfId="0" applyNumberFormat="1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0" fontId="74" fillId="0" borderId="144" xfId="0" applyFont="1" applyFill="1" applyBorder="1" applyAlignment="1">
      <alignment horizontal="centerContinuous" vertical="center" wrapText="1"/>
    </xf>
    <xf numFmtId="0" fontId="74" fillId="0" borderId="148" xfId="0" applyFont="1" applyFill="1" applyBorder="1" applyAlignment="1">
      <alignment horizontal="centerContinuous" vertical="center" wrapText="1"/>
    </xf>
    <xf numFmtId="14" fontId="75" fillId="0" borderId="153" xfId="0" applyNumberFormat="1" applyFont="1" applyBorder="1" applyAlignment="1">
      <alignment horizontal="center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1" fontId="73" fillId="0" borderId="151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40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7" xfId="0" applyNumberFormat="1" applyFont="1" applyFill="1" applyBorder="1" applyAlignment="1">
      <alignment horizontal="right" vertical="center" wrapText="1"/>
    </xf>
    <xf numFmtId="4" fontId="74" fillId="0" borderId="144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3" xfId="0" applyFont="1" applyBorder="1" applyAlignment="1">
      <alignment vertical="center" wrapText="1"/>
    </xf>
    <xf numFmtId="3" fontId="73" fillId="0" borderId="140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5" xfId="0" applyFont="1" applyBorder="1" applyAlignment="1">
      <alignment vertical="center" wrapText="1"/>
    </xf>
    <xf numFmtId="0" fontId="74" fillId="0" borderId="143" xfId="0" applyFont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3" fontId="74" fillId="0" borderId="147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8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5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5" xfId="0" applyNumberFormat="1" applyFont="1" applyBorder="1" applyAlignment="1">
      <alignment horizontal="center" vertical="center" wrapText="1"/>
    </xf>
    <xf numFmtId="0" fontId="80" fillId="0" borderId="120" xfId="0" applyFont="1" applyBorder="1" applyAlignment="1">
      <alignment horizontal="center" vertical="center" wrapText="1"/>
    </xf>
    <xf numFmtId="0" fontId="80" fillId="0" borderId="119" xfId="0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4" fontId="75" fillId="0" borderId="155" xfId="0" applyNumberFormat="1" applyFont="1" applyBorder="1" applyAlignment="1">
      <alignment horizontal="center" vertical="center" wrapText="1"/>
    </xf>
    <xf numFmtId="1" fontId="74" fillId="0" borderId="157" xfId="0" applyNumberFormat="1" applyFont="1" applyBorder="1" applyAlignment="1">
      <alignment vertical="center" wrapText="1"/>
    </xf>
    <xf numFmtId="164" fontId="74" fillId="0" borderId="156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vertical="center" wrapText="1"/>
    </xf>
    <xf numFmtId="16" fontId="73" fillId="0" borderId="158" xfId="0" applyNumberFormat="1" applyFont="1" applyFill="1" applyBorder="1" applyAlignment="1">
      <alignment horizontal="center" vertical="center" wrapText="1"/>
    </xf>
    <xf numFmtId="164" fontId="78" fillId="0" borderId="158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7" xfId="0" applyFont="1" applyBorder="1" applyAlignment="1">
      <alignment horizontal="centerContinuous"/>
    </xf>
    <xf numFmtId="0" fontId="74" fillId="0" borderId="156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" fontId="77" fillId="0" borderId="155" xfId="0" applyNumberFormat="1" applyFont="1" applyBorder="1" applyAlignment="1">
      <alignment horizontal="right" vertical="center" wrapText="1"/>
    </xf>
    <xf numFmtId="165" fontId="77" fillId="0" borderId="155" xfId="0" applyNumberFormat="1" applyFont="1" applyBorder="1" applyAlignment="1">
      <alignment horizontal="right" vertical="center" wrapText="1"/>
    </xf>
    <xf numFmtId="3" fontId="77" fillId="0" borderId="155" xfId="0" applyNumberFormat="1" applyFont="1" applyBorder="1" applyAlignment="1">
      <alignment vertical="center" wrapText="1"/>
    </xf>
    <xf numFmtId="164" fontId="77" fillId="0" borderId="155" xfId="0" applyNumberFormat="1" applyFont="1" applyBorder="1" applyAlignment="1">
      <alignment vertical="center" wrapText="1"/>
    </xf>
    <xf numFmtId="1" fontId="73" fillId="0" borderId="155" xfId="0" applyNumberFormat="1" applyFont="1" applyBorder="1" applyAlignment="1">
      <alignment horizontal="right"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65" fontId="74" fillId="0" borderId="155" xfId="0" applyNumberFormat="1" applyFont="1" applyBorder="1" applyAlignment="1">
      <alignment horizontal="right" vertical="center" wrapText="1"/>
    </xf>
    <xf numFmtId="164" fontId="73" fillId="0" borderId="135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34" xfId="0" applyNumberFormat="1" applyFont="1" applyBorder="1" applyAlignment="1">
      <alignment horizontal="right" vertical="center" wrapText="1"/>
    </xf>
    <xf numFmtId="165" fontId="74" fillId="0" borderId="120" xfId="0" applyNumberFormat="1" applyFont="1" applyBorder="1" applyAlignment="1">
      <alignment horizontal="right" vertical="center" wrapText="1"/>
    </xf>
    <xf numFmtId="1" fontId="74" fillId="0" borderId="64" xfId="0" applyNumberFormat="1" applyFont="1" applyBorder="1" applyAlignment="1">
      <alignment horizontal="right" vertical="center" wrapText="1"/>
    </xf>
    <xf numFmtId="1" fontId="77" fillId="0" borderId="140" xfId="0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4" xfId="0" applyNumberFormat="1" applyFont="1" applyBorder="1" applyAlignment="1">
      <alignment vertical="center" wrapText="1"/>
    </xf>
    <xf numFmtId="165" fontId="74" fillId="0" borderId="96" xfId="0" applyNumberFormat="1" applyFont="1" applyBorder="1" applyAlignment="1">
      <alignment vertical="center" wrapText="1"/>
    </xf>
    <xf numFmtId="165" fontId="74" fillId="0" borderId="93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8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horizontal="centerContinuous" vertical="center"/>
    </xf>
    <xf numFmtId="0" fontId="79" fillId="0" borderId="152" xfId="0" applyFont="1" applyBorder="1" applyAlignment="1">
      <alignment horizontal="centerContinuous" vertical="center"/>
    </xf>
    <xf numFmtId="0" fontId="79" fillId="0" borderId="144" xfId="0" applyFont="1" applyBorder="1" applyAlignment="1">
      <alignment horizontal="centerContinuous" vertical="center"/>
    </xf>
    <xf numFmtId="0" fontId="79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6" xfId="0" applyFont="1" applyBorder="1" applyAlignment="1">
      <alignment vertical="center" wrapText="1"/>
    </xf>
    <xf numFmtId="0" fontId="74" fillId="0" borderId="119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2" xfId="0" applyFont="1" applyFill="1" applyBorder="1" applyAlignment="1">
      <alignment horizont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3" xfId="0" applyNumberFormat="1" applyFont="1" applyFill="1" applyBorder="1" applyAlignment="1">
      <alignment horizontal="center" vertical="center" wrapText="1"/>
    </xf>
    <xf numFmtId="4" fontId="74" fillId="0" borderId="164" xfId="0" applyNumberFormat="1" applyFont="1" applyBorder="1" applyAlignment="1">
      <alignment horizontal="right" vertical="center" wrapText="1"/>
    </xf>
    <xf numFmtId="1" fontId="74" fillId="0" borderId="164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164" fontId="74" fillId="29" borderId="160" xfId="0" applyNumberFormat="1" applyFont="1" applyFill="1" applyBorder="1" applyAlignment="1">
      <alignment horizontal="right" vertical="center" wrapText="1"/>
    </xf>
    <xf numFmtId="164" fontId="74" fillId="29" borderId="128" xfId="0" applyNumberFormat="1" applyFont="1" applyFill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14" fontId="75" fillId="0" borderId="140" xfId="0" applyNumberFormat="1" applyFont="1" applyBorder="1" applyAlignment="1">
      <alignment horizontal="center" vertical="center" wrapText="1"/>
    </xf>
    <xf numFmtId="3" fontId="73" fillId="0" borderId="140" xfId="0" applyNumberFormat="1" applyFont="1" applyBorder="1" applyAlignment="1">
      <alignment horizontal="right" vertical="center" wrapText="1"/>
    </xf>
    <xf numFmtId="1" fontId="74" fillId="0" borderId="154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7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4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3" fontId="74" fillId="0" borderId="167" xfId="0" applyNumberFormat="1" applyFont="1" applyBorder="1" applyAlignment="1">
      <alignment horizontal="right" vertical="center" wrapText="1"/>
    </xf>
    <xf numFmtId="164" fontId="74" fillId="0" borderId="165" xfId="0" applyNumberFormat="1" applyFont="1" applyBorder="1" applyAlignment="1">
      <alignment horizontal="right" vertical="center" wrapText="1"/>
    </xf>
    <xf numFmtId="3" fontId="77" fillId="0" borderId="168" xfId="0" applyNumberFormat="1" applyFont="1" applyBorder="1" applyAlignment="1">
      <alignment horizontal="right" vertical="center" wrapText="1"/>
    </xf>
    <xf numFmtId="164" fontId="73" fillId="0" borderId="121" xfId="0" applyNumberFormat="1" applyFont="1" applyFill="1" applyBorder="1" applyAlignment="1">
      <alignment horizontal="center" vertical="center" wrapText="1"/>
    </xf>
    <xf numFmtId="0" fontId="74" fillId="0" borderId="165" xfId="0" applyFont="1" applyBorder="1" applyAlignment="1">
      <alignment horizontal="center" vertical="center" wrapText="1"/>
    </xf>
    <xf numFmtId="0" fontId="65" fillId="0" borderId="170" xfId="0" applyFont="1" applyBorder="1"/>
    <xf numFmtId="0" fontId="73" fillId="0" borderId="170" xfId="0" applyFont="1" applyBorder="1" applyAlignment="1">
      <alignment horizontal="center" vertical="center"/>
    </xf>
    <xf numFmtId="0" fontId="73" fillId="0" borderId="171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4" fillId="0" borderId="170" xfId="0" applyFont="1" applyBorder="1" applyAlignment="1">
      <alignment horizontal="center" vertical="center" wrapText="1"/>
    </xf>
    <xf numFmtId="165" fontId="68" fillId="0" borderId="170" xfId="0" applyNumberFormat="1" applyFont="1" applyBorder="1" applyAlignment="1">
      <alignment horizontal="right" vertical="center" wrapText="1"/>
    </xf>
    <xf numFmtId="165" fontId="74" fillId="0" borderId="175" xfId="0" applyNumberFormat="1" applyFont="1" applyBorder="1" applyAlignment="1">
      <alignment vertical="center" wrapText="1"/>
    </xf>
    <xf numFmtId="165" fontId="74" fillId="27" borderId="93" xfId="0" applyNumberFormat="1" applyFont="1" applyFill="1" applyBorder="1" applyAlignment="1">
      <alignment horizontal="right" vertical="center" wrapText="1"/>
    </xf>
    <xf numFmtId="165" fontId="74" fillId="27" borderId="95" xfId="0" applyNumberFormat="1" applyFont="1" applyFill="1" applyBorder="1" applyAlignment="1">
      <alignment horizontal="right" vertical="center" wrapText="1"/>
    </xf>
    <xf numFmtId="1" fontId="73" fillId="0" borderId="176" xfId="0" applyNumberFormat="1" applyFont="1" applyFill="1" applyBorder="1" applyAlignment="1">
      <alignment horizontal="right" vertical="center" wrapText="1"/>
    </xf>
    <xf numFmtId="1" fontId="74" fillId="0" borderId="173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8" xfId="0" applyNumberFormat="1" applyFont="1" applyFill="1" applyBorder="1" applyAlignment="1">
      <alignment horizontal="right" vertical="center" wrapText="1"/>
    </xf>
    <xf numFmtId="0" fontId="73" fillId="0" borderId="179" xfId="0" applyFont="1" applyBorder="1" applyAlignment="1">
      <alignment horizontal="centerContinuous" vertical="center" wrapText="1"/>
    </xf>
    <xf numFmtId="0" fontId="74" fillId="0" borderId="177" xfId="0" applyFont="1" applyFill="1" applyBorder="1" applyAlignment="1">
      <alignment horizontal="center" wrapText="1"/>
    </xf>
    <xf numFmtId="0" fontId="63" fillId="0" borderId="177" xfId="0" applyFont="1" applyBorder="1" applyAlignment="1">
      <alignment horizontal="center" wrapText="1"/>
    </xf>
    <xf numFmtId="3" fontId="70" fillId="0" borderId="176" xfId="0" applyNumberFormat="1" applyFont="1" applyFill="1" applyBorder="1" applyAlignment="1">
      <alignment horizontal="right" vertical="center" wrapText="1"/>
    </xf>
    <xf numFmtId="0" fontId="100" fillId="24" borderId="135" xfId="0" applyFont="1" applyFill="1" applyBorder="1" applyAlignment="1">
      <alignment horizontal="center"/>
    </xf>
    <xf numFmtId="0" fontId="100" fillId="24" borderId="153" xfId="0" applyFont="1" applyFill="1" applyBorder="1" applyAlignment="1">
      <alignment horizontal="center" vertical="center"/>
    </xf>
    <xf numFmtId="0" fontId="100" fillId="24" borderId="170" xfId="0" applyFont="1" applyFill="1" applyBorder="1" applyAlignment="1">
      <alignment horizontal="center" vertical="center"/>
    </xf>
    <xf numFmtId="0" fontId="100" fillId="0" borderId="176" xfId="0" applyFont="1" applyBorder="1" applyAlignment="1">
      <alignment horizontal="left" indent="1"/>
    </xf>
    <xf numFmtId="2" fontId="0" fillId="0" borderId="152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7" xfId="0" applyBorder="1"/>
    <xf numFmtId="0" fontId="62" fillId="0" borderId="105" xfId="0" applyFont="1" applyBorder="1"/>
    <xf numFmtId="0" fontId="74" fillId="0" borderId="105" xfId="0" applyFont="1" applyBorder="1" applyAlignment="1">
      <alignment vertical="center" wrapText="1"/>
    </xf>
    <xf numFmtId="14" fontId="79" fillId="0" borderId="168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9" xfId="0" applyFont="1" applyBorder="1" applyAlignment="1">
      <alignment horizontal="centerContinuous"/>
    </xf>
    <xf numFmtId="0" fontId="74" fillId="0" borderId="170" xfId="0" applyFont="1" applyBorder="1" applyAlignment="1">
      <alignment horizontal="centerContinuous" vertical="center" wrapText="1"/>
    </xf>
    <xf numFmtId="0" fontId="76" fillId="0" borderId="148" xfId="0" applyFont="1" applyBorder="1" applyAlignment="1">
      <alignment horizontal="center" wrapText="1"/>
    </xf>
    <xf numFmtId="0" fontId="79" fillId="0" borderId="135" xfId="0" applyFont="1" applyFill="1" applyBorder="1" applyAlignment="1">
      <alignment horizontal="center" vertical="center" wrapText="1"/>
    </xf>
    <xf numFmtId="165" fontId="74" fillId="0" borderId="120" xfId="0" applyNumberFormat="1" applyFont="1" applyBorder="1" applyAlignment="1">
      <alignment horizontal="center" vertical="center" wrapText="1"/>
    </xf>
    <xf numFmtId="165" fontId="74" fillId="0" borderId="135" xfId="0" applyNumberFormat="1" applyFont="1" applyBorder="1" applyAlignment="1">
      <alignment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5" xfId="0" applyFont="1" applyBorder="1"/>
    <xf numFmtId="0" fontId="62" fillId="0" borderId="170" xfId="0" applyFont="1" applyBorder="1"/>
    <xf numFmtId="1" fontId="70" fillId="0" borderId="120" xfId="0" applyNumberFormat="1" applyFont="1" applyFill="1" applyBorder="1" applyAlignment="1">
      <alignment horizontal="right" vertical="center" wrapText="1"/>
    </xf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6" xfId="0" applyFont="1" applyBorder="1" applyAlignment="1">
      <alignment horizontal="centerContinuous" vertical="center" wrapText="1"/>
    </xf>
    <xf numFmtId="0" fontId="63" fillId="0" borderId="185" xfId="0" applyFont="1" applyBorder="1" applyAlignment="1">
      <alignment horizontal="center" wrapText="1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" fillId="28" borderId="187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166" fontId="2" fillId="0" borderId="190" xfId="0" applyNumberFormat="1" applyFont="1" applyBorder="1" applyAlignment="1">
      <alignment horizontal="center" vertical="center" wrapText="1"/>
    </xf>
    <xf numFmtId="2" fontId="73" fillId="0" borderId="190" xfId="0" applyNumberFormat="1" applyFont="1" applyBorder="1" applyAlignment="1">
      <alignment horizontal="right" vertical="center"/>
    </xf>
    <xf numFmtId="0" fontId="76" fillId="0" borderId="185" xfId="0" applyFont="1" applyBorder="1" applyAlignment="1">
      <alignment horizontal="center" wrapText="1"/>
    </xf>
    <xf numFmtId="0" fontId="130" fillId="0" borderId="0" xfId="37" applyFont="1"/>
    <xf numFmtId="0" fontId="21" fillId="0" borderId="187" xfId="0" applyFont="1" applyFill="1" applyBorder="1" applyAlignment="1" applyProtection="1">
      <alignment horizontal="center" vertical="top" wrapText="1"/>
      <protection locked="0"/>
    </xf>
    <xf numFmtId="0" fontId="35" fillId="0" borderId="188" xfId="0" applyFont="1" applyFill="1" applyBorder="1" applyAlignment="1" applyProtection="1">
      <alignment horizontal="center" vertical="center" wrapText="1"/>
      <protection locked="0"/>
    </xf>
    <xf numFmtId="165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center" vertical="center" wrapText="1"/>
    </xf>
    <xf numFmtId="165" fontId="3" fillId="0" borderId="187" xfId="0" applyNumberFormat="1" applyFont="1" applyFill="1" applyBorder="1" applyAlignment="1" applyProtection="1">
      <alignment horizontal="right" vertical="center" wrapText="1"/>
    </xf>
    <xf numFmtId="165" fontId="3" fillId="28" borderId="187" xfId="0" applyNumberFormat="1" applyFont="1" applyFill="1" applyBorder="1" applyAlignment="1" applyProtection="1">
      <alignment horizontal="right" vertical="center" wrapText="1"/>
    </xf>
    <xf numFmtId="1" fontId="70" fillId="0" borderId="182" xfId="0" applyNumberFormat="1" applyFont="1" applyFill="1" applyBorder="1" applyAlignment="1">
      <alignment horizontal="right" vertical="center" wrapText="1"/>
    </xf>
    <xf numFmtId="1" fontId="132" fillId="0" borderId="182" xfId="0" applyNumberFormat="1" applyFont="1" applyFill="1" applyBorder="1" applyAlignment="1">
      <alignment horizontal="right" vertical="center" wrapText="1"/>
    </xf>
    <xf numFmtId="1" fontId="133" fillId="26" borderId="182" xfId="0" applyNumberFormat="1" applyFont="1" applyFill="1" applyBorder="1" applyAlignment="1">
      <alignment horizontal="right" vertical="center" wrapText="1"/>
    </xf>
    <xf numFmtId="1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</xf>
    <xf numFmtId="1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87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0" xfId="0" applyNumberFormat="1" applyFont="1" applyFill="1" applyBorder="1" applyAlignment="1">
      <alignment horizontal="right" vertical="center" wrapText="1"/>
    </xf>
    <xf numFmtId="1" fontId="33" fillId="0" borderId="180" xfId="0" applyNumberFormat="1" applyFont="1" applyFill="1" applyBorder="1" applyAlignment="1">
      <alignment horizontal="right" vertical="center" wrapText="1"/>
    </xf>
    <xf numFmtId="1" fontId="135" fillId="26" borderId="180" xfId="0" applyNumberFormat="1" applyFont="1" applyFill="1" applyBorder="1" applyAlignment="1">
      <alignment horizontal="right" vertical="center" wrapText="1"/>
    </xf>
    <xf numFmtId="1" fontId="32" fillId="0" borderId="188" xfId="0" applyNumberFormat="1" applyFont="1" applyFill="1" applyBorder="1" applyAlignment="1">
      <alignment horizontal="right" vertical="center" wrapText="1"/>
    </xf>
    <xf numFmtId="1" fontId="33" fillId="0" borderId="188" xfId="0" applyNumberFormat="1" applyFont="1" applyFill="1" applyBorder="1" applyAlignment="1">
      <alignment horizontal="right" vertical="center" wrapText="1"/>
    </xf>
    <xf numFmtId="1" fontId="135" fillId="26" borderId="188" xfId="0" applyNumberFormat="1" applyFont="1" applyFill="1" applyBorder="1" applyAlignment="1">
      <alignment horizontal="right" vertical="center" wrapText="1"/>
    </xf>
    <xf numFmtId="0" fontId="0" fillId="0" borderId="185" xfId="0" applyBorder="1"/>
    <xf numFmtId="0" fontId="14" fillId="0" borderId="135" xfId="0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/>
    </xf>
    <xf numFmtId="0" fontId="74" fillId="0" borderId="18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/>
    </xf>
    <xf numFmtId="0" fontId="75" fillId="0" borderId="177" xfId="0" applyFont="1" applyBorder="1" applyAlignment="1">
      <alignment horizontal="center" vertical="center" wrapText="1"/>
    </xf>
    <xf numFmtId="0" fontId="76" fillId="0" borderId="120" xfId="0" applyFont="1" applyBorder="1" applyAlignment="1">
      <alignment horizontal="center" vertical="center" wrapText="1"/>
    </xf>
    <xf numFmtId="169" fontId="73" fillId="0" borderId="133" xfId="0" applyNumberFormat="1" applyFont="1" applyBorder="1" applyAlignment="1">
      <alignment horizontal="center" vertical="center"/>
    </xf>
    <xf numFmtId="169" fontId="73" fillId="0" borderId="170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4" fillId="0" borderId="185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90" xfId="0" applyFont="1" applyBorder="1" applyAlignment="1">
      <alignment horizontal="center" vertical="center"/>
    </xf>
    <xf numFmtId="0" fontId="76" fillId="0" borderId="133" xfId="0" applyFont="1" applyBorder="1" applyAlignment="1">
      <alignment vertical="center" wrapText="1"/>
    </xf>
    <xf numFmtId="0" fontId="76" fillId="0" borderId="170" xfId="0" applyFont="1" applyBorder="1" applyAlignment="1">
      <alignment vertical="center" wrapText="1"/>
    </xf>
    <xf numFmtId="0" fontId="74" fillId="0" borderId="118" xfId="0" applyFont="1" applyBorder="1" applyAlignment="1">
      <alignment horizontal="center" vertical="center" wrapText="1"/>
    </xf>
    <xf numFmtId="0" fontId="74" fillId="0" borderId="191" xfId="0" applyFont="1" applyBorder="1" applyAlignment="1">
      <alignment horizontal="center" vertical="center" wrapText="1"/>
    </xf>
    <xf numFmtId="0" fontId="74" fillId="0" borderId="133" xfId="0" applyFont="1" applyFill="1" applyBorder="1" applyAlignment="1">
      <alignment horizontal="center" vertical="center" wrapText="1"/>
    </xf>
    <xf numFmtId="0" fontId="74" fillId="0" borderId="170" xfId="0" applyFont="1" applyFill="1" applyBorder="1" applyAlignment="1">
      <alignment horizontal="center" vertical="center" wrapText="1"/>
    </xf>
    <xf numFmtId="0" fontId="73" fillId="0" borderId="177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20" xfId="0" applyFont="1" applyFill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20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7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9" xfId="0" applyFont="1" applyBorder="1" applyAlignment="1">
      <alignment vertical="center" wrapText="1"/>
    </xf>
    <xf numFmtId="0" fontId="74" fillId="0" borderId="166" xfId="0" applyFont="1" applyBorder="1" applyAlignment="1">
      <alignment vertical="center" wrapText="1"/>
    </xf>
    <xf numFmtId="0" fontId="73" fillId="0" borderId="178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34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4" fillId="0" borderId="155" xfId="0" applyFont="1" applyFill="1" applyBorder="1" applyAlignment="1">
      <alignment horizontal="center" vertical="center" wrapText="1"/>
    </xf>
    <xf numFmtId="0" fontId="74" fillId="0" borderId="160" xfId="0" applyFont="1" applyBorder="1" applyAlignment="1">
      <alignment vertical="center" wrapText="1"/>
    </xf>
    <xf numFmtId="0" fontId="74" fillId="0" borderId="161" xfId="0" applyFont="1" applyBorder="1" applyAlignment="1">
      <alignment vertical="center" wrapText="1"/>
    </xf>
    <xf numFmtId="0" fontId="74" fillId="0" borderId="159" xfId="0" applyFont="1" applyBorder="1" applyAlignment="1">
      <alignment vertical="center" wrapText="1"/>
    </xf>
    <xf numFmtId="0" fontId="74" fillId="0" borderId="156" xfId="0" applyFont="1" applyBorder="1" applyAlignment="1">
      <alignment vertical="center" wrapText="1"/>
    </xf>
    <xf numFmtId="0" fontId="73" fillId="0" borderId="177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90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20" xfId="0" applyFont="1" applyBorder="1" applyAlignment="1">
      <alignment horizontal="center" vertical="center" wrapText="1"/>
    </xf>
    <xf numFmtId="0" fontId="73" fillId="0" borderId="183" xfId="0" applyFont="1" applyBorder="1" applyAlignment="1">
      <alignment horizontal="center" vertical="center"/>
    </xf>
    <xf numFmtId="0" fontId="73" fillId="0" borderId="185" xfId="0" applyFont="1" applyBorder="1" applyAlignment="1">
      <alignment horizontal="center" vertical="center"/>
    </xf>
    <xf numFmtId="0" fontId="73" fillId="0" borderId="191" xfId="0" applyFont="1" applyBorder="1" applyAlignment="1">
      <alignment horizontal="center" vertical="center"/>
    </xf>
    <xf numFmtId="0" fontId="73" fillId="0" borderId="190" xfId="0" applyFont="1" applyBorder="1" applyAlignment="1">
      <alignment horizontal="center" vertical="center"/>
    </xf>
    <xf numFmtId="0" fontId="74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80" xfId="0" applyFont="1" applyFill="1" applyBorder="1" applyAlignment="1" applyProtection="1">
      <alignment horizontal="center" vertical="center" wrapText="1"/>
      <protection locked="0"/>
    </xf>
    <xf numFmtId="0" fontId="35" fillId="0" borderId="181" xfId="0" applyFont="1" applyFill="1" applyBorder="1" applyAlignment="1" applyProtection="1">
      <alignment horizontal="center" vertical="top" wrapText="1"/>
      <protection locked="0"/>
    </xf>
    <xf numFmtId="0" fontId="35" fillId="0" borderId="18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0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47625</xdr:rowOff>
    </xdr:from>
    <xdr:to>
      <xdr:col>18</xdr:col>
      <xdr:colOff>395629</xdr:colOff>
      <xdr:row>22</xdr:row>
      <xdr:rowOff>27358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476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581025</xdr:colOff>
      <xdr:row>41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48225" cy="2981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60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552450</xdr:colOff>
      <xdr:row>41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19650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9525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466725</xdr:colOff>
      <xdr:row>41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12432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485775</xdr:colOff>
      <xdr:row>60</xdr:row>
      <xdr:rowOff>19050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43375" cy="2933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18</xdr:col>
      <xdr:colOff>419100</xdr:colOff>
      <xdr:row>80</xdr:row>
      <xdr:rowOff>152400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10039350"/>
          <a:ext cx="5905500" cy="3067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5</xdr:row>
      <xdr:rowOff>85725</xdr:rowOff>
    </xdr:from>
    <xdr:to>
      <xdr:col>12</xdr:col>
      <xdr:colOff>51542</xdr:colOff>
      <xdr:row>23</xdr:row>
      <xdr:rowOff>145420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3550" y="9048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8</xdr:row>
      <xdr:rowOff>161925</xdr:rowOff>
    </xdr:from>
    <xdr:to>
      <xdr:col>22</xdr:col>
      <xdr:colOff>495300</xdr:colOff>
      <xdr:row>31</xdr:row>
      <xdr:rowOff>115764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9075" y="1476375"/>
          <a:ext cx="6324600" cy="37066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38100</xdr:rowOff>
    </xdr:from>
    <xdr:to>
      <xdr:col>9</xdr:col>
      <xdr:colOff>163455</xdr:colOff>
      <xdr:row>76</xdr:row>
      <xdr:rowOff>104775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353550"/>
          <a:ext cx="5040255" cy="3162300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57</xdr:row>
      <xdr:rowOff>47625</xdr:rowOff>
    </xdr:from>
    <xdr:to>
      <xdr:col>18</xdr:col>
      <xdr:colOff>442454</xdr:colOff>
      <xdr:row>76</xdr:row>
      <xdr:rowOff>104775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0" y="9363075"/>
          <a:ext cx="5700254" cy="3152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133350</xdr:rowOff>
    </xdr:from>
    <xdr:to>
      <xdr:col>6</xdr:col>
      <xdr:colOff>180975</xdr:colOff>
      <xdr:row>40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391025"/>
          <a:ext cx="322897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26</xdr:row>
      <xdr:rowOff>142875</xdr:rowOff>
    </xdr:from>
    <xdr:to>
      <xdr:col>12</xdr:col>
      <xdr:colOff>504825</xdr:colOff>
      <xdr:row>40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8100" y="4400550"/>
          <a:ext cx="3971925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171450</xdr:colOff>
      <xdr:row>56</xdr:row>
      <xdr:rowOff>76200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19450" cy="250507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41</xdr:row>
      <xdr:rowOff>1</xdr:rowOff>
    </xdr:from>
    <xdr:to>
      <xdr:col>12</xdr:col>
      <xdr:colOff>504825</xdr:colOff>
      <xdr:row>56</xdr:row>
      <xdr:rowOff>66676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38575" y="6724651"/>
          <a:ext cx="3981450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535781</xdr:colOff>
      <xdr:row>36</xdr:row>
      <xdr:rowOff>23812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881688" cy="33932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547687</xdr:colOff>
      <xdr:row>59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93594" cy="3643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161924</xdr:rowOff>
    </xdr:from>
    <xdr:to>
      <xdr:col>13</xdr:col>
      <xdr:colOff>276225</xdr:colOff>
      <xdr:row>37</xdr:row>
      <xdr:rowOff>104774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4"/>
          <a:ext cx="5619750" cy="3343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54</xdr:row>
      <xdr:rowOff>0</xdr:rowOff>
    </xdr:from>
    <xdr:to>
      <xdr:col>9</xdr:col>
      <xdr:colOff>654536</xdr:colOff>
      <xdr:row>82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9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653202</xdr:colOff>
      <xdr:row>48</xdr:row>
      <xdr:rowOff>157185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357188</xdr:colOff>
      <xdr:row>51</xdr:row>
      <xdr:rowOff>142876</xdr:rowOff>
    </xdr:from>
    <xdr:to>
      <xdr:col>14</xdr:col>
      <xdr:colOff>421174</xdr:colOff>
      <xdr:row>79</xdr:row>
      <xdr:rowOff>121181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8782" y="11144251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13</xdr:row>
      <xdr:rowOff>114300</xdr:rowOff>
    </xdr:from>
    <xdr:to>
      <xdr:col>15</xdr:col>
      <xdr:colOff>2796</xdr:colOff>
      <xdr:row>34</xdr:row>
      <xdr:rowOff>12097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4480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16</xdr:col>
      <xdr:colOff>393506</xdr:colOff>
      <xdr:row>36</xdr:row>
      <xdr:rowOff>85725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409950"/>
          <a:ext cx="8023031" cy="3648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37</xdr:row>
      <xdr:rowOff>106986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202406</xdr:colOff>
      <xdr:row>12</xdr:row>
      <xdr:rowOff>59531</xdr:rowOff>
    </xdr:from>
    <xdr:to>
      <xdr:col>23</xdr:col>
      <xdr:colOff>12549</xdr:colOff>
      <xdr:row>42</xdr:row>
      <xdr:rowOff>59531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469" y="2428875"/>
          <a:ext cx="12204549" cy="500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J11" sqref="J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3"/>
      <c r="C2" s="243"/>
      <c r="D2" s="243"/>
      <c r="E2" s="244"/>
      <c r="F2" s="244"/>
    </row>
    <row r="3" spans="2:6" ht="22.5" customHeight="1" x14ac:dyDescent="0.25">
      <c r="B3" s="243"/>
      <c r="C3" s="243"/>
      <c r="D3" s="245" t="s">
        <v>249</v>
      </c>
      <c r="E3" s="244"/>
      <c r="F3" s="244"/>
    </row>
    <row r="4" spans="2:6" ht="16.5" customHeight="1" x14ac:dyDescent="0.25">
      <c r="B4" s="243"/>
      <c r="C4" s="243"/>
      <c r="D4" s="245" t="s">
        <v>277</v>
      </c>
      <c r="E4" s="244"/>
      <c r="F4" s="244"/>
    </row>
    <row r="5" spans="2:6" ht="20.25" customHeight="1" x14ac:dyDescent="0.2">
      <c r="B5" s="243"/>
      <c r="C5" s="243"/>
      <c r="D5" s="246" t="s">
        <v>214</v>
      </c>
      <c r="E5" s="243"/>
      <c r="F5" s="244"/>
    </row>
    <row r="6" spans="2:6" x14ac:dyDescent="0.2">
      <c r="B6" s="244"/>
      <c r="C6" s="244"/>
      <c r="D6" s="244"/>
      <c r="E6" s="244"/>
      <c r="F6" s="244"/>
    </row>
    <row r="7" spans="2:6" x14ac:dyDescent="0.2">
      <c r="B7" s="247"/>
      <c r="C7" s="247"/>
      <c r="D7" s="247"/>
      <c r="E7" s="247"/>
      <c r="F7" s="247"/>
    </row>
    <row r="8" spans="2:6" ht="15.75" x14ac:dyDescent="0.25">
      <c r="B8" s="132" t="s">
        <v>2</v>
      </c>
      <c r="C8" s="136"/>
      <c r="D8" s="136"/>
      <c r="E8" s="136"/>
      <c r="F8" s="136"/>
    </row>
    <row r="9" spans="2:6" x14ac:dyDescent="0.2">
      <c r="B9" s="136"/>
      <c r="C9" s="136"/>
      <c r="D9" s="136"/>
      <c r="E9" s="136"/>
      <c r="F9" s="136"/>
    </row>
    <row r="10" spans="2:6" x14ac:dyDescent="0.2">
      <c r="B10" s="136"/>
      <c r="C10" s="136"/>
      <c r="D10" s="136"/>
      <c r="E10" s="136"/>
      <c r="F10" s="136"/>
    </row>
    <row r="11" spans="2:6" ht="31.5" x14ac:dyDescent="0.5">
      <c r="B11" s="248" t="s">
        <v>15</v>
      </c>
      <c r="C11" s="249"/>
      <c r="D11" s="249"/>
      <c r="E11" s="247"/>
      <c r="F11" s="247"/>
    </row>
    <row r="12" spans="2:6" ht="31.5" x14ac:dyDescent="0.5">
      <c r="B12" s="250"/>
      <c r="C12" s="247"/>
      <c r="D12" s="247"/>
      <c r="E12" s="247"/>
      <c r="F12" s="247"/>
    </row>
    <row r="13" spans="2:6" x14ac:dyDescent="0.2">
      <c r="B13" s="136"/>
      <c r="C13" s="136"/>
      <c r="D13" s="136"/>
      <c r="E13" s="136"/>
      <c r="F13" s="136"/>
    </row>
    <row r="14" spans="2:6" ht="23.25" x14ac:dyDescent="0.35">
      <c r="B14" s="251" t="s">
        <v>306</v>
      </c>
      <c r="C14" s="252"/>
      <c r="D14" s="253"/>
      <c r="E14" s="254" t="s">
        <v>307</v>
      </c>
      <c r="F14" s="255"/>
    </row>
    <row r="15" spans="2:6" x14ac:dyDescent="0.2">
      <c r="B15" s="136"/>
      <c r="C15" s="136"/>
      <c r="D15" s="136"/>
      <c r="E15" s="136"/>
      <c r="F15" s="136"/>
    </row>
    <row r="16" spans="2:6" ht="18" x14ac:dyDescent="0.25">
      <c r="B16" s="613"/>
      <c r="C16" s="136"/>
      <c r="D16" s="136"/>
      <c r="E16" s="136"/>
      <c r="F16" s="136"/>
    </row>
    <row r="17" spans="2:6" ht="26.25" x14ac:dyDescent="0.4">
      <c r="B17" s="256" t="s">
        <v>250</v>
      </c>
      <c r="C17" s="257"/>
      <c r="D17" s="258" t="s">
        <v>308</v>
      </c>
      <c r="E17" s="257"/>
      <c r="F17" s="257"/>
    </row>
    <row r="18" spans="2:6" ht="26.25" x14ac:dyDescent="0.4">
      <c r="B18" s="693"/>
      <c r="C18" s="252"/>
      <c r="D18" s="694"/>
      <c r="E18" s="252"/>
      <c r="F18" s="252"/>
    </row>
    <row r="19" spans="2:6" ht="26.25" x14ac:dyDescent="0.4">
      <c r="B19" s="693"/>
      <c r="C19" s="252"/>
      <c r="D19" s="694"/>
      <c r="E19" s="252"/>
      <c r="F19" s="252"/>
    </row>
    <row r="20" spans="2:6" ht="15" x14ac:dyDescent="0.25">
      <c r="B20" s="137"/>
      <c r="C20" s="137"/>
      <c r="D20" s="137"/>
      <c r="E20" s="137"/>
      <c r="F20" s="137"/>
    </row>
    <row r="21" spans="2:6" ht="15" x14ac:dyDescent="0.25">
      <c r="B21" s="137" t="s">
        <v>251</v>
      </c>
      <c r="C21" s="137"/>
      <c r="D21" s="137"/>
      <c r="E21" s="137"/>
      <c r="F21" s="137"/>
    </row>
    <row r="22" spans="2:6" ht="15" x14ac:dyDescent="0.25">
      <c r="B22" s="137" t="s">
        <v>3</v>
      </c>
      <c r="C22" s="137"/>
      <c r="D22" s="137"/>
      <c r="E22" s="137"/>
      <c r="F22" s="137"/>
    </row>
    <row r="23" spans="2:6" ht="15" x14ac:dyDescent="0.25">
      <c r="B23" s="259" t="s">
        <v>276</v>
      </c>
      <c r="C23" s="259"/>
      <c r="D23" s="259"/>
      <c r="E23" s="259"/>
      <c r="F23" s="259"/>
    </row>
    <row r="24" spans="2:6" ht="15" x14ac:dyDescent="0.25">
      <c r="B24" s="259" t="s">
        <v>275</v>
      </c>
      <c r="C24" s="259"/>
      <c r="D24" s="259"/>
      <c r="E24" s="259"/>
      <c r="F24" s="259"/>
    </row>
    <row r="25" spans="2:6" ht="15" x14ac:dyDescent="0.25">
      <c r="B25" s="137" t="s">
        <v>4</v>
      </c>
      <c r="C25" s="137"/>
      <c r="D25" s="137"/>
      <c r="E25" s="137"/>
      <c r="F25" s="137"/>
    </row>
    <row r="26" spans="2:6" ht="15" x14ac:dyDescent="0.25">
      <c r="B26" s="137" t="s">
        <v>5</v>
      </c>
      <c r="C26" s="137"/>
      <c r="D26" s="137"/>
      <c r="E26" s="137"/>
      <c r="F26" s="137"/>
    </row>
    <row r="27" spans="2:6" ht="15" x14ac:dyDescent="0.25">
      <c r="B27" s="137"/>
      <c r="C27" s="137"/>
      <c r="D27" s="137"/>
      <c r="E27" s="137"/>
      <c r="F27" s="137"/>
    </row>
    <row r="28" spans="2:6" ht="18.75" x14ac:dyDescent="0.3">
      <c r="B28" s="681"/>
      <c r="C28" s="137"/>
      <c r="D28" s="137"/>
      <c r="E28" s="137"/>
      <c r="F28" s="137"/>
    </row>
    <row r="29" spans="2:6" ht="15" x14ac:dyDescent="0.25">
      <c r="B29" s="137"/>
      <c r="C29" s="260"/>
      <c r="D29" s="137"/>
      <c r="E29" s="137"/>
      <c r="F29" s="137"/>
    </row>
    <row r="30" spans="2:6" ht="15" x14ac:dyDescent="0.25">
      <c r="B30" s="137"/>
      <c r="C30" s="260"/>
      <c r="D30" s="137"/>
      <c r="E30" s="137"/>
      <c r="F30" s="137"/>
    </row>
    <row r="31" spans="2:6" ht="15" x14ac:dyDescent="0.25">
      <c r="B31" s="1" t="s">
        <v>6</v>
      </c>
      <c r="F31" s="137"/>
    </row>
    <row r="32" spans="2:6" ht="15" x14ac:dyDescent="0.25">
      <c r="B32" s="1" t="s">
        <v>200</v>
      </c>
      <c r="F32" s="259"/>
    </row>
    <row r="33" spans="2:10" ht="15" x14ac:dyDescent="0.25">
      <c r="B33" s="1" t="s">
        <v>13</v>
      </c>
      <c r="C33" s="3" t="s">
        <v>14</v>
      </c>
      <c r="F33" s="137"/>
    </row>
    <row r="34" spans="2:10" ht="15" x14ac:dyDescent="0.25">
      <c r="B34" s="137"/>
      <c r="C34" s="137"/>
      <c r="D34" s="137"/>
      <c r="E34" s="137"/>
      <c r="F34" s="137"/>
    </row>
    <row r="35" spans="2:10" ht="15" x14ac:dyDescent="0.25">
      <c r="B35" s="261" t="s">
        <v>252</v>
      </c>
      <c r="C35" s="262"/>
      <c r="D35" s="262"/>
      <c r="E35" s="262"/>
      <c r="F35" s="262"/>
      <c r="G35" s="263"/>
      <c r="H35" s="263"/>
      <c r="I35" s="263"/>
      <c r="J35" s="263"/>
    </row>
    <row r="36" spans="2:10" ht="15" x14ac:dyDescent="0.25">
      <c r="B36" s="264" t="s">
        <v>253</v>
      </c>
      <c r="C36" s="262"/>
      <c r="D36" s="262"/>
      <c r="E36" s="262"/>
      <c r="F36" s="262"/>
      <c r="G36" s="263"/>
      <c r="H36" s="263"/>
      <c r="I36" s="263"/>
      <c r="J36" s="263"/>
    </row>
    <row r="37" spans="2:10" ht="15" x14ac:dyDescent="0.25">
      <c r="B37" s="264" t="s">
        <v>254</v>
      </c>
      <c r="C37" s="265"/>
      <c r="D37" s="265"/>
      <c r="E37" s="265"/>
      <c r="F37" s="265"/>
      <c r="G37" s="266"/>
      <c r="H37" s="266"/>
      <c r="I37" s="266"/>
      <c r="J37" s="26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0" sqref="P2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8" t="s">
        <v>296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"/>
      <c r="Q2" s="8"/>
      <c r="R2" s="8"/>
    </row>
    <row r="3" spans="2:18" ht="15" customHeight="1" x14ac:dyDescent="0.3">
      <c r="B3" s="138" t="s">
        <v>16</v>
      </c>
      <c r="C3" s="139"/>
      <c r="D3" s="139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8" ht="15.75" customHeight="1" x14ac:dyDescent="0.3">
      <c r="B4" s="139" t="s">
        <v>248</v>
      </c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8" ht="25.5" customHeight="1" thickBot="1" x14ac:dyDescent="0.25">
      <c r="J5" s="47"/>
    </row>
    <row r="6" spans="2:18" ht="21" customHeight="1" thickBot="1" x14ac:dyDescent="0.25">
      <c r="B6" s="759" t="s">
        <v>0</v>
      </c>
      <c r="C6" s="789" t="s">
        <v>208</v>
      </c>
      <c r="D6" s="731" t="s">
        <v>1</v>
      </c>
      <c r="E6" s="796"/>
      <c r="F6" s="797"/>
      <c r="J6" s="48"/>
    </row>
    <row r="7" spans="2:18" ht="15" hidden="1" customHeight="1" thickBot="1" x14ac:dyDescent="0.25">
      <c r="B7" s="792"/>
      <c r="C7" s="794"/>
      <c r="D7" s="778"/>
      <c r="E7" s="798"/>
      <c r="F7" s="799"/>
      <c r="J7" s="49"/>
    </row>
    <row r="8" spans="2:18" ht="26.25" customHeight="1" thickBot="1" x14ac:dyDescent="0.3">
      <c r="B8" s="792"/>
      <c r="C8" s="794"/>
      <c r="D8" s="757" t="s">
        <v>19</v>
      </c>
      <c r="E8" s="800"/>
      <c r="F8" s="667" t="s">
        <v>216</v>
      </c>
    </row>
    <row r="9" spans="2:18" ht="28.5" customHeight="1" thickBot="1" x14ac:dyDescent="0.25">
      <c r="B9" s="793"/>
      <c r="C9" s="795"/>
      <c r="D9" s="183">
        <v>45095</v>
      </c>
      <c r="E9" s="183">
        <v>45088</v>
      </c>
      <c r="F9" s="686" t="s">
        <v>12</v>
      </c>
    </row>
    <row r="10" spans="2:18" ht="30.75" customHeight="1" thickBot="1" x14ac:dyDescent="0.25">
      <c r="B10" s="203" t="s">
        <v>229</v>
      </c>
      <c r="C10" s="656" t="s">
        <v>230</v>
      </c>
      <c r="D10" s="173">
        <v>2249.39</v>
      </c>
      <c r="E10" s="173">
        <v>2245.63</v>
      </c>
      <c r="F10" s="687">
        <v>0.16743630963247566</v>
      </c>
    </row>
    <row r="11" spans="2:18" ht="31.5" customHeight="1" thickBot="1" x14ac:dyDescent="0.25">
      <c r="B11" s="204" t="s">
        <v>231</v>
      </c>
      <c r="C11" s="205" t="s">
        <v>232</v>
      </c>
      <c r="D11" s="173">
        <v>297.69</v>
      </c>
      <c r="E11" s="173">
        <v>295.95999999999998</v>
      </c>
      <c r="F11" s="687">
        <v>0.58453845114205238</v>
      </c>
    </row>
    <row r="12" spans="2:18" ht="30.75" customHeight="1" thickBot="1" x14ac:dyDescent="0.25">
      <c r="B12" s="769" t="s">
        <v>48</v>
      </c>
      <c r="C12" s="651" t="s">
        <v>233</v>
      </c>
      <c r="D12" s="206">
        <v>2255</v>
      </c>
      <c r="E12" s="206">
        <v>2235.87</v>
      </c>
      <c r="F12" s="687">
        <v>0.85559536108987155</v>
      </c>
    </row>
    <row r="13" spans="2:18" ht="31.5" customHeight="1" thickBot="1" x14ac:dyDescent="0.25">
      <c r="B13" s="772"/>
      <c r="C13" s="207" t="s">
        <v>234</v>
      </c>
      <c r="D13" s="206">
        <v>1889.59</v>
      </c>
      <c r="E13" s="206">
        <v>1890.16</v>
      </c>
      <c r="F13" s="687">
        <v>-3.0156177254844232E-2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3" sqref="K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01" t="s">
        <v>75</v>
      </c>
      <c r="C5" s="801" t="s">
        <v>1</v>
      </c>
      <c r="D5" s="801"/>
      <c r="E5" s="801"/>
      <c r="F5" s="801"/>
      <c r="G5" s="801"/>
      <c r="H5" s="801"/>
    </row>
    <row r="6" spans="1:8" ht="13.5" customHeight="1" thickBot="1" x14ac:dyDescent="0.25">
      <c r="B6" s="801"/>
      <c r="C6" s="801"/>
      <c r="D6" s="801"/>
      <c r="E6" s="801"/>
      <c r="F6" s="801"/>
      <c r="G6" s="801"/>
      <c r="H6" s="801"/>
    </row>
    <row r="7" spans="1:8" ht="23.25" customHeight="1" thickBot="1" x14ac:dyDescent="0.25">
      <c r="B7" s="801"/>
      <c r="C7" s="802" t="s">
        <v>76</v>
      </c>
      <c r="D7" s="802"/>
      <c r="E7" s="668" t="s">
        <v>166</v>
      </c>
      <c r="F7" s="804" t="s">
        <v>77</v>
      </c>
      <c r="G7" s="804"/>
      <c r="H7" s="696" t="s">
        <v>217</v>
      </c>
    </row>
    <row r="8" spans="1:8" ht="15.75" thickBot="1" x14ac:dyDescent="0.25">
      <c r="B8" s="801"/>
      <c r="C8" s="41">
        <v>45095</v>
      </c>
      <c r="D8" s="689">
        <v>45088</v>
      </c>
      <c r="E8" s="42" t="s">
        <v>12</v>
      </c>
      <c r="F8" s="41">
        <v>45095</v>
      </c>
      <c r="G8" s="286">
        <v>45088</v>
      </c>
      <c r="H8" s="26" t="s">
        <v>12</v>
      </c>
    </row>
    <row r="9" spans="1:8" ht="27.75" customHeight="1" thickBot="1" x14ac:dyDescent="0.25">
      <c r="B9" s="730" t="s">
        <v>78</v>
      </c>
      <c r="C9" s="208">
        <v>2028.48</v>
      </c>
      <c r="D9" s="208">
        <v>1996.44</v>
      </c>
      <c r="E9" s="72">
        <v>1.6048566448277914</v>
      </c>
      <c r="F9" s="209">
        <v>454.57153101470067</v>
      </c>
      <c r="G9" s="73">
        <v>446.1517833199249</v>
      </c>
      <c r="H9" s="657">
        <v>1.8871935537548135</v>
      </c>
    </row>
    <row r="10" spans="1:8" ht="33.75" customHeight="1" thickBot="1" x14ac:dyDescent="0.25">
      <c r="B10" s="730" t="s">
        <v>133</v>
      </c>
      <c r="C10" s="210">
        <v>2260.31</v>
      </c>
      <c r="D10" s="210">
        <v>2203.37</v>
      </c>
      <c r="E10" s="72">
        <v>2.5842232580093247</v>
      </c>
      <c r="F10" s="209">
        <v>506.52339548225171</v>
      </c>
      <c r="G10" s="73">
        <v>492.39519084651823</v>
      </c>
      <c r="H10" s="657">
        <v>2.8692816051766243</v>
      </c>
    </row>
    <row r="11" spans="1:8" ht="28.5" customHeight="1" thickBot="1" x14ac:dyDescent="0.25">
      <c r="B11" s="69" t="s">
        <v>79</v>
      </c>
      <c r="C11" s="208">
        <v>1150.19</v>
      </c>
      <c r="D11" s="208">
        <v>1132.95</v>
      </c>
      <c r="E11" s="72">
        <v>1.521691160245378</v>
      </c>
      <c r="F11" s="209">
        <v>257.75143420580855</v>
      </c>
      <c r="G11" s="73">
        <v>253.1844998659158</v>
      </c>
      <c r="H11" s="657">
        <v>1.8037969711065884</v>
      </c>
    </row>
    <row r="12" spans="1:8" ht="22.5" customHeight="1" thickBot="1" x14ac:dyDescent="0.25">
      <c r="B12" s="69" t="s">
        <v>80</v>
      </c>
      <c r="C12" s="669">
        <v>1574.98</v>
      </c>
      <c r="D12" s="669">
        <v>1584.23</v>
      </c>
      <c r="E12" s="72">
        <v>-0.58387986592855834</v>
      </c>
      <c r="F12" s="209">
        <v>352.94460380064544</v>
      </c>
      <c r="G12" s="73">
        <v>354.03369983016</v>
      </c>
      <c r="H12" s="657">
        <v>-0.30762496057212491</v>
      </c>
    </row>
    <row r="13" spans="1:8" ht="23.25" customHeight="1" thickBot="1" x14ac:dyDescent="0.25">
      <c r="B13" s="69" t="s">
        <v>81</v>
      </c>
      <c r="C13" s="209">
        <v>1874.59</v>
      </c>
      <c r="D13" s="209">
        <v>1823.62</v>
      </c>
      <c r="E13" s="72">
        <v>2.7949901843585852</v>
      </c>
      <c r="F13" s="209">
        <v>420.08560415919686</v>
      </c>
      <c r="G13" s="73">
        <v>407.53106284079735</v>
      </c>
      <c r="H13" s="657">
        <v>3.0806342051290376</v>
      </c>
    </row>
    <row r="14" spans="1:8" ht="34.5" customHeight="1" thickBot="1" x14ac:dyDescent="0.25">
      <c r="B14" s="69" t="s">
        <v>82</v>
      </c>
      <c r="C14" s="692">
        <v>2151.3200000000002</v>
      </c>
      <c r="D14" s="692">
        <v>2168.2600000000002</v>
      </c>
      <c r="E14" s="72">
        <v>-0.78127161871731499</v>
      </c>
      <c r="F14" s="209">
        <v>482.099318752241</v>
      </c>
      <c r="G14" s="73">
        <v>484.54903012425137</v>
      </c>
      <c r="H14" s="657">
        <v>-0.5055652203827955</v>
      </c>
    </row>
    <row r="15" spans="1:8" ht="30.75" customHeight="1" thickBot="1" x14ac:dyDescent="0.25">
      <c r="B15" s="803" t="s">
        <v>83</v>
      </c>
      <c r="C15" s="803"/>
      <c r="D15" s="803"/>
      <c r="E15" s="803"/>
      <c r="F15" s="701">
        <v>4.4623999999999997</v>
      </c>
      <c r="G15" s="701">
        <v>4.4748000000000001</v>
      </c>
      <c r="H15" s="74" t="s">
        <v>218</v>
      </c>
    </row>
    <row r="16" spans="1:8" ht="19.5" thickBot="1" x14ac:dyDescent="0.25">
      <c r="B16" s="803"/>
      <c r="C16" s="803"/>
      <c r="D16" s="803"/>
      <c r="E16" s="803"/>
      <c r="F16" s="701">
        <v>4.4623999999999997</v>
      </c>
      <c r="G16" s="701">
        <v>4.4748000000000001</v>
      </c>
      <c r="H16" s="75">
        <v>-0.2771073567533836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16">
    <cfRule type="cellIs" dxfId="7" priority="1" operator="lessThan">
      <formula>0</formula>
    </cfRule>
    <cfRule type="cellIs" dxfId="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5" sqref="P15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8" t="s">
        <v>151</v>
      </c>
      <c r="C2" s="211"/>
      <c r="D2" s="211"/>
      <c r="E2" s="211"/>
      <c r="F2" s="211"/>
      <c r="G2" s="212"/>
      <c r="H2" s="211"/>
      <c r="I2" s="211"/>
      <c r="J2" s="211"/>
      <c r="K2" s="211"/>
      <c r="L2" s="211"/>
    </row>
    <row r="5" spans="2:19" ht="13.5" thickBot="1" x14ac:dyDescent="0.25"/>
    <row r="6" spans="2:19" ht="22.5" customHeight="1" thickBot="1" x14ac:dyDescent="0.25">
      <c r="B6" s="805" t="s">
        <v>75</v>
      </c>
      <c r="C6" s="806" t="s">
        <v>138</v>
      </c>
      <c r="D6" s="806"/>
      <c r="E6" s="806"/>
      <c r="F6" s="806"/>
      <c r="G6" s="806"/>
      <c r="H6" s="806"/>
      <c r="I6" s="807" t="s">
        <v>139</v>
      </c>
      <c r="J6" s="807"/>
      <c r="K6" s="807"/>
      <c r="L6" s="807"/>
      <c r="M6" s="807"/>
    </row>
    <row r="7" spans="2:19" ht="38.25" customHeight="1" thickBot="1" x14ac:dyDescent="0.25">
      <c r="B7" s="805"/>
      <c r="C7" s="705" t="s">
        <v>305</v>
      </c>
      <c r="D7" s="697" t="s">
        <v>235</v>
      </c>
      <c r="E7" s="697" t="s">
        <v>140</v>
      </c>
      <c r="F7" s="698" t="s">
        <v>141</v>
      </c>
      <c r="G7" s="697" t="s">
        <v>142</v>
      </c>
      <c r="H7" s="699" t="s">
        <v>143</v>
      </c>
      <c r="I7" s="700" t="s">
        <v>220</v>
      </c>
      <c r="J7" s="697" t="s">
        <v>144</v>
      </c>
      <c r="K7" s="698" t="s">
        <v>141</v>
      </c>
      <c r="L7" s="697" t="s">
        <v>145</v>
      </c>
      <c r="M7" s="697" t="s">
        <v>146</v>
      </c>
      <c r="S7" s="704"/>
    </row>
    <row r="8" spans="2:19" ht="30" customHeight="1" thickBot="1" x14ac:dyDescent="0.25">
      <c r="B8" s="706" t="s">
        <v>313</v>
      </c>
      <c r="C8" s="707">
        <v>207.08</v>
      </c>
      <c r="D8" s="708"/>
      <c r="E8" s="708">
        <v>216.82</v>
      </c>
      <c r="F8" s="709">
        <v>242.3</v>
      </c>
      <c r="G8" s="708">
        <v>216.37</v>
      </c>
      <c r="H8" s="710">
        <v>151.05000000000001</v>
      </c>
      <c r="I8" s="711"/>
      <c r="J8" s="712">
        <v>95.507794483903709</v>
      </c>
      <c r="K8" s="713">
        <v>85.464300453982659</v>
      </c>
      <c r="L8" s="712">
        <v>95.70642880251421</v>
      </c>
      <c r="M8" s="712">
        <v>137.09367759020191</v>
      </c>
    </row>
    <row r="9" spans="2:19" ht="30" customHeight="1" thickBot="1" x14ac:dyDescent="0.25">
      <c r="B9" s="706" t="s">
        <v>147</v>
      </c>
      <c r="C9" s="714">
        <v>1150.19</v>
      </c>
      <c r="D9" s="715">
        <v>1132.95</v>
      </c>
      <c r="E9" s="716">
        <v>1154.6199999999999</v>
      </c>
      <c r="F9" s="717">
        <v>1431.3420000000001</v>
      </c>
      <c r="G9" s="718">
        <v>1807.86</v>
      </c>
      <c r="H9" s="719">
        <v>1167.33</v>
      </c>
      <c r="I9" s="720">
        <v>101.52169116024537</v>
      </c>
      <c r="J9" s="712">
        <v>99.616323985380475</v>
      </c>
      <c r="K9" s="713">
        <v>80.357454752253474</v>
      </c>
      <c r="L9" s="712">
        <v>63.621629993472951</v>
      </c>
      <c r="M9" s="712">
        <v>98.531691980845181</v>
      </c>
    </row>
    <row r="10" spans="2:19" ht="30" customHeight="1" thickBot="1" x14ac:dyDescent="0.25">
      <c r="B10" s="706" t="s">
        <v>148</v>
      </c>
      <c r="C10" s="714">
        <v>1574.98</v>
      </c>
      <c r="D10" s="715">
        <v>1584.23</v>
      </c>
      <c r="E10" s="716">
        <v>1552.69</v>
      </c>
      <c r="F10" s="717">
        <v>2113.239</v>
      </c>
      <c r="G10" s="718">
        <v>2251.8000000000002</v>
      </c>
      <c r="H10" s="719">
        <v>1409.12</v>
      </c>
      <c r="I10" s="720">
        <v>99.416120134071434</v>
      </c>
      <c r="J10" s="712">
        <v>101.43557310216462</v>
      </c>
      <c r="K10" s="713">
        <v>74.52919428422436</v>
      </c>
      <c r="L10" s="712">
        <v>69.943156585842431</v>
      </c>
      <c r="M10" s="712">
        <v>111.77046667423642</v>
      </c>
    </row>
    <row r="11" spans="2:19" ht="30" customHeight="1" thickBot="1" x14ac:dyDescent="0.25">
      <c r="B11" s="706" t="s">
        <v>149</v>
      </c>
      <c r="C11" s="721">
        <v>2028.48</v>
      </c>
      <c r="D11" s="718">
        <v>1996.44</v>
      </c>
      <c r="E11" s="722">
        <v>1985.82</v>
      </c>
      <c r="F11" s="717">
        <v>2424.2820000000002</v>
      </c>
      <c r="G11" s="718">
        <v>3176.98</v>
      </c>
      <c r="H11" s="719">
        <v>1795.16</v>
      </c>
      <c r="I11" s="720">
        <v>101.60485664482779</v>
      </c>
      <c r="J11" s="712">
        <v>102.14823095748859</v>
      </c>
      <c r="K11" s="713">
        <v>83.67343403118943</v>
      </c>
      <c r="L11" s="712">
        <v>63.849316017097998</v>
      </c>
      <c r="M11" s="712">
        <v>112.99717016867577</v>
      </c>
    </row>
    <row r="12" spans="2:19" ht="30" customHeight="1" thickBot="1" x14ac:dyDescent="0.25">
      <c r="B12" s="706" t="s">
        <v>150</v>
      </c>
      <c r="C12" s="721">
        <v>2260.31</v>
      </c>
      <c r="D12" s="718">
        <v>2203.37</v>
      </c>
      <c r="E12" s="722">
        <v>2134.2199999999998</v>
      </c>
      <c r="F12" s="717">
        <v>2592.35</v>
      </c>
      <c r="G12" s="718">
        <v>3220.71</v>
      </c>
      <c r="H12" s="719">
        <v>1851.61</v>
      </c>
      <c r="I12" s="720">
        <v>102.58422325800933</v>
      </c>
      <c r="J12" s="712">
        <v>105.90801323200046</v>
      </c>
      <c r="K12" s="713">
        <v>87.191544351650052</v>
      </c>
      <c r="L12" s="712">
        <v>70.180488153233298</v>
      </c>
      <c r="M12" s="712">
        <v>122.07268269235963</v>
      </c>
    </row>
    <row r="13" spans="2:19" ht="30" customHeight="1" thickBot="1" x14ac:dyDescent="0.25">
      <c r="B13" s="706" t="s">
        <v>81</v>
      </c>
      <c r="C13" s="723">
        <v>1874.59</v>
      </c>
      <c r="D13" s="724">
        <v>1823.62</v>
      </c>
      <c r="E13" s="725">
        <v>1877.96</v>
      </c>
      <c r="F13" s="717">
        <v>2649.4070000000002</v>
      </c>
      <c r="G13" s="718">
        <v>2303.37</v>
      </c>
      <c r="H13" s="719">
        <v>1461.26</v>
      </c>
      <c r="I13" s="720">
        <v>102.7949901843586</v>
      </c>
      <c r="J13" s="712">
        <v>99.820549958465563</v>
      </c>
      <c r="K13" s="713">
        <v>70.755078400562837</v>
      </c>
      <c r="L13" s="712">
        <v>81.384666814276471</v>
      </c>
      <c r="M13" s="712">
        <v>128.28586288545503</v>
      </c>
    </row>
    <row r="14" spans="2:19" ht="30" customHeight="1" thickBot="1" x14ac:dyDescent="0.25">
      <c r="B14" s="706" t="s">
        <v>82</v>
      </c>
      <c r="C14" s="726">
        <v>2151.3200000000002</v>
      </c>
      <c r="D14" s="727">
        <v>2168.2600000000002</v>
      </c>
      <c r="E14" s="728">
        <v>2113.23</v>
      </c>
      <c r="F14" s="717">
        <v>2499.5250000000001</v>
      </c>
      <c r="G14" s="718">
        <v>2287.14</v>
      </c>
      <c r="H14" s="719">
        <v>1459.12</v>
      </c>
      <c r="I14" s="720">
        <v>99.218728381282688</v>
      </c>
      <c r="J14" s="712">
        <v>101.8024540632113</v>
      </c>
      <c r="K14" s="713">
        <v>86.069153139096443</v>
      </c>
      <c r="L14" s="712">
        <v>94.061579090042599</v>
      </c>
      <c r="M14" s="712">
        <v>147.43955260705084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32" sqref="Z3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V10" sqref="V1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4" t="s">
        <v>171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3:20" ht="18.75" x14ac:dyDescent="0.3">
      <c r="C5" s="215" t="s">
        <v>172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3:20" ht="18.75" x14ac:dyDescent="0.3">
      <c r="C6" s="215" t="s">
        <v>227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3:20" ht="18.75" x14ac:dyDescent="0.3">
      <c r="C7" s="213" t="s">
        <v>199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3:20" ht="18.75" x14ac:dyDescent="0.3">
      <c r="C8" s="213" t="s">
        <v>173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3:20" ht="18.75" x14ac:dyDescent="0.3">
      <c r="C9" s="216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3:20" ht="18.75" x14ac:dyDescent="0.3">
      <c r="C10" s="217" t="s">
        <v>174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3:20" ht="18.75" x14ac:dyDescent="0.3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3:20" ht="18.75" x14ac:dyDescent="0.3">
      <c r="C12" s="214" t="s">
        <v>297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T12" s="134"/>
    </row>
    <row r="13" spans="3:20" ht="19.5" thickBot="1" x14ac:dyDescent="0.35">
      <c r="E13" s="218" t="s">
        <v>175</v>
      </c>
      <c r="F13" s="139"/>
      <c r="G13" s="219"/>
      <c r="H13" s="38"/>
    </row>
    <row r="14" spans="3:20" ht="13.5" thickBot="1" x14ac:dyDescent="0.25">
      <c r="C14" s="670" t="s">
        <v>176</v>
      </c>
      <c r="D14" s="671" t="s">
        <v>177</v>
      </c>
      <c r="E14" s="220" t="s">
        <v>178</v>
      </c>
      <c r="F14" s="220" t="s">
        <v>179</v>
      </c>
      <c r="G14" s="220" t="s">
        <v>180</v>
      </c>
      <c r="H14" s="220" t="s">
        <v>181</v>
      </c>
      <c r="I14" s="220" t="s">
        <v>182</v>
      </c>
      <c r="J14" s="220" t="s">
        <v>183</v>
      </c>
      <c r="K14" s="220" t="s">
        <v>184</v>
      </c>
      <c r="L14" s="220" t="s">
        <v>185</v>
      </c>
      <c r="M14" s="220" t="s">
        <v>186</v>
      </c>
      <c r="N14" s="220" t="s">
        <v>187</v>
      </c>
      <c r="O14" s="672" t="s">
        <v>188</v>
      </c>
    </row>
    <row r="15" spans="3:20" ht="13.5" thickBot="1" x14ac:dyDescent="0.25">
      <c r="C15" s="221" t="s">
        <v>189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</row>
    <row r="16" spans="3:20" x14ac:dyDescent="0.2">
      <c r="C16" s="673" t="s">
        <v>190</v>
      </c>
      <c r="D16" s="224">
        <v>410.55031969879741</v>
      </c>
      <c r="E16" s="224">
        <v>405.92528932823404</v>
      </c>
      <c r="F16" s="224">
        <v>415.06587182503171</v>
      </c>
      <c r="G16" s="224">
        <v>415.78302153853031</v>
      </c>
      <c r="H16" s="224">
        <v>418.52051394641336</v>
      </c>
      <c r="I16" s="224">
        <v>420.92412497491244</v>
      </c>
      <c r="J16" s="224">
        <v>422.19084679763165</v>
      </c>
      <c r="K16" s="224">
        <v>425.93323237306373</v>
      </c>
      <c r="L16" s="224">
        <v>435.7515632080013</v>
      </c>
      <c r="M16" s="224">
        <v>429.60671679837998</v>
      </c>
      <c r="N16" s="224">
        <v>433.91962032017744</v>
      </c>
      <c r="O16" s="674">
        <v>445.27368131830997</v>
      </c>
    </row>
    <row r="17" spans="3:15" x14ac:dyDescent="0.2">
      <c r="C17" s="225" t="s">
        <v>191</v>
      </c>
      <c r="D17" s="226">
        <v>430.47673989241491</v>
      </c>
      <c r="E17" s="226">
        <v>434.31869010571103</v>
      </c>
      <c r="F17" s="226">
        <v>424.76270764279673</v>
      </c>
      <c r="G17" s="226">
        <v>442.42112445636445</v>
      </c>
      <c r="H17" s="226">
        <v>438.71382021325684</v>
      </c>
      <c r="I17" s="226">
        <v>440.11127284111825</v>
      </c>
      <c r="J17" s="226">
        <v>443.65889578942466</v>
      </c>
      <c r="K17" s="226">
        <v>454.58917507394762</v>
      </c>
      <c r="L17" s="226">
        <v>438.99378313760712</v>
      </c>
      <c r="M17" s="226">
        <v>441.27738992724386</v>
      </c>
      <c r="N17" s="226">
        <v>438.65388942660439</v>
      </c>
      <c r="O17" s="227">
        <v>432.96931457738259</v>
      </c>
    </row>
    <row r="18" spans="3:15" x14ac:dyDescent="0.2">
      <c r="C18" s="225" t="s">
        <v>192</v>
      </c>
      <c r="D18" s="226">
        <v>420.13210152512676</v>
      </c>
      <c r="E18" s="226">
        <v>425.96761396416781</v>
      </c>
      <c r="F18" s="226">
        <v>426.30105521121209</v>
      </c>
      <c r="G18" s="226">
        <v>430.27096185971311</v>
      </c>
      <c r="H18" s="226">
        <v>439.25979933305257</v>
      </c>
      <c r="I18" s="226">
        <v>429.11427739320129</v>
      </c>
      <c r="J18" s="226">
        <v>439.39069368261534</v>
      </c>
      <c r="K18" s="226">
        <v>447.05</v>
      </c>
      <c r="L18" s="228">
        <v>423.88</v>
      </c>
      <c r="M18" s="226">
        <v>432.85</v>
      </c>
      <c r="N18" s="226">
        <v>449.35</v>
      </c>
      <c r="O18" s="227">
        <v>454.03</v>
      </c>
    </row>
    <row r="19" spans="3:15" x14ac:dyDescent="0.2">
      <c r="C19" s="225">
        <v>2020</v>
      </c>
      <c r="D19" s="226">
        <v>467.76</v>
      </c>
      <c r="E19" s="226">
        <v>465.46</v>
      </c>
      <c r="F19" s="226">
        <v>435.28</v>
      </c>
      <c r="G19" s="226">
        <v>414.51</v>
      </c>
      <c r="H19" s="226">
        <v>432.06</v>
      </c>
      <c r="I19" s="226">
        <v>423.48</v>
      </c>
      <c r="J19" s="226">
        <v>418.96</v>
      </c>
      <c r="K19" s="226">
        <v>416.49</v>
      </c>
      <c r="L19" s="228">
        <v>413.32</v>
      </c>
      <c r="M19" s="226">
        <v>413.92</v>
      </c>
      <c r="N19" s="226">
        <v>403.31</v>
      </c>
      <c r="O19" s="227">
        <v>417.51</v>
      </c>
    </row>
    <row r="20" spans="3:15" x14ac:dyDescent="0.2">
      <c r="C20" s="229">
        <v>2021</v>
      </c>
      <c r="D20" s="230">
        <v>427.49</v>
      </c>
      <c r="E20" s="230">
        <v>428.45</v>
      </c>
      <c r="F20" s="230">
        <v>437.05</v>
      </c>
      <c r="G20" s="230">
        <v>436.97</v>
      </c>
      <c r="H20" s="230">
        <v>446.78</v>
      </c>
      <c r="I20" s="230">
        <v>444.59</v>
      </c>
      <c r="J20" s="230">
        <v>431.7</v>
      </c>
      <c r="K20" s="230">
        <v>422.06</v>
      </c>
      <c r="L20" s="231">
        <v>428.97</v>
      </c>
      <c r="M20" s="230">
        <v>444.62</v>
      </c>
      <c r="N20" s="230">
        <v>456.91</v>
      </c>
      <c r="O20" s="232">
        <v>480.64</v>
      </c>
    </row>
    <row r="21" spans="3:15" x14ac:dyDescent="0.2">
      <c r="C21" s="229">
        <v>2022</v>
      </c>
      <c r="D21" s="230">
        <v>489.4</v>
      </c>
      <c r="E21" s="230">
        <v>490.89</v>
      </c>
      <c r="F21" s="230">
        <v>497.85</v>
      </c>
      <c r="G21" s="230">
        <v>508.46</v>
      </c>
      <c r="H21" s="230">
        <v>523.89</v>
      </c>
      <c r="I21" s="230">
        <v>548.17999999999995</v>
      </c>
      <c r="J21" s="230">
        <v>561.64</v>
      </c>
      <c r="K21" s="230">
        <v>563.70000000000005</v>
      </c>
      <c r="L21" s="231">
        <v>588.77</v>
      </c>
      <c r="M21" s="230">
        <v>652.37</v>
      </c>
      <c r="N21" s="230">
        <v>674.87</v>
      </c>
      <c r="O21" s="232">
        <v>676.06</v>
      </c>
    </row>
    <row r="22" spans="3:15" ht="13.5" thickBot="1" x14ac:dyDescent="0.25">
      <c r="C22" s="233">
        <v>2023</v>
      </c>
      <c r="D22" s="234">
        <v>685</v>
      </c>
      <c r="E22" s="234">
        <v>697.08</v>
      </c>
      <c r="F22" s="234">
        <v>689.78</v>
      </c>
      <c r="G22" s="234">
        <v>689.68</v>
      </c>
      <c r="H22" s="234">
        <v>675.89</v>
      </c>
      <c r="I22" s="234"/>
      <c r="J22" s="234"/>
      <c r="K22" s="234"/>
      <c r="L22" s="235"/>
      <c r="M22" s="234"/>
      <c r="N22" s="234"/>
      <c r="O22" s="236"/>
    </row>
    <row r="23" spans="3:15" ht="13.5" thickBot="1" x14ac:dyDescent="0.25">
      <c r="C23" s="221" t="s">
        <v>193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3:15" x14ac:dyDescent="0.2">
      <c r="C24" s="673" t="s">
        <v>190</v>
      </c>
      <c r="D24" s="224">
        <v>264.22742766883761</v>
      </c>
      <c r="E24" s="224">
        <v>261.62567290497998</v>
      </c>
      <c r="F24" s="224">
        <v>261.28898624261666</v>
      </c>
      <c r="G24" s="224">
        <v>265.38613274501455</v>
      </c>
      <c r="H24" s="224">
        <v>265.71767956715814</v>
      </c>
      <c r="I24" s="224">
        <v>265.33812232275858</v>
      </c>
      <c r="J24" s="224">
        <v>266.42231622832736</v>
      </c>
      <c r="K24" s="224">
        <v>263.11677423325443</v>
      </c>
      <c r="L24" s="224">
        <v>264.59488373323165</v>
      </c>
      <c r="M24" s="224">
        <v>266.93771630917144</v>
      </c>
      <c r="N24" s="224">
        <v>269.68730506228809</v>
      </c>
      <c r="O24" s="674">
        <v>268.29357100115919</v>
      </c>
    </row>
    <row r="25" spans="3:15" x14ac:dyDescent="0.2">
      <c r="C25" s="225" t="s">
        <v>191</v>
      </c>
      <c r="D25" s="226">
        <v>268.85859894219772</v>
      </c>
      <c r="E25" s="226">
        <v>270.3032014665207</v>
      </c>
      <c r="F25" s="226">
        <v>269.71744215436058</v>
      </c>
      <c r="G25" s="226">
        <v>270.19519274180578</v>
      </c>
      <c r="H25" s="226">
        <v>267.62641594088478</v>
      </c>
      <c r="I25" s="226">
        <v>266.47931675608049</v>
      </c>
      <c r="J25" s="226">
        <v>267.46056337523163</v>
      </c>
      <c r="K25" s="226">
        <v>269.23633277556166</v>
      </c>
      <c r="L25" s="226">
        <v>270.87046599314772</v>
      </c>
      <c r="M25" s="226">
        <v>272.08234522250251</v>
      </c>
      <c r="N25" s="226">
        <v>276.03606759499712</v>
      </c>
      <c r="O25" s="227">
        <v>274.17552913068732</v>
      </c>
    </row>
    <row r="26" spans="3:15" x14ac:dyDescent="0.2">
      <c r="C26" s="225" t="s">
        <v>192</v>
      </c>
      <c r="D26" s="226">
        <v>275.78930697349125</v>
      </c>
      <c r="E26" s="226">
        <v>274.1046753603286</v>
      </c>
      <c r="F26" s="226">
        <v>279.53787847007874</v>
      </c>
      <c r="G26" s="226">
        <v>277.14036033174909</v>
      </c>
      <c r="H26" s="226">
        <v>275.2848814044396</v>
      </c>
      <c r="I26" s="226">
        <v>275.38057847125026</v>
      </c>
      <c r="J26" s="226">
        <v>272.13539581574298</v>
      </c>
      <c r="K26" s="226">
        <v>279.41000000000003</v>
      </c>
      <c r="L26" s="226">
        <v>272.36</v>
      </c>
      <c r="M26" s="226">
        <v>273.02999999999997</v>
      </c>
      <c r="N26" s="226">
        <v>280.95999999999998</v>
      </c>
      <c r="O26" s="227">
        <v>276.52999999999997</v>
      </c>
    </row>
    <row r="27" spans="3:15" x14ac:dyDescent="0.2">
      <c r="C27" s="225">
        <v>2020</v>
      </c>
      <c r="D27" s="226">
        <v>275.81</v>
      </c>
      <c r="E27" s="226">
        <v>275.02</v>
      </c>
      <c r="F27" s="226">
        <v>279.36</v>
      </c>
      <c r="G27" s="226">
        <v>276.27</v>
      </c>
      <c r="H27" s="226">
        <v>277.87</v>
      </c>
      <c r="I27" s="226">
        <v>276.22000000000003</v>
      </c>
      <c r="J27" s="226">
        <v>274.87</v>
      </c>
      <c r="K27" s="226">
        <v>274.04000000000002</v>
      </c>
      <c r="L27" s="226">
        <v>272.89999999999998</v>
      </c>
      <c r="M27" s="226">
        <v>277.8</v>
      </c>
      <c r="N27" s="226">
        <v>281.54000000000002</v>
      </c>
      <c r="O27" s="227">
        <v>275.39</v>
      </c>
    </row>
    <row r="28" spans="3:15" x14ac:dyDescent="0.2">
      <c r="C28" s="229">
        <v>2021</v>
      </c>
      <c r="D28" s="230">
        <v>279.97000000000003</v>
      </c>
      <c r="E28" s="230">
        <v>281.91000000000003</v>
      </c>
      <c r="F28" s="230">
        <v>279.83</v>
      </c>
      <c r="G28" s="230">
        <v>283.86</v>
      </c>
      <c r="H28" s="230">
        <v>286.25</v>
      </c>
      <c r="I28" s="230">
        <v>286.75</v>
      </c>
      <c r="J28" s="230">
        <v>285.8</v>
      </c>
      <c r="K28" s="230">
        <v>287.93</v>
      </c>
      <c r="L28" s="230">
        <v>287.61</v>
      </c>
      <c r="M28" s="230">
        <v>305.56</v>
      </c>
      <c r="N28" s="230">
        <v>316.67</v>
      </c>
      <c r="O28" s="232">
        <v>314.86</v>
      </c>
    </row>
    <row r="29" spans="3:15" x14ac:dyDescent="0.2">
      <c r="C29" s="229">
        <v>2022</v>
      </c>
      <c r="D29" s="230">
        <v>318.68</v>
      </c>
      <c r="E29" s="230">
        <v>314.89999999999998</v>
      </c>
      <c r="F29" s="230">
        <v>319.58999999999997</v>
      </c>
      <c r="G29" s="230">
        <v>338.14</v>
      </c>
      <c r="H29" s="230">
        <v>354.42</v>
      </c>
      <c r="I29" s="230">
        <v>369.52</v>
      </c>
      <c r="J29" s="230">
        <v>375.42</v>
      </c>
      <c r="K29" s="230">
        <v>382.89</v>
      </c>
      <c r="L29" s="230">
        <v>393.08</v>
      </c>
      <c r="M29" s="230">
        <v>414.06</v>
      </c>
      <c r="N29" s="230">
        <v>416.07</v>
      </c>
      <c r="O29" s="232">
        <v>415.93</v>
      </c>
    </row>
    <row r="30" spans="3:15" ht="13.5" thickBot="1" x14ac:dyDescent="0.25">
      <c r="C30" s="233">
        <v>2023</v>
      </c>
      <c r="D30" s="234">
        <v>418.53</v>
      </c>
      <c r="E30" s="234">
        <v>407.81</v>
      </c>
      <c r="F30" s="234">
        <v>414.47</v>
      </c>
      <c r="G30" s="234">
        <v>413.46</v>
      </c>
      <c r="H30" s="234">
        <v>408.9</v>
      </c>
      <c r="I30" s="234"/>
      <c r="J30" s="234"/>
      <c r="K30" s="234"/>
      <c r="L30" s="234"/>
      <c r="M30" s="234"/>
      <c r="N30" s="234"/>
      <c r="O30" s="236"/>
    </row>
    <row r="31" spans="3:15" ht="13.5" thickBot="1" x14ac:dyDescent="0.25">
      <c r="C31" s="221" t="s">
        <v>194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3:15" x14ac:dyDescent="0.2">
      <c r="C32" s="673" t="s">
        <v>190</v>
      </c>
      <c r="D32" s="224">
        <v>193.30284025213072</v>
      </c>
      <c r="E32" s="224">
        <v>191.2687581090714</v>
      </c>
      <c r="F32" s="224">
        <v>191.31561937634595</v>
      </c>
      <c r="G32" s="224">
        <v>191.49550049668539</v>
      </c>
      <c r="H32" s="224">
        <v>191.57102023627996</v>
      </c>
      <c r="I32" s="224">
        <v>192.43881971648969</v>
      </c>
      <c r="J32" s="224">
        <v>193.8248127220584</v>
      </c>
      <c r="K32" s="224">
        <v>193.56522855967538</v>
      </c>
      <c r="L32" s="224">
        <v>196.58869687496284</v>
      </c>
      <c r="M32" s="224">
        <v>199.76489920472477</v>
      </c>
      <c r="N32" s="224">
        <v>198.3893113076804</v>
      </c>
      <c r="O32" s="674">
        <v>197.67041596404326</v>
      </c>
    </row>
    <row r="33" spans="3:15" x14ac:dyDescent="0.2">
      <c r="C33" s="225" t="s">
        <v>191</v>
      </c>
      <c r="D33" s="226">
        <v>193.75098783518038</v>
      </c>
      <c r="E33" s="226">
        <v>191.19468977405847</v>
      </c>
      <c r="F33" s="226">
        <v>190.60503492712346</v>
      </c>
      <c r="G33" s="226">
        <v>189.42223428075786</v>
      </c>
      <c r="H33" s="226">
        <v>185.25437800957252</v>
      </c>
      <c r="I33" s="226">
        <v>185.66839797997162</v>
      </c>
      <c r="J33" s="226">
        <v>185.57986872090791</v>
      </c>
      <c r="K33" s="226">
        <v>185.31188244297863</v>
      </c>
      <c r="L33" s="226">
        <v>188.25464393272142</v>
      </c>
      <c r="M33" s="226">
        <v>190.17470442587663</v>
      </c>
      <c r="N33" s="226">
        <v>189.17402883303177</v>
      </c>
      <c r="O33" s="227">
        <v>188.60104796424042</v>
      </c>
    </row>
    <row r="34" spans="3:15" x14ac:dyDescent="0.2">
      <c r="C34" s="225" t="s">
        <v>192</v>
      </c>
      <c r="D34" s="226">
        <v>188.51265670531021</v>
      </c>
      <c r="E34" s="226">
        <v>188.9030714067259</v>
      </c>
      <c r="F34" s="226">
        <v>188.55538851404037</v>
      </c>
      <c r="G34" s="226">
        <v>187.90929469010396</v>
      </c>
      <c r="H34" s="226">
        <v>189.52578250042413</v>
      </c>
      <c r="I34" s="226">
        <v>188.95285758845154</v>
      </c>
      <c r="J34" s="226">
        <v>189.88146101817767</v>
      </c>
      <c r="K34" s="226">
        <v>189.91</v>
      </c>
      <c r="L34" s="226">
        <v>191.32</v>
      </c>
      <c r="M34" s="226">
        <v>193.38</v>
      </c>
      <c r="N34" s="226">
        <v>196.65</v>
      </c>
      <c r="O34" s="227">
        <v>201.65</v>
      </c>
    </row>
    <row r="35" spans="3:15" x14ac:dyDescent="0.2">
      <c r="C35" s="225">
        <v>2020</v>
      </c>
      <c r="D35" s="226">
        <v>203.95</v>
      </c>
      <c r="E35" s="226">
        <v>204.01</v>
      </c>
      <c r="F35" s="226">
        <v>208.37</v>
      </c>
      <c r="G35" s="226">
        <v>210.62</v>
      </c>
      <c r="H35" s="226">
        <v>207.99600000000001</v>
      </c>
      <c r="I35" s="226">
        <v>206.56</v>
      </c>
      <c r="J35" s="226">
        <v>207.25</v>
      </c>
      <c r="K35" s="226">
        <v>206.09</v>
      </c>
      <c r="L35" s="226">
        <v>208.38</v>
      </c>
      <c r="M35" s="226">
        <v>206.45</v>
      </c>
      <c r="N35" s="226">
        <v>212.4</v>
      </c>
      <c r="O35" s="227">
        <v>212.38</v>
      </c>
    </row>
    <row r="36" spans="3:15" x14ac:dyDescent="0.2">
      <c r="C36" s="229">
        <v>2021</v>
      </c>
      <c r="D36" s="230">
        <v>211.59</v>
      </c>
      <c r="E36" s="230">
        <v>214.01</v>
      </c>
      <c r="F36" s="230">
        <v>215.36</v>
      </c>
      <c r="G36" s="230">
        <v>216.57</v>
      </c>
      <c r="H36" s="230">
        <v>218.11</v>
      </c>
      <c r="I36" s="230">
        <v>218.58</v>
      </c>
      <c r="J36" s="230">
        <v>216.96</v>
      </c>
      <c r="K36" s="230">
        <v>218.99</v>
      </c>
      <c r="L36" s="230">
        <v>222.98</v>
      </c>
      <c r="M36" s="230">
        <v>233.92</v>
      </c>
      <c r="N36" s="230">
        <v>245.63</v>
      </c>
      <c r="O36" s="232">
        <v>254.36</v>
      </c>
    </row>
    <row r="37" spans="3:15" x14ac:dyDescent="0.2">
      <c r="C37" s="229">
        <v>2022</v>
      </c>
      <c r="D37" s="230">
        <v>256.31</v>
      </c>
      <c r="E37" s="230">
        <v>258.08</v>
      </c>
      <c r="F37" s="230">
        <v>266.60000000000002</v>
      </c>
      <c r="G37" s="230">
        <v>286.42</v>
      </c>
      <c r="H37" s="230">
        <v>298.31</v>
      </c>
      <c r="I37" s="230">
        <v>298.95</v>
      </c>
      <c r="J37" s="230">
        <v>298.48</v>
      </c>
      <c r="K37" s="230">
        <v>308.27999999999997</v>
      </c>
      <c r="L37" s="230">
        <v>322.12</v>
      </c>
      <c r="M37" s="230">
        <v>338.3</v>
      </c>
      <c r="N37" s="230">
        <v>341.19</v>
      </c>
      <c r="O37" s="232">
        <v>342.74</v>
      </c>
    </row>
    <row r="38" spans="3:15" ht="13.5" thickBot="1" x14ac:dyDescent="0.25">
      <c r="C38" s="233">
        <v>2023</v>
      </c>
      <c r="D38" s="234">
        <v>337.78</v>
      </c>
      <c r="E38" s="234">
        <v>316.5</v>
      </c>
      <c r="F38" s="234">
        <v>313.55</v>
      </c>
      <c r="G38" s="234">
        <v>309.87</v>
      </c>
      <c r="H38" s="234">
        <v>301.38</v>
      </c>
      <c r="I38" s="234"/>
      <c r="J38" s="234"/>
      <c r="K38" s="234"/>
      <c r="L38" s="234"/>
      <c r="M38" s="234"/>
      <c r="N38" s="234"/>
      <c r="O38" s="236"/>
    </row>
    <row r="39" spans="3:15" ht="13.5" thickBot="1" x14ac:dyDescent="0.25">
      <c r="C39" s="221" t="s">
        <v>195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</row>
    <row r="40" spans="3:15" x14ac:dyDescent="0.2">
      <c r="C40" s="673" t="s">
        <v>190</v>
      </c>
      <c r="D40" s="224">
        <v>620.52584524708288</v>
      </c>
      <c r="E40" s="224">
        <v>610.98846942632053</v>
      </c>
      <c r="F40" s="224">
        <v>613.48284188853813</v>
      </c>
      <c r="G40" s="224">
        <v>613.72476430462393</v>
      </c>
      <c r="H40" s="224">
        <v>606.72034722305284</v>
      </c>
      <c r="I40" s="224">
        <v>601.6106220020215</v>
      </c>
      <c r="J40" s="224">
        <v>617.94396754570255</v>
      </c>
      <c r="K40" s="224">
        <v>637.27880462292717</v>
      </c>
      <c r="L40" s="224">
        <v>678.50605906520252</v>
      </c>
      <c r="M40" s="224">
        <v>691.78485236566894</v>
      </c>
      <c r="N40" s="224">
        <v>699.93533272826176</v>
      </c>
      <c r="O40" s="674">
        <v>707.76936754012718</v>
      </c>
    </row>
    <row r="41" spans="3:15" x14ac:dyDescent="0.2">
      <c r="C41" s="225" t="s">
        <v>191</v>
      </c>
      <c r="D41" s="226">
        <v>693.59473269323564</v>
      </c>
      <c r="E41" s="226">
        <v>675.99452876056159</v>
      </c>
      <c r="F41" s="226">
        <v>692.84041344814841</v>
      </c>
      <c r="G41" s="226">
        <v>686.21997775755028</v>
      </c>
      <c r="H41" s="226">
        <v>674.8464758009153</v>
      </c>
      <c r="I41" s="226">
        <v>675.83558814176456</v>
      </c>
      <c r="J41" s="226">
        <v>670.36666604428126</v>
      </c>
      <c r="K41" s="226">
        <v>679.13478468613857</v>
      </c>
      <c r="L41" s="226">
        <v>679.48913195885189</v>
      </c>
      <c r="M41" s="226">
        <v>683.30685175304302</v>
      </c>
      <c r="N41" s="226">
        <v>694.81644019086241</v>
      </c>
      <c r="O41" s="227">
        <v>698.72596905238629</v>
      </c>
    </row>
    <row r="42" spans="3:15" x14ac:dyDescent="0.2">
      <c r="C42" s="225" t="s">
        <v>192</v>
      </c>
      <c r="D42" s="226">
        <v>672.166966006964</v>
      </c>
      <c r="E42" s="226">
        <v>664.31951179811972</v>
      </c>
      <c r="F42" s="226">
        <v>668.69821690266849</v>
      </c>
      <c r="G42" s="226">
        <v>683.29560596332999</v>
      </c>
      <c r="H42" s="226">
        <v>675.44964853925399</v>
      </c>
      <c r="I42" s="226">
        <v>661.87817139602919</v>
      </c>
      <c r="J42" s="226">
        <v>677.09800581977072</v>
      </c>
      <c r="K42" s="226">
        <v>683.9</v>
      </c>
      <c r="L42" s="226">
        <v>683.06</v>
      </c>
      <c r="M42" s="226">
        <v>696.78</v>
      </c>
      <c r="N42" s="226">
        <v>704.11</v>
      </c>
      <c r="O42" s="227">
        <v>710.06</v>
      </c>
    </row>
    <row r="43" spans="3:15" x14ac:dyDescent="0.2">
      <c r="C43" s="225">
        <v>2020</v>
      </c>
      <c r="D43" s="226">
        <v>720.2</v>
      </c>
      <c r="E43" s="226">
        <v>710.55</v>
      </c>
      <c r="F43" s="226">
        <v>710.16</v>
      </c>
      <c r="G43" s="226">
        <v>704.52</v>
      </c>
      <c r="H43" s="226">
        <v>693.33</v>
      </c>
      <c r="I43" s="226">
        <v>687.52</v>
      </c>
      <c r="J43" s="226">
        <v>686.08</v>
      </c>
      <c r="K43" s="226">
        <v>682.48</v>
      </c>
      <c r="L43" s="226">
        <v>689</v>
      </c>
      <c r="M43" s="226">
        <v>695.07</v>
      </c>
      <c r="N43" s="226">
        <v>691.68</v>
      </c>
      <c r="O43" s="227">
        <v>708.89</v>
      </c>
    </row>
    <row r="44" spans="3:15" x14ac:dyDescent="0.2">
      <c r="C44" s="675">
        <v>2021</v>
      </c>
      <c r="D44" s="226">
        <v>700.68</v>
      </c>
      <c r="E44" s="226">
        <v>710.46</v>
      </c>
      <c r="F44" s="226">
        <v>730.62</v>
      </c>
      <c r="G44" s="226">
        <v>732.15</v>
      </c>
      <c r="H44" s="226">
        <v>732.66</v>
      </c>
      <c r="I44" s="226">
        <v>727.41</v>
      </c>
      <c r="J44" s="226">
        <v>717.49</v>
      </c>
      <c r="K44" s="226">
        <v>731.05</v>
      </c>
      <c r="L44" s="226">
        <v>757.18</v>
      </c>
      <c r="M44" s="226">
        <v>804.61</v>
      </c>
      <c r="N44" s="226">
        <v>852.9</v>
      </c>
      <c r="O44" s="226">
        <v>858.46</v>
      </c>
    </row>
    <row r="45" spans="3:15" x14ac:dyDescent="0.2">
      <c r="C45" s="237">
        <v>2022</v>
      </c>
      <c r="D45" s="238">
        <v>904.83</v>
      </c>
      <c r="E45" s="238">
        <v>873.53</v>
      </c>
      <c r="F45" s="238">
        <v>923.05</v>
      </c>
      <c r="G45" s="238">
        <v>958.09</v>
      </c>
      <c r="H45" s="238">
        <v>974.89</v>
      </c>
      <c r="I45" s="238">
        <v>990.25</v>
      </c>
      <c r="J45" s="238">
        <v>1021.14</v>
      </c>
      <c r="K45" s="238">
        <v>1027.8</v>
      </c>
      <c r="L45" s="238">
        <v>1076.5999999999999</v>
      </c>
      <c r="M45" s="238">
        <v>1153.4100000000001</v>
      </c>
      <c r="N45" s="238">
        <v>1154.52</v>
      </c>
      <c r="O45" s="239">
        <v>1120.01</v>
      </c>
    </row>
    <row r="46" spans="3:15" ht="13.5" thickBot="1" x14ac:dyDescent="0.25">
      <c r="C46" s="233">
        <v>2023</v>
      </c>
      <c r="D46" s="234">
        <v>1052.44</v>
      </c>
      <c r="E46" s="234">
        <v>1020.12</v>
      </c>
      <c r="F46" s="234">
        <v>1061.97</v>
      </c>
      <c r="G46" s="234">
        <v>1052.28</v>
      </c>
      <c r="H46" s="234">
        <v>1019.8</v>
      </c>
      <c r="I46" s="234"/>
      <c r="J46" s="234"/>
      <c r="K46" s="234"/>
      <c r="L46" s="234"/>
      <c r="M46" s="234"/>
      <c r="N46" s="234"/>
      <c r="O46" s="236"/>
    </row>
    <row r="47" spans="3:15" ht="13.5" thickBot="1" x14ac:dyDescent="0.25">
      <c r="C47" s="240" t="s">
        <v>196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3:15" x14ac:dyDescent="0.2">
      <c r="C48" s="673" t="s">
        <v>190</v>
      </c>
      <c r="D48" s="224">
        <v>1926.1421840678215</v>
      </c>
      <c r="E48" s="224">
        <v>1773.7868616139083</v>
      </c>
      <c r="F48" s="224">
        <v>1808.8957992992707</v>
      </c>
      <c r="G48" s="224">
        <v>1844.6568611737403</v>
      </c>
      <c r="H48" s="224">
        <v>1922.2571546908466</v>
      </c>
      <c r="I48" s="224">
        <v>2078.5897925711802</v>
      </c>
      <c r="J48" s="224">
        <v>2325.7723170645709</v>
      </c>
      <c r="K48" s="224">
        <v>2537.6579416257568</v>
      </c>
      <c r="L48" s="224">
        <v>2703.9535927296647</v>
      </c>
      <c r="M48" s="224">
        <v>2585.3186243813607</v>
      </c>
      <c r="N48" s="224">
        <v>2366.8805661333772</v>
      </c>
      <c r="O48" s="674">
        <v>2262.8675436432918</v>
      </c>
    </row>
    <row r="49" spans="3:15" x14ac:dyDescent="0.2">
      <c r="C49" s="225" t="s">
        <v>191</v>
      </c>
      <c r="D49" s="226">
        <v>1873.2002679661653</v>
      </c>
      <c r="E49" s="226">
        <v>1893.8193326719352</v>
      </c>
      <c r="F49" s="226">
        <v>2057.5096533110031</v>
      </c>
      <c r="G49" s="226">
        <v>2090.6877083454083</v>
      </c>
      <c r="H49" s="226">
        <v>2302.9194307484054</v>
      </c>
      <c r="I49" s="226">
        <v>2520.0592002636727</v>
      </c>
      <c r="J49" s="226">
        <v>2428.1960288736755</v>
      </c>
      <c r="K49" s="226">
        <v>2411.222343978005</v>
      </c>
      <c r="L49" s="226">
        <v>2458.9426482206609</v>
      </c>
      <c r="M49" s="226">
        <v>2271.8586469632287</v>
      </c>
      <c r="N49" s="226">
        <v>2164.5188294690201</v>
      </c>
      <c r="O49" s="227">
        <v>2144.3544219826263</v>
      </c>
    </row>
    <row r="50" spans="3:15" x14ac:dyDescent="0.2">
      <c r="C50" s="225" t="s">
        <v>192</v>
      </c>
      <c r="D50" s="226">
        <v>2017.0063645368093</v>
      </c>
      <c r="E50" s="226">
        <v>1948.9945487324933</v>
      </c>
      <c r="F50" s="226">
        <v>1864.3118390555649</v>
      </c>
      <c r="G50" s="226">
        <v>1858.8882047137197</v>
      </c>
      <c r="H50" s="226">
        <v>1845.0357399097443</v>
      </c>
      <c r="I50" s="226">
        <v>1739.4288046926354</v>
      </c>
      <c r="J50" s="226">
        <v>1705.2552965441059</v>
      </c>
      <c r="K50" s="226">
        <v>1658.81</v>
      </c>
      <c r="L50" s="226">
        <v>1789.98</v>
      </c>
      <c r="M50" s="226">
        <v>1827.38</v>
      </c>
      <c r="N50" s="226">
        <v>1841.81</v>
      </c>
      <c r="O50" s="227">
        <v>1858.58</v>
      </c>
    </row>
    <row r="51" spans="3:15" x14ac:dyDescent="0.2">
      <c r="C51" s="225">
        <v>2020</v>
      </c>
      <c r="D51" s="226">
        <v>1741.92</v>
      </c>
      <c r="E51" s="226">
        <v>1687.33</v>
      </c>
      <c r="F51" s="226">
        <v>1656.44</v>
      </c>
      <c r="G51" s="226">
        <v>1578.74</v>
      </c>
      <c r="H51" s="226">
        <v>1458.48</v>
      </c>
      <c r="I51" s="226">
        <v>1545.67</v>
      </c>
      <c r="J51" s="226">
        <v>1651.52</v>
      </c>
      <c r="K51" s="226">
        <v>1665.62</v>
      </c>
      <c r="L51" s="226">
        <v>1742.79</v>
      </c>
      <c r="M51" s="226">
        <v>1765.78</v>
      </c>
      <c r="N51" s="226">
        <v>1744.65</v>
      </c>
      <c r="O51" s="227">
        <v>1664.57</v>
      </c>
    </row>
    <row r="52" spans="3:15" x14ac:dyDescent="0.2">
      <c r="C52" s="225">
        <v>2021</v>
      </c>
      <c r="D52" s="226">
        <v>1636.89</v>
      </c>
      <c r="E52" s="226">
        <v>1663.75</v>
      </c>
      <c r="F52" s="226">
        <v>1786.7</v>
      </c>
      <c r="G52" s="226">
        <v>1830.38</v>
      </c>
      <c r="H52" s="226">
        <v>1831.64</v>
      </c>
      <c r="I52" s="226">
        <v>1858.3</v>
      </c>
      <c r="J52" s="226">
        <v>1861.2</v>
      </c>
      <c r="K52" s="226">
        <v>1864.77</v>
      </c>
      <c r="L52" s="226">
        <v>2046.24</v>
      </c>
      <c r="M52" s="226">
        <v>2350.4</v>
      </c>
      <c r="N52" s="226">
        <v>2655.04</v>
      </c>
      <c r="O52" s="227">
        <v>2701.83</v>
      </c>
    </row>
    <row r="53" spans="3:15" x14ac:dyDescent="0.2">
      <c r="C53" s="229">
        <v>2022</v>
      </c>
      <c r="D53" s="230">
        <v>2628.29</v>
      </c>
      <c r="E53" s="230">
        <v>2596.54</v>
      </c>
      <c r="F53" s="230">
        <v>2814.08</v>
      </c>
      <c r="G53" s="230">
        <v>3239.28</v>
      </c>
      <c r="H53" s="230">
        <v>3228.8</v>
      </c>
      <c r="I53" s="230">
        <v>3214.33</v>
      </c>
      <c r="J53" s="230">
        <v>3293.27</v>
      </c>
      <c r="K53" s="230">
        <v>3271.83</v>
      </c>
      <c r="L53" s="230">
        <v>3550.88</v>
      </c>
      <c r="M53" s="230">
        <v>3425.6</v>
      </c>
      <c r="N53" s="230">
        <v>3180.07</v>
      </c>
      <c r="O53" s="232">
        <v>2975.07</v>
      </c>
    </row>
    <row r="54" spans="3:15" ht="13.5" thickBot="1" x14ac:dyDescent="0.25">
      <c r="C54" s="233">
        <v>2023</v>
      </c>
      <c r="D54" s="234">
        <v>2429.75</v>
      </c>
      <c r="E54" s="234">
        <v>2220.37</v>
      </c>
      <c r="F54" s="234">
        <v>2308.69</v>
      </c>
      <c r="G54" s="234">
        <v>2208.1999999999998</v>
      </c>
      <c r="H54" s="234">
        <v>2156.14</v>
      </c>
      <c r="I54" s="234"/>
      <c r="J54" s="234"/>
      <c r="K54" s="234"/>
      <c r="L54" s="234"/>
      <c r="M54" s="234"/>
      <c r="N54" s="234"/>
      <c r="O54" s="236"/>
    </row>
    <row r="55" spans="3:15" ht="13.5" thickBot="1" x14ac:dyDescent="0.25">
      <c r="C55" s="240" t="s">
        <v>197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2"/>
    </row>
    <row r="56" spans="3:15" x14ac:dyDescent="0.2">
      <c r="C56" s="673" t="s">
        <v>190</v>
      </c>
      <c r="D56" s="224">
        <v>1452.5251642694029</v>
      </c>
      <c r="E56" s="224">
        <v>1376.6544964519305</v>
      </c>
      <c r="F56" s="224">
        <v>1342.4452040065605</v>
      </c>
      <c r="G56" s="224">
        <v>1321.3071438891709</v>
      </c>
      <c r="H56" s="224">
        <v>1332.4732010931732</v>
      </c>
      <c r="I56" s="224">
        <v>1416.8343946849866</v>
      </c>
      <c r="J56" s="224">
        <v>1429.7900427036757</v>
      </c>
      <c r="K56" s="224">
        <v>1455.3007570329535</v>
      </c>
      <c r="L56" s="224">
        <v>1460.934465025194</v>
      </c>
      <c r="M56" s="224">
        <v>1477.8137838684058</v>
      </c>
      <c r="N56" s="224">
        <v>1411.6336555187961</v>
      </c>
      <c r="O56" s="674">
        <v>1359.7079885396727</v>
      </c>
    </row>
    <row r="57" spans="3:15" x14ac:dyDescent="0.2">
      <c r="C57" s="225" t="s">
        <v>191</v>
      </c>
      <c r="D57" s="226">
        <v>1247.7930053069374</v>
      </c>
      <c r="E57" s="226">
        <v>1219.5883260832732</v>
      </c>
      <c r="F57" s="226">
        <v>1221.3431610182636</v>
      </c>
      <c r="G57" s="226">
        <v>1183.3869429217527</v>
      </c>
      <c r="H57" s="226">
        <v>1198.2849917896754</v>
      </c>
      <c r="I57" s="226">
        <v>1239.5740232840269</v>
      </c>
      <c r="J57" s="226">
        <v>1271.60648473885</v>
      </c>
      <c r="K57" s="226">
        <v>1283.813012150076</v>
      </c>
      <c r="L57" s="226">
        <v>1311.0179147942529</v>
      </c>
      <c r="M57" s="226">
        <v>1341.4216259397981</v>
      </c>
      <c r="N57" s="226">
        <v>1329.2819200190711</v>
      </c>
      <c r="O57" s="227">
        <v>1328.1587453006657</v>
      </c>
    </row>
    <row r="58" spans="3:15" x14ac:dyDescent="0.2">
      <c r="C58" s="225" t="s">
        <v>192</v>
      </c>
      <c r="D58" s="226">
        <v>1344.3309050466173</v>
      </c>
      <c r="E58" s="226">
        <v>1317.692895014957</v>
      </c>
      <c r="F58" s="226">
        <v>1323.903921956658</v>
      </c>
      <c r="G58" s="226">
        <v>1309.8906834494144</v>
      </c>
      <c r="H58" s="226">
        <v>1289.6288116279882</v>
      </c>
      <c r="I58" s="226">
        <v>1304.6791289590351</v>
      </c>
      <c r="J58" s="226">
        <v>1294.5048403940486</v>
      </c>
      <c r="K58" s="226">
        <v>1307.96</v>
      </c>
      <c r="L58" s="226">
        <v>1349.14</v>
      </c>
      <c r="M58" s="226">
        <v>1364.95</v>
      </c>
      <c r="N58" s="226">
        <v>1368.4</v>
      </c>
      <c r="O58" s="227">
        <v>1403.88</v>
      </c>
    </row>
    <row r="59" spans="3:15" x14ac:dyDescent="0.2">
      <c r="C59" s="225">
        <v>2020</v>
      </c>
      <c r="D59" s="226">
        <v>1446.09</v>
      </c>
      <c r="E59" s="226">
        <v>1443.02</v>
      </c>
      <c r="F59" s="226">
        <v>1411.23</v>
      </c>
      <c r="G59" s="226">
        <v>1400.29</v>
      </c>
      <c r="H59" s="226">
        <v>1346.93</v>
      </c>
      <c r="I59" s="226">
        <v>1297.48</v>
      </c>
      <c r="J59" s="226">
        <v>1318.72</v>
      </c>
      <c r="K59" s="226">
        <v>1329.85</v>
      </c>
      <c r="L59" s="226">
        <v>1349.52</v>
      </c>
      <c r="M59" s="226">
        <v>1399.34</v>
      </c>
      <c r="N59" s="226">
        <v>1444.52</v>
      </c>
      <c r="O59" s="227">
        <v>1434.49</v>
      </c>
    </row>
    <row r="60" spans="3:15" x14ac:dyDescent="0.2">
      <c r="C60" s="237">
        <v>2021</v>
      </c>
      <c r="D60" s="238">
        <v>1457.28</v>
      </c>
      <c r="E60" s="238">
        <v>1437.07</v>
      </c>
      <c r="F60" s="238">
        <v>1458.06</v>
      </c>
      <c r="G60" s="238">
        <v>1465.56</v>
      </c>
      <c r="H60" s="238">
        <v>1491.31</v>
      </c>
      <c r="I60" s="238">
        <v>1471.19</v>
      </c>
      <c r="J60" s="238">
        <v>1462.25</v>
      </c>
      <c r="K60" s="238">
        <v>1490.44</v>
      </c>
      <c r="L60" s="238">
        <v>1513.06</v>
      </c>
      <c r="M60" s="238">
        <v>1625.23</v>
      </c>
      <c r="N60" s="238">
        <v>1803.29</v>
      </c>
      <c r="O60" s="239">
        <v>1958.94</v>
      </c>
    </row>
    <row r="61" spans="3:15" x14ac:dyDescent="0.2">
      <c r="C61" s="675">
        <v>2022</v>
      </c>
      <c r="D61" s="226">
        <v>2039.72</v>
      </c>
      <c r="E61" s="226">
        <v>2035.72</v>
      </c>
      <c r="F61" s="226">
        <v>2046.66</v>
      </c>
      <c r="G61" s="226">
        <v>2089.08</v>
      </c>
      <c r="H61" s="226">
        <v>2224</v>
      </c>
      <c r="I61" s="226">
        <v>2300.29</v>
      </c>
      <c r="J61" s="226">
        <v>2417.4699999999998</v>
      </c>
      <c r="K61" s="226">
        <v>2446.67</v>
      </c>
      <c r="L61" s="226">
        <v>2483.33</v>
      </c>
      <c r="M61" s="226">
        <v>2559.59</v>
      </c>
      <c r="N61" s="226">
        <v>2569.4699999999998</v>
      </c>
      <c r="O61" s="226">
        <v>2581.9</v>
      </c>
    </row>
    <row r="62" spans="3:15" ht="13.5" thickBot="1" x14ac:dyDescent="0.25">
      <c r="C62" s="233">
        <v>2023</v>
      </c>
      <c r="D62" s="234">
        <v>2513.44</v>
      </c>
      <c r="E62" s="234">
        <v>2380.42</v>
      </c>
      <c r="F62" s="234">
        <v>2411.92</v>
      </c>
      <c r="G62" s="234">
        <v>2246.34</v>
      </c>
      <c r="H62" s="234">
        <v>2141.7199999999998</v>
      </c>
      <c r="I62" s="234"/>
      <c r="J62" s="234"/>
      <c r="K62" s="234"/>
      <c r="L62" s="234"/>
      <c r="M62" s="234"/>
      <c r="N62" s="234"/>
      <c r="O62" s="236"/>
    </row>
    <row r="63" spans="3:15" ht="13.5" thickBot="1" x14ac:dyDescent="0.25">
      <c r="C63" s="240" t="s">
        <v>198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2"/>
    </row>
    <row r="64" spans="3:15" x14ac:dyDescent="0.2">
      <c r="C64" s="673" t="s">
        <v>190</v>
      </c>
      <c r="D64" s="224">
        <v>1462.9299066481419</v>
      </c>
      <c r="E64" s="224">
        <v>1397.9329390309356</v>
      </c>
      <c r="F64" s="224">
        <v>1352.4593399176847</v>
      </c>
      <c r="G64" s="224">
        <v>1324.3285390454434</v>
      </c>
      <c r="H64" s="224">
        <v>1346.8945966895908</v>
      </c>
      <c r="I64" s="224">
        <v>1422.0022440548378</v>
      </c>
      <c r="J64" s="224">
        <v>1439.7446104090284</v>
      </c>
      <c r="K64" s="224">
        <v>1469.5305118007066</v>
      </c>
      <c r="L64" s="224">
        <v>1464.5198361234318</v>
      </c>
      <c r="M64" s="224">
        <v>1456.1117051037911</v>
      </c>
      <c r="N64" s="224">
        <v>1435.8943068806354</v>
      </c>
      <c r="O64" s="674">
        <v>1347.9728359574115</v>
      </c>
    </row>
    <row r="65" spans="3:15" x14ac:dyDescent="0.2">
      <c r="C65" s="225" t="s">
        <v>191</v>
      </c>
      <c r="D65" s="226">
        <v>1217.2306317725502</v>
      </c>
      <c r="E65" s="226">
        <v>1219.9225640939258</v>
      </c>
      <c r="F65" s="226">
        <v>1228.6060793307527</v>
      </c>
      <c r="G65" s="226">
        <v>1190.0364269225856</v>
      </c>
      <c r="H65" s="226">
        <v>1216.8533835665212</v>
      </c>
      <c r="I65" s="226">
        <v>1268.6557166616051</v>
      </c>
      <c r="J65" s="226">
        <v>1280.8972883133727</v>
      </c>
      <c r="K65" s="226">
        <v>1270.5273567969125</v>
      </c>
      <c r="L65" s="226">
        <v>1318.4848992078084</v>
      </c>
      <c r="M65" s="226">
        <v>1326.2464158541839</v>
      </c>
      <c r="N65" s="226">
        <v>1338.5909965628271</v>
      </c>
      <c r="O65" s="227">
        <v>1331.7075587041454</v>
      </c>
    </row>
    <row r="66" spans="3:15" x14ac:dyDescent="0.2">
      <c r="C66" s="225" t="s">
        <v>192</v>
      </c>
      <c r="D66" s="226">
        <v>1324.8807237906556</v>
      </c>
      <c r="E66" s="226">
        <v>1306.1704820536852</v>
      </c>
      <c r="F66" s="226">
        <v>1289.846128057527</v>
      </c>
      <c r="G66" s="226">
        <v>1271.913502123914</v>
      </c>
      <c r="H66" s="226">
        <v>1265.3591520232299</v>
      </c>
      <c r="I66" s="226">
        <v>1264.5344761789461</v>
      </c>
      <c r="J66" s="226">
        <v>1256.1351766957246</v>
      </c>
      <c r="K66" s="226">
        <v>1279.8800000000001</v>
      </c>
      <c r="L66" s="226">
        <v>1283.6500000000001</v>
      </c>
      <c r="M66" s="226">
        <v>1335.83</v>
      </c>
      <c r="N66" s="226">
        <v>1324.27</v>
      </c>
      <c r="O66" s="227">
        <v>1366.15</v>
      </c>
    </row>
    <row r="67" spans="3:15" x14ac:dyDescent="0.2">
      <c r="C67" s="225">
        <v>2020</v>
      </c>
      <c r="D67" s="226">
        <v>1395.59</v>
      </c>
      <c r="E67" s="226">
        <v>1401.12</v>
      </c>
      <c r="F67" s="226">
        <v>1394.67</v>
      </c>
      <c r="G67" s="226">
        <v>1378.29</v>
      </c>
      <c r="H67" s="226">
        <v>1335.39</v>
      </c>
      <c r="I67" s="226">
        <v>1322.8</v>
      </c>
      <c r="J67" s="226">
        <v>1312.57</v>
      </c>
      <c r="K67" s="226">
        <v>1298.02</v>
      </c>
      <c r="L67" s="226">
        <v>1324.41</v>
      </c>
      <c r="M67" s="226">
        <v>1370.11</v>
      </c>
      <c r="N67" s="226">
        <v>1345.94</v>
      </c>
      <c r="O67" s="227">
        <v>1394.49</v>
      </c>
    </row>
    <row r="68" spans="3:15" x14ac:dyDescent="0.2">
      <c r="C68" s="229">
        <v>2021</v>
      </c>
      <c r="D68" s="230">
        <v>1383.2</v>
      </c>
      <c r="E68" s="230">
        <v>1364.26</v>
      </c>
      <c r="F68" s="230">
        <v>1419.52</v>
      </c>
      <c r="G68" s="230">
        <v>1441.54</v>
      </c>
      <c r="H68" s="230">
        <v>1436.41</v>
      </c>
      <c r="I68" s="230">
        <v>1450.93</v>
      </c>
      <c r="J68" s="230">
        <v>1475.09</v>
      </c>
      <c r="K68" s="230">
        <v>1470.13</v>
      </c>
      <c r="L68" s="230">
        <v>1505.17</v>
      </c>
      <c r="M68" s="230">
        <v>1643.42</v>
      </c>
      <c r="N68" s="230">
        <v>1751.99</v>
      </c>
      <c r="O68" s="232">
        <v>1872.92</v>
      </c>
    </row>
    <row r="69" spans="3:15" x14ac:dyDescent="0.2">
      <c r="C69" s="229">
        <v>2022</v>
      </c>
      <c r="D69" s="230">
        <v>1972.42</v>
      </c>
      <c r="E69" s="230">
        <v>2016.59</v>
      </c>
      <c r="F69" s="230">
        <v>2010.58</v>
      </c>
      <c r="G69" s="230">
        <v>2107.86</v>
      </c>
      <c r="H69" s="230">
        <v>2225.94</v>
      </c>
      <c r="I69" s="230">
        <v>2301.89</v>
      </c>
      <c r="J69" s="230">
        <v>2372.94</v>
      </c>
      <c r="K69" s="230">
        <v>2347.3000000000002</v>
      </c>
      <c r="L69" s="230">
        <v>2432.0300000000002</v>
      </c>
      <c r="M69" s="230">
        <v>2515.3000000000002</v>
      </c>
      <c r="N69" s="230">
        <v>2500.58</v>
      </c>
      <c r="O69" s="232">
        <v>2495.52</v>
      </c>
    </row>
    <row r="70" spans="3:15" ht="13.5" thickBot="1" x14ac:dyDescent="0.25">
      <c r="C70" s="233">
        <v>2023</v>
      </c>
      <c r="D70" s="234">
        <v>2541.27</v>
      </c>
      <c r="E70" s="234">
        <v>2339.85</v>
      </c>
      <c r="F70" s="234">
        <v>2402.63</v>
      </c>
      <c r="G70" s="234">
        <v>2049.81</v>
      </c>
      <c r="H70" s="234">
        <v>1870.07</v>
      </c>
      <c r="I70" s="234"/>
      <c r="J70" s="234"/>
      <c r="K70" s="234"/>
      <c r="L70" s="234"/>
      <c r="M70" s="234"/>
      <c r="N70" s="234"/>
      <c r="O70" s="23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3" sqref="W7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0" sqref="U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6"/>
      <c r="CF9" s="70"/>
      <c r="CG9" s="690" t="s">
        <v>298</v>
      </c>
      <c r="CH9" s="691" t="s">
        <v>299</v>
      </c>
    </row>
    <row r="10" spans="2:86" x14ac:dyDescent="0.2">
      <c r="CF10" s="677" t="s">
        <v>159</v>
      </c>
      <c r="CG10" s="677">
        <v>64.260000000000005</v>
      </c>
      <c r="CH10" s="729">
        <v>57.52</v>
      </c>
    </row>
    <row r="11" spans="2:86" x14ac:dyDescent="0.2">
      <c r="Z11" s="9"/>
      <c r="CF11" s="43" t="s">
        <v>160</v>
      </c>
      <c r="CG11" s="43">
        <v>61.76</v>
      </c>
      <c r="CH11" s="32">
        <v>62.51</v>
      </c>
    </row>
    <row r="12" spans="2:86" x14ac:dyDescent="0.2">
      <c r="CF12" s="43" t="s">
        <v>123</v>
      </c>
      <c r="CG12" s="43">
        <v>54.73</v>
      </c>
      <c r="CH12" s="32">
        <v>46.01</v>
      </c>
    </row>
    <row r="13" spans="2:86" x14ac:dyDescent="0.2">
      <c r="CF13" s="43" t="s">
        <v>116</v>
      </c>
      <c r="CG13" s="43">
        <v>54.48</v>
      </c>
      <c r="CH13" s="32">
        <v>45.96</v>
      </c>
    </row>
    <row r="14" spans="2:86" x14ac:dyDescent="0.2">
      <c r="CF14" s="43" t="s">
        <v>113</v>
      </c>
      <c r="CG14" s="43">
        <v>54.37</v>
      </c>
      <c r="CH14" s="32">
        <v>40.68</v>
      </c>
    </row>
    <row r="15" spans="2:86" x14ac:dyDescent="0.2">
      <c r="CF15" s="43" t="s">
        <v>111</v>
      </c>
      <c r="CG15" s="43">
        <v>53.73</v>
      </c>
      <c r="CH15" s="32">
        <v>45.93</v>
      </c>
    </row>
    <row r="16" spans="2:86" x14ac:dyDescent="0.2">
      <c r="CF16" s="43" t="s">
        <v>127</v>
      </c>
      <c r="CG16" s="43">
        <v>53.56</v>
      </c>
      <c r="CH16" s="32">
        <v>37.85</v>
      </c>
    </row>
    <row r="17" spans="3:86" x14ac:dyDescent="0.2">
      <c r="CF17" s="43" t="s">
        <v>135</v>
      </c>
      <c r="CG17" s="43">
        <v>52.38</v>
      </c>
      <c r="CH17" s="32">
        <v>47.95</v>
      </c>
    </row>
    <row r="18" spans="3:86" x14ac:dyDescent="0.2">
      <c r="CF18" s="43" t="s">
        <v>156</v>
      </c>
      <c r="CG18" s="43">
        <v>50.68</v>
      </c>
      <c r="CH18" s="32">
        <v>38.93</v>
      </c>
    </row>
    <row r="19" spans="3:86" x14ac:dyDescent="0.2">
      <c r="CF19" s="43" t="s">
        <v>162</v>
      </c>
      <c r="CG19" s="43">
        <v>50.04</v>
      </c>
      <c r="CH19" s="32">
        <v>38.89</v>
      </c>
    </row>
    <row r="20" spans="3:86" x14ac:dyDescent="0.2">
      <c r="CF20" s="43" t="s">
        <v>72</v>
      </c>
      <c r="CG20" s="43">
        <v>48.45</v>
      </c>
      <c r="CH20" s="32">
        <v>42.86</v>
      </c>
    </row>
    <row r="21" spans="3:86" x14ac:dyDescent="0.2">
      <c r="CF21" s="43" t="s">
        <v>124</v>
      </c>
      <c r="CG21" s="43">
        <v>48.05</v>
      </c>
      <c r="CH21" s="32">
        <v>42.41</v>
      </c>
    </row>
    <row r="22" spans="3:86" x14ac:dyDescent="0.2">
      <c r="CF22" s="43" t="s">
        <v>128</v>
      </c>
      <c r="CG22" s="43">
        <v>47.62</v>
      </c>
      <c r="CH22" s="32">
        <v>45.97</v>
      </c>
    </row>
    <row r="23" spans="3:86" x14ac:dyDescent="0.2">
      <c r="CF23" s="43" t="s">
        <v>121</v>
      </c>
      <c r="CG23" s="43">
        <v>47.24</v>
      </c>
      <c r="CH23" s="32">
        <v>46.78</v>
      </c>
    </row>
    <row r="24" spans="3:86" x14ac:dyDescent="0.2">
      <c r="CF24" s="43" t="s">
        <v>68</v>
      </c>
      <c r="CG24" s="43">
        <v>46.93</v>
      </c>
      <c r="CH24" s="32">
        <v>42.58</v>
      </c>
    </row>
    <row r="25" spans="3:86" x14ac:dyDescent="0.2">
      <c r="CF25" s="67" t="s">
        <v>70</v>
      </c>
      <c r="CG25" s="67">
        <v>46.72</v>
      </c>
      <c r="CH25" s="68">
        <v>45.17</v>
      </c>
    </row>
    <row r="26" spans="3:86" ht="14.25" x14ac:dyDescent="0.2">
      <c r="C26" s="4" t="s">
        <v>201</v>
      </c>
      <c r="CF26" s="43" t="s">
        <v>69</v>
      </c>
      <c r="CG26" s="43">
        <v>46.54</v>
      </c>
      <c r="CH26" s="32">
        <v>49.69</v>
      </c>
    </row>
    <row r="27" spans="3:86" x14ac:dyDescent="0.2">
      <c r="CF27" s="43" t="s">
        <v>71</v>
      </c>
      <c r="CG27" s="43">
        <v>46.31</v>
      </c>
      <c r="CH27" s="32">
        <v>39.64</v>
      </c>
    </row>
    <row r="28" spans="3:86" x14ac:dyDescent="0.2">
      <c r="CF28" s="43" t="s">
        <v>161</v>
      </c>
      <c r="CG28" s="43">
        <v>46.08</v>
      </c>
      <c r="CH28" s="32">
        <v>40.630000000000003</v>
      </c>
    </row>
    <row r="29" spans="3:86" x14ac:dyDescent="0.2">
      <c r="CF29" s="43" t="s">
        <v>152</v>
      </c>
      <c r="CG29" s="43">
        <v>45.21</v>
      </c>
      <c r="CH29" s="32">
        <v>42.64</v>
      </c>
    </row>
    <row r="30" spans="3:86" x14ac:dyDescent="0.2">
      <c r="CF30" s="43" t="s">
        <v>203</v>
      </c>
      <c r="CG30" s="43">
        <v>44.75</v>
      </c>
      <c r="CH30" s="32">
        <v>48.5</v>
      </c>
    </row>
    <row r="31" spans="3:86" x14ac:dyDescent="0.2">
      <c r="CF31" s="43" t="s">
        <v>120</v>
      </c>
      <c r="CG31" s="43">
        <v>43.63</v>
      </c>
      <c r="CH31" s="32">
        <v>39.69</v>
      </c>
    </row>
    <row r="32" spans="3:86" x14ac:dyDescent="0.2">
      <c r="CF32" s="43" t="s">
        <v>117</v>
      </c>
      <c r="CG32" s="43">
        <v>43.61</v>
      </c>
      <c r="CH32" s="32">
        <v>48.81</v>
      </c>
    </row>
    <row r="33" spans="2:86" x14ac:dyDescent="0.2">
      <c r="CF33" s="43" t="s">
        <v>112</v>
      </c>
      <c r="CG33" s="43">
        <v>41.76</v>
      </c>
      <c r="CH33" s="32">
        <v>51.28</v>
      </c>
    </row>
    <row r="34" spans="2:86" x14ac:dyDescent="0.2">
      <c r="CF34" s="43" t="s">
        <v>114</v>
      </c>
      <c r="CG34" s="43">
        <v>37.92</v>
      </c>
      <c r="CH34" s="32">
        <v>51.04</v>
      </c>
    </row>
    <row r="35" spans="2:86" ht="13.5" thickBot="1" x14ac:dyDescent="0.25">
      <c r="CF35" s="43" t="s">
        <v>129</v>
      </c>
      <c r="CG35" s="43">
        <v>34.72</v>
      </c>
      <c r="CH35" s="32">
        <v>45.21</v>
      </c>
    </row>
    <row r="36" spans="2:86" ht="13.5" thickBot="1" x14ac:dyDescent="0.25">
      <c r="CF36" s="71" t="s">
        <v>163</v>
      </c>
      <c r="CG36" s="71">
        <v>47.55</v>
      </c>
      <c r="CH36" s="652">
        <v>46.23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78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8" t="s">
        <v>165</v>
      </c>
      <c r="C78" s="809"/>
      <c r="D78" s="809"/>
      <c r="E78" s="809"/>
      <c r="F78" s="809"/>
      <c r="G78" s="809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39" sqref="V3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2" t="s">
        <v>257</v>
      </c>
      <c r="C2" s="135"/>
    </row>
    <row r="3" spans="1:23" x14ac:dyDescent="0.2">
      <c r="G3" s="25"/>
      <c r="H3" s="25"/>
    </row>
    <row r="4" spans="1:23" ht="23.25" x14ac:dyDescent="0.35">
      <c r="B4" s="287" t="s">
        <v>290</v>
      </c>
      <c r="C4" s="290"/>
      <c r="D4" s="290"/>
      <c r="E4" s="290"/>
      <c r="F4" s="290"/>
      <c r="G4" s="290"/>
      <c r="H4" s="253"/>
      <c r="I4" s="290"/>
    </row>
    <row r="5" spans="1:23" ht="15.75" x14ac:dyDescent="0.25">
      <c r="B5" s="288" t="s">
        <v>105</v>
      </c>
      <c r="C5" s="136"/>
      <c r="D5" s="136"/>
      <c r="E5" s="136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89" t="s">
        <v>102</v>
      </c>
      <c r="F6" s="9"/>
      <c r="G6" s="9"/>
    </row>
    <row r="7" spans="1:23" ht="15" x14ac:dyDescent="0.2">
      <c r="A7" s="30"/>
      <c r="B7" s="291"/>
      <c r="C7" s="292"/>
      <c r="D7" s="293" t="s">
        <v>85</v>
      </c>
      <c r="E7" s="294"/>
      <c r="F7" s="294"/>
      <c r="G7" s="294"/>
      <c r="H7" s="294"/>
      <c r="I7" s="295"/>
      <c r="J7" s="293" t="s">
        <v>86</v>
      </c>
      <c r="K7" s="294"/>
      <c r="L7" s="294"/>
      <c r="M7" s="294"/>
      <c r="N7" s="294"/>
      <c r="O7" s="295"/>
      <c r="P7" s="600" t="s">
        <v>104</v>
      </c>
      <c r="Q7" s="601"/>
      <c r="R7" s="602"/>
      <c r="S7" s="603"/>
      <c r="U7" s="604"/>
      <c r="V7" s="604"/>
      <c r="W7" s="604"/>
    </row>
    <row r="8" spans="1:23" ht="15" x14ac:dyDescent="0.25">
      <c r="A8" s="30"/>
      <c r="B8" s="296" t="s">
        <v>87</v>
      </c>
      <c r="C8" s="297" t="s">
        <v>88</v>
      </c>
      <c r="D8" s="298" t="s">
        <v>89</v>
      </c>
      <c r="E8" s="299"/>
      <c r="F8" s="299" t="s">
        <v>131</v>
      </c>
      <c r="G8" s="299"/>
      <c r="H8" s="299" t="s">
        <v>90</v>
      </c>
      <c r="I8" s="300"/>
      <c r="J8" s="298" t="s">
        <v>89</v>
      </c>
      <c r="K8" s="299"/>
      <c r="L8" s="299" t="s">
        <v>131</v>
      </c>
      <c r="M8" s="299"/>
      <c r="N8" s="299" t="s">
        <v>90</v>
      </c>
      <c r="O8" s="300"/>
      <c r="P8" s="298" t="s">
        <v>89</v>
      </c>
      <c r="Q8" s="299"/>
      <c r="R8" s="301" t="s">
        <v>131</v>
      </c>
      <c r="S8" s="300"/>
      <c r="U8" s="604"/>
      <c r="V8" s="604"/>
      <c r="W8" s="604"/>
    </row>
    <row r="9" spans="1:23" ht="13.5" thickBot="1" x14ac:dyDescent="0.25">
      <c r="A9" s="30"/>
      <c r="B9" s="302"/>
      <c r="C9" s="303"/>
      <c r="D9" s="304" t="s">
        <v>288</v>
      </c>
      <c r="E9" s="373" t="s">
        <v>289</v>
      </c>
      <c r="F9" s="304" t="s">
        <v>288</v>
      </c>
      <c r="G9" s="373" t="s">
        <v>289</v>
      </c>
      <c r="H9" s="304" t="s">
        <v>288</v>
      </c>
      <c r="I9" s="373" t="s">
        <v>289</v>
      </c>
      <c r="J9" s="307" t="s">
        <v>288</v>
      </c>
      <c r="K9" s="384" t="s">
        <v>289</v>
      </c>
      <c r="L9" s="308" t="s">
        <v>288</v>
      </c>
      <c r="M9" s="384" t="s">
        <v>289</v>
      </c>
      <c r="N9" s="309" t="s">
        <v>288</v>
      </c>
      <c r="O9" s="385" t="s">
        <v>289</v>
      </c>
      <c r="P9" s="304" t="s">
        <v>288</v>
      </c>
      <c r="Q9" s="373" t="s">
        <v>289</v>
      </c>
      <c r="R9" s="304" t="s">
        <v>288</v>
      </c>
      <c r="S9" s="380" t="s">
        <v>289</v>
      </c>
      <c r="T9" s="25"/>
      <c r="U9" s="604"/>
      <c r="V9" s="604"/>
      <c r="W9" s="604"/>
    </row>
    <row r="10" spans="1:23" ht="15.75" x14ac:dyDescent="0.25">
      <c r="A10" s="30"/>
      <c r="B10" s="311" t="s">
        <v>258</v>
      </c>
      <c r="C10" s="312"/>
      <c r="D10" s="313">
        <f t="shared" ref="D10:O10" si="0">SUM(D11:D16)</f>
        <v>1075739.9780000001</v>
      </c>
      <c r="E10" s="374">
        <f t="shared" si="0"/>
        <v>1059048.2080000001</v>
      </c>
      <c r="F10" s="314">
        <f>SUM(F11:F16)</f>
        <v>4933595.6179999998</v>
      </c>
      <c r="G10" s="377">
        <f>SUM(G11:G16)</f>
        <v>4985027.4620000003</v>
      </c>
      <c r="H10" s="315">
        <f t="shared" si="0"/>
        <v>582991.14599999995</v>
      </c>
      <c r="I10" s="381">
        <f t="shared" si="0"/>
        <v>580917.61199999996</v>
      </c>
      <c r="J10" s="313">
        <f t="shared" si="0"/>
        <v>444643.21600000001</v>
      </c>
      <c r="K10" s="377">
        <f t="shared" si="0"/>
        <v>460813.47200000007</v>
      </c>
      <c r="L10" s="314">
        <f t="shared" si="0"/>
        <v>2039461.2549999999</v>
      </c>
      <c r="M10" s="377">
        <f t="shared" si="0"/>
        <v>2169128.8279999997</v>
      </c>
      <c r="N10" s="316">
        <f t="shared" si="0"/>
        <v>210160.53099999999</v>
      </c>
      <c r="O10" s="386">
        <f t="shared" si="0"/>
        <v>195923.13699999999</v>
      </c>
      <c r="P10" s="313">
        <f>SUM(P11:P16)</f>
        <v>631096.76199999999</v>
      </c>
      <c r="Q10" s="386">
        <f>SUM(Q11:Q16)</f>
        <v>598234.73599999992</v>
      </c>
      <c r="R10" s="317">
        <f>SUM(R11:R16)</f>
        <v>2894134.3629999999</v>
      </c>
      <c r="S10" s="386">
        <f>SUM(S11:S16)</f>
        <v>2815898.6340000001</v>
      </c>
      <c r="T10" s="40"/>
      <c r="U10" s="604"/>
      <c r="V10" s="604"/>
      <c r="W10" s="604"/>
    </row>
    <row r="11" spans="1:23" x14ac:dyDescent="0.2">
      <c r="A11" s="30"/>
      <c r="B11" s="318" t="s">
        <v>91</v>
      </c>
      <c r="C11" s="319" t="s">
        <v>137</v>
      </c>
      <c r="D11" s="320">
        <v>220295.272</v>
      </c>
      <c r="E11" s="375">
        <v>191795.826</v>
      </c>
      <c r="F11" s="321">
        <v>1010487.501</v>
      </c>
      <c r="G11" s="378">
        <v>902833.554</v>
      </c>
      <c r="H11" s="322">
        <v>284991.81</v>
      </c>
      <c r="I11" s="382">
        <v>272555.52500000002</v>
      </c>
      <c r="J11" s="320">
        <v>75351.225999999995</v>
      </c>
      <c r="K11" s="375">
        <v>72281.467000000004</v>
      </c>
      <c r="L11" s="321">
        <v>346332.71100000001</v>
      </c>
      <c r="M11" s="378">
        <v>339963.81300000002</v>
      </c>
      <c r="N11" s="322">
        <v>64085.135999999999</v>
      </c>
      <c r="O11" s="382">
        <v>62616.197</v>
      </c>
      <c r="P11" s="320">
        <f t="shared" ref="P11:P16" si="1">D11-J11</f>
        <v>144944.046</v>
      </c>
      <c r="Q11" s="382">
        <f t="shared" ref="Q11:Q16" si="2">E11-K11</f>
        <v>119514.359</v>
      </c>
      <c r="R11" s="323">
        <f t="shared" ref="R11:S16" si="3">F11-L11</f>
        <v>664154.79</v>
      </c>
      <c r="S11" s="387">
        <f t="shared" si="3"/>
        <v>562869.74099999992</v>
      </c>
      <c r="T11" s="40"/>
      <c r="U11" s="604"/>
      <c r="V11" s="604"/>
      <c r="W11" s="604"/>
    </row>
    <row r="12" spans="1:23" x14ac:dyDescent="0.2">
      <c r="A12" s="30"/>
      <c r="B12" s="318" t="s">
        <v>92</v>
      </c>
      <c r="C12" s="319" t="s">
        <v>93</v>
      </c>
      <c r="D12" s="320">
        <v>188381.72200000001</v>
      </c>
      <c r="E12" s="375">
        <v>178687.52</v>
      </c>
      <c r="F12" s="321">
        <v>864430.34499999997</v>
      </c>
      <c r="G12" s="378">
        <v>841491.94099999999</v>
      </c>
      <c r="H12" s="322">
        <v>55926.07</v>
      </c>
      <c r="I12" s="382">
        <v>62273.491000000002</v>
      </c>
      <c r="J12" s="320">
        <v>100134.753</v>
      </c>
      <c r="K12" s="375">
        <v>105384.432</v>
      </c>
      <c r="L12" s="321">
        <v>458968.57699999999</v>
      </c>
      <c r="M12" s="378">
        <v>495916.799</v>
      </c>
      <c r="N12" s="322">
        <v>36978.75</v>
      </c>
      <c r="O12" s="382">
        <v>43003.351999999999</v>
      </c>
      <c r="P12" s="320">
        <f t="shared" si="1"/>
        <v>88246.969000000012</v>
      </c>
      <c r="Q12" s="382">
        <f t="shared" si="2"/>
        <v>73303.087999999989</v>
      </c>
      <c r="R12" s="323">
        <f t="shared" si="3"/>
        <v>405461.76799999998</v>
      </c>
      <c r="S12" s="387">
        <f t="shared" si="3"/>
        <v>345575.14199999999</v>
      </c>
      <c r="T12" s="40"/>
      <c r="U12" s="604"/>
      <c r="V12" s="604"/>
      <c r="W12" s="604"/>
    </row>
    <row r="13" spans="1:23" x14ac:dyDescent="0.2">
      <c r="A13" s="30"/>
      <c r="B13" s="318" t="s">
        <v>94</v>
      </c>
      <c r="C13" s="319" t="s">
        <v>95</v>
      </c>
      <c r="D13" s="320">
        <v>57475.46</v>
      </c>
      <c r="E13" s="375">
        <v>71899.19</v>
      </c>
      <c r="F13" s="321">
        <v>263517.71100000001</v>
      </c>
      <c r="G13" s="378">
        <v>338362.58399999997</v>
      </c>
      <c r="H13" s="322">
        <v>42648.44</v>
      </c>
      <c r="I13" s="382">
        <v>44101.654999999999</v>
      </c>
      <c r="J13" s="320">
        <v>30510.982</v>
      </c>
      <c r="K13" s="375">
        <v>31257.718000000001</v>
      </c>
      <c r="L13" s="321">
        <v>139898.15299999999</v>
      </c>
      <c r="M13" s="378">
        <v>147112.76699999999</v>
      </c>
      <c r="N13" s="322">
        <v>21406.54</v>
      </c>
      <c r="O13" s="382">
        <v>18852.217000000001</v>
      </c>
      <c r="P13" s="320">
        <f t="shared" si="1"/>
        <v>26964.477999999999</v>
      </c>
      <c r="Q13" s="382">
        <f t="shared" si="2"/>
        <v>40641.472000000002</v>
      </c>
      <c r="R13" s="323">
        <f t="shared" si="3"/>
        <v>123619.55800000002</v>
      </c>
      <c r="S13" s="387">
        <f t="shared" si="3"/>
        <v>191249.81699999998</v>
      </c>
      <c r="T13" s="40"/>
      <c r="U13" s="39"/>
    </row>
    <row r="14" spans="1:23" x14ac:dyDescent="0.2">
      <c r="A14" s="30"/>
      <c r="B14" s="318" t="s">
        <v>96</v>
      </c>
      <c r="C14" s="319" t="s">
        <v>97</v>
      </c>
      <c r="D14" s="320">
        <v>88045.797999999995</v>
      </c>
      <c r="E14" s="375">
        <v>72682.214999999997</v>
      </c>
      <c r="F14" s="321">
        <v>403709.11200000002</v>
      </c>
      <c r="G14" s="378">
        <v>341946.60100000002</v>
      </c>
      <c r="H14" s="322">
        <v>76092.023000000001</v>
      </c>
      <c r="I14" s="382">
        <v>78025.017999999996</v>
      </c>
      <c r="J14" s="320">
        <v>31923.636999999999</v>
      </c>
      <c r="K14" s="375">
        <v>21588.284</v>
      </c>
      <c r="L14" s="321">
        <v>146495.43900000001</v>
      </c>
      <c r="M14" s="378">
        <v>101641.44</v>
      </c>
      <c r="N14" s="322">
        <v>44067.792000000001</v>
      </c>
      <c r="O14" s="382">
        <v>28891.356</v>
      </c>
      <c r="P14" s="320">
        <f t="shared" si="1"/>
        <v>56122.160999999993</v>
      </c>
      <c r="Q14" s="382">
        <f t="shared" si="2"/>
        <v>51093.930999999997</v>
      </c>
      <c r="R14" s="323">
        <f t="shared" si="3"/>
        <v>257213.67300000001</v>
      </c>
      <c r="S14" s="387">
        <f t="shared" si="3"/>
        <v>240305.16100000002</v>
      </c>
      <c r="T14" s="40"/>
      <c r="U14" s="31"/>
    </row>
    <row r="15" spans="1:23" x14ac:dyDescent="0.2">
      <c r="A15" s="30"/>
      <c r="B15" s="318" t="s">
        <v>98</v>
      </c>
      <c r="C15" s="319" t="s">
        <v>99</v>
      </c>
      <c r="D15" s="320">
        <v>164576.86600000001</v>
      </c>
      <c r="E15" s="375">
        <v>152429.04399999999</v>
      </c>
      <c r="F15" s="321">
        <v>754141.66599999997</v>
      </c>
      <c r="G15" s="378">
        <v>717254.74399999995</v>
      </c>
      <c r="H15" s="322">
        <v>28089.523000000001</v>
      </c>
      <c r="I15" s="382">
        <v>30499.805</v>
      </c>
      <c r="J15" s="320">
        <v>48869.370999999999</v>
      </c>
      <c r="K15" s="375">
        <v>36000.921999999999</v>
      </c>
      <c r="L15" s="321">
        <v>224104.81700000001</v>
      </c>
      <c r="M15" s="378">
        <v>169578.90599999999</v>
      </c>
      <c r="N15" s="322">
        <v>8491.0249999999996</v>
      </c>
      <c r="O15" s="382">
        <v>5489.6440000000002</v>
      </c>
      <c r="P15" s="320">
        <f t="shared" si="1"/>
        <v>115707.49500000001</v>
      </c>
      <c r="Q15" s="382">
        <f t="shared" si="2"/>
        <v>116428.122</v>
      </c>
      <c r="R15" s="323">
        <f t="shared" si="3"/>
        <v>530036.84899999993</v>
      </c>
      <c r="S15" s="387">
        <f t="shared" si="3"/>
        <v>547675.83799999999</v>
      </c>
      <c r="T15" s="40"/>
      <c r="U15" s="31"/>
    </row>
    <row r="16" spans="1:23" ht="13.5" thickBot="1" x14ac:dyDescent="0.25">
      <c r="A16" s="30"/>
      <c r="B16" s="324" t="s">
        <v>100</v>
      </c>
      <c r="C16" s="325" t="s">
        <v>101</v>
      </c>
      <c r="D16" s="326">
        <v>356964.86</v>
      </c>
      <c r="E16" s="376">
        <v>391554.413</v>
      </c>
      <c r="F16" s="327">
        <v>1637309.2830000001</v>
      </c>
      <c r="G16" s="379">
        <v>1843138.0379999999</v>
      </c>
      <c r="H16" s="328">
        <v>95243.28</v>
      </c>
      <c r="I16" s="383">
        <v>93462.118000000002</v>
      </c>
      <c r="J16" s="326">
        <v>157853.247</v>
      </c>
      <c r="K16" s="376">
        <v>194300.649</v>
      </c>
      <c r="L16" s="327">
        <v>723661.55799999996</v>
      </c>
      <c r="M16" s="379">
        <v>914915.103</v>
      </c>
      <c r="N16" s="328">
        <v>35131.288</v>
      </c>
      <c r="O16" s="383">
        <v>37070.370999999999</v>
      </c>
      <c r="P16" s="326">
        <f t="shared" si="1"/>
        <v>199111.61299999998</v>
      </c>
      <c r="Q16" s="383">
        <f t="shared" si="2"/>
        <v>197253.764</v>
      </c>
      <c r="R16" s="329">
        <f t="shared" si="3"/>
        <v>913647.72500000009</v>
      </c>
      <c r="S16" s="388">
        <f t="shared" si="3"/>
        <v>928222.93499999994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89" t="s">
        <v>204</v>
      </c>
      <c r="C18" s="136"/>
      <c r="G18" s="19"/>
      <c r="I18" s="19"/>
      <c r="L18" s="19"/>
    </row>
    <row r="19" spans="1:23" ht="15" x14ac:dyDescent="0.2">
      <c r="A19" s="30"/>
      <c r="B19" s="291"/>
      <c r="C19" s="330"/>
      <c r="D19" s="331" t="s">
        <v>85</v>
      </c>
      <c r="E19" s="332"/>
      <c r="F19" s="332"/>
      <c r="G19" s="332"/>
      <c r="H19" s="332"/>
      <c r="I19" s="333"/>
      <c r="J19" s="331" t="s">
        <v>86</v>
      </c>
      <c r="K19" s="332"/>
      <c r="L19" s="332"/>
      <c r="M19" s="332"/>
      <c r="N19" s="332"/>
      <c r="O19" s="333"/>
      <c r="P19" s="334" t="s">
        <v>104</v>
      </c>
      <c r="Q19" s="335"/>
      <c r="R19" s="336"/>
      <c r="S19" s="337"/>
      <c r="U19" s="604"/>
      <c r="V19" s="604"/>
      <c r="W19" s="604"/>
    </row>
    <row r="20" spans="1:23" ht="15" x14ac:dyDescent="0.25">
      <c r="A20" s="30"/>
      <c r="B20" s="296" t="s">
        <v>87</v>
      </c>
      <c r="C20" s="338" t="s">
        <v>88</v>
      </c>
      <c r="D20" s="299" t="s">
        <v>89</v>
      </c>
      <c r="E20" s="299"/>
      <c r="F20" s="299" t="s">
        <v>131</v>
      </c>
      <c r="G20" s="299"/>
      <c r="H20" s="299" t="s">
        <v>90</v>
      </c>
      <c r="I20" s="339"/>
      <c r="J20" s="299" t="s">
        <v>89</v>
      </c>
      <c r="K20" s="299"/>
      <c r="L20" s="299" t="s">
        <v>131</v>
      </c>
      <c r="M20" s="299"/>
      <c r="N20" s="299" t="s">
        <v>90</v>
      </c>
      <c r="O20" s="339"/>
      <c r="P20" s="301" t="s">
        <v>89</v>
      </c>
      <c r="Q20" s="299"/>
      <c r="R20" s="301" t="s">
        <v>131</v>
      </c>
      <c r="S20" s="300"/>
      <c r="U20" s="604"/>
      <c r="V20" s="604"/>
      <c r="W20" s="604"/>
    </row>
    <row r="21" spans="1:23" ht="13.5" thickBot="1" x14ac:dyDescent="0.25">
      <c r="A21" s="30"/>
      <c r="B21" s="302"/>
      <c r="C21" s="340"/>
      <c r="D21" s="341" t="s">
        <v>288</v>
      </c>
      <c r="E21" s="373" t="s">
        <v>289</v>
      </c>
      <c r="F21" s="305" t="s">
        <v>288</v>
      </c>
      <c r="G21" s="373" t="s">
        <v>289</v>
      </c>
      <c r="H21" s="306" t="s">
        <v>288</v>
      </c>
      <c r="I21" s="389" t="s">
        <v>289</v>
      </c>
      <c r="J21" s="342" t="s">
        <v>288</v>
      </c>
      <c r="K21" s="384" t="s">
        <v>289</v>
      </c>
      <c r="L21" s="308" t="s">
        <v>288</v>
      </c>
      <c r="M21" s="384" t="s">
        <v>289</v>
      </c>
      <c r="N21" s="309" t="s">
        <v>288</v>
      </c>
      <c r="O21" s="393" t="s">
        <v>289</v>
      </c>
      <c r="P21" s="341" t="s">
        <v>288</v>
      </c>
      <c r="Q21" s="373" t="s">
        <v>289</v>
      </c>
      <c r="R21" s="343" t="s">
        <v>288</v>
      </c>
      <c r="S21" s="380" t="s">
        <v>289</v>
      </c>
      <c r="U21" s="604"/>
      <c r="V21" s="604"/>
      <c r="W21" s="604"/>
    </row>
    <row r="22" spans="1:23" ht="15.75" x14ac:dyDescent="0.25">
      <c r="A22" s="30"/>
      <c r="B22" s="311" t="s">
        <v>258</v>
      </c>
      <c r="C22" s="344"/>
      <c r="D22" s="345">
        <f t="shared" ref="D22:S22" si="4">SUM(D23:D28)</f>
        <v>95071.255000000005</v>
      </c>
      <c r="E22" s="377">
        <f t="shared" si="4"/>
        <v>64788.680999999997</v>
      </c>
      <c r="F22" s="314">
        <f t="shared" si="4"/>
        <v>435713.16900000005</v>
      </c>
      <c r="G22" s="377">
        <f t="shared" si="4"/>
        <v>305016.14299999998</v>
      </c>
      <c r="H22" s="316">
        <f t="shared" si="4"/>
        <v>41004.428</v>
      </c>
      <c r="I22" s="390">
        <f t="shared" si="4"/>
        <v>28005.871999999999</v>
      </c>
      <c r="J22" s="345">
        <f t="shared" si="4"/>
        <v>43412.519</v>
      </c>
      <c r="K22" s="377">
        <f>SUM(K23:K28)</f>
        <v>48579.494000000006</v>
      </c>
      <c r="L22" s="314">
        <f>SUM(L23:L28)</f>
        <v>199304.74300000002</v>
      </c>
      <c r="M22" s="377">
        <f>SUM(M23:M28)</f>
        <v>228622.55099999998</v>
      </c>
      <c r="N22" s="316">
        <f t="shared" si="4"/>
        <v>11908.764000000001</v>
      </c>
      <c r="O22" s="374">
        <f t="shared" si="4"/>
        <v>14454.088</v>
      </c>
      <c r="P22" s="346">
        <f t="shared" si="4"/>
        <v>51658.736000000004</v>
      </c>
      <c r="Q22" s="396">
        <f t="shared" si="4"/>
        <v>16209.186999999998</v>
      </c>
      <c r="R22" s="347">
        <f t="shared" si="4"/>
        <v>236408.42599999998</v>
      </c>
      <c r="S22" s="396">
        <f t="shared" si="4"/>
        <v>76393.592000000004</v>
      </c>
      <c r="U22" s="604"/>
      <c r="V22" s="604"/>
      <c r="W22" s="604"/>
    </row>
    <row r="23" spans="1:23" x14ac:dyDescent="0.2">
      <c r="A23" s="30"/>
      <c r="B23" s="318" t="s">
        <v>91</v>
      </c>
      <c r="C23" s="348" t="s">
        <v>137</v>
      </c>
      <c r="D23" s="322">
        <v>2559.7330000000002</v>
      </c>
      <c r="E23" s="375">
        <v>2722.511</v>
      </c>
      <c r="F23" s="349">
        <v>11782.303</v>
      </c>
      <c r="G23" s="378">
        <v>12807.710999999999</v>
      </c>
      <c r="H23" s="322">
        <v>1304.318</v>
      </c>
      <c r="I23" s="391">
        <v>1703.472</v>
      </c>
      <c r="J23" s="350">
        <v>1728.8330000000001</v>
      </c>
      <c r="K23" s="378">
        <v>1703.8620000000001</v>
      </c>
      <c r="L23" s="321">
        <v>7886.7160000000003</v>
      </c>
      <c r="M23" s="378">
        <v>8006.4489999999996</v>
      </c>
      <c r="N23" s="349">
        <v>1512.546</v>
      </c>
      <c r="O23" s="394">
        <v>1456.4090000000001</v>
      </c>
      <c r="P23" s="351">
        <f t="shared" ref="P23:P28" si="5">D23-J23</f>
        <v>830.90000000000009</v>
      </c>
      <c r="Q23" s="397">
        <f t="shared" ref="Q23:Q28" si="6">E23-K23</f>
        <v>1018.6489999999999</v>
      </c>
      <c r="R23" s="352">
        <f t="shared" ref="P23:S28" si="7">F23-L23</f>
        <v>3895.5869999999995</v>
      </c>
      <c r="S23" s="399">
        <f t="shared" si="7"/>
        <v>4801.2619999999997</v>
      </c>
      <c r="U23" s="604"/>
      <c r="V23" s="604"/>
      <c r="W23" s="604"/>
    </row>
    <row r="24" spans="1:23" x14ac:dyDescent="0.2">
      <c r="A24" s="30"/>
      <c r="B24" s="318" t="s">
        <v>92</v>
      </c>
      <c r="C24" s="348" t="s">
        <v>93</v>
      </c>
      <c r="D24" s="322">
        <v>28596.761999999999</v>
      </c>
      <c r="E24" s="375">
        <v>16802.87</v>
      </c>
      <c r="F24" s="349">
        <v>131015.27800000001</v>
      </c>
      <c r="G24" s="378">
        <v>79077.547999999995</v>
      </c>
      <c r="H24" s="322">
        <v>8237.5640000000003</v>
      </c>
      <c r="I24" s="391">
        <v>6394.8850000000002</v>
      </c>
      <c r="J24" s="350">
        <v>13249.165999999999</v>
      </c>
      <c r="K24" s="378">
        <v>14288.092000000001</v>
      </c>
      <c r="L24" s="321">
        <v>60838.284</v>
      </c>
      <c r="M24" s="378">
        <v>67246.418000000005</v>
      </c>
      <c r="N24" s="349">
        <v>3667.1860000000001</v>
      </c>
      <c r="O24" s="394">
        <v>4444.4579999999996</v>
      </c>
      <c r="P24" s="351">
        <f t="shared" si="5"/>
        <v>15347.596</v>
      </c>
      <c r="Q24" s="397">
        <f t="shared" si="6"/>
        <v>2514.7779999999984</v>
      </c>
      <c r="R24" s="352">
        <f t="shared" si="7"/>
        <v>70176.994000000006</v>
      </c>
      <c r="S24" s="399">
        <f t="shared" si="7"/>
        <v>11831.12999999999</v>
      </c>
      <c r="U24" s="604"/>
      <c r="V24" s="604"/>
      <c r="W24" s="604"/>
    </row>
    <row r="25" spans="1:23" x14ac:dyDescent="0.2">
      <c r="A25" s="30"/>
      <c r="B25" s="318" t="s">
        <v>94</v>
      </c>
      <c r="C25" s="348" t="s">
        <v>95</v>
      </c>
      <c r="D25" s="322">
        <v>2620.8919999999998</v>
      </c>
      <c r="E25" s="375">
        <v>2456.402</v>
      </c>
      <c r="F25" s="349">
        <v>12000.958000000001</v>
      </c>
      <c r="G25" s="378">
        <v>11560.199000000001</v>
      </c>
      <c r="H25" s="322">
        <v>1328.1859999999999</v>
      </c>
      <c r="I25" s="391">
        <v>1056.577</v>
      </c>
      <c r="J25" s="350">
        <v>488.07299999999998</v>
      </c>
      <c r="K25" s="378">
        <v>266.29599999999999</v>
      </c>
      <c r="L25" s="321">
        <v>2265.3829999999998</v>
      </c>
      <c r="M25" s="378">
        <v>1255.5740000000001</v>
      </c>
      <c r="N25" s="349">
        <v>180.27500000000001</v>
      </c>
      <c r="O25" s="394">
        <v>65.05</v>
      </c>
      <c r="P25" s="351">
        <f t="shared" si="5"/>
        <v>2132.819</v>
      </c>
      <c r="Q25" s="397">
        <f t="shared" si="6"/>
        <v>2190.1060000000002</v>
      </c>
      <c r="R25" s="352">
        <f t="shared" si="7"/>
        <v>9735.5750000000007</v>
      </c>
      <c r="S25" s="399">
        <f t="shared" si="7"/>
        <v>10304.625</v>
      </c>
      <c r="U25" s="604"/>
    </row>
    <row r="26" spans="1:23" x14ac:dyDescent="0.2">
      <c r="A26" s="30"/>
      <c r="B26" s="318" t="s">
        <v>96</v>
      </c>
      <c r="C26" s="348" t="s">
        <v>97</v>
      </c>
      <c r="D26" s="322">
        <v>23891.339</v>
      </c>
      <c r="E26" s="375">
        <v>9453.6679999999997</v>
      </c>
      <c r="F26" s="349">
        <v>109506.59</v>
      </c>
      <c r="G26" s="378">
        <v>44439.364000000001</v>
      </c>
      <c r="H26" s="322">
        <v>22437.324000000001</v>
      </c>
      <c r="I26" s="391">
        <v>11035.973</v>
      </c>
      <c r="J26" s="350">
        <v>4913.4530000000004</v>
      </c>
      <c r="K26" s="378">
        <v>3408.4789999999998</v>
      </c>
      <c r="L26" s="321">
        <v>22593.114000000001</v>
      </c>
      <c r="M26" s="378">
        <v>16030.221</v>
      </c>
      <c r="N26" s="349">
        <v>2234.5940000000001</v>
      </c>
      <c r="O26" s="394">
        <v>2179.9810000000002</v>
      </c>
      <c r="P26" s="351">
        <f t="shared" si="7"/>
        <v>18977.885999999999</v>
      </c>
      <c r="Q26" s="397">
        <f t="shared" si="6"/>
        <v>6045.1890000000003</v>
      </c>
      <c r="R26" s="352">
        <f t="shared" si="7"/>
        <v>86913.475999999995</v>
      </c>
      <c r="S26" s="399">
        <f t="shared" si="7"/>
        <v>28409.143000000004</v>
      </c>
      <c r="U26" s="604"/>
    </row>
    <row r="27" spans="1:23" x14ac:dyDescent="0.2">
      <c r="A27" s="30"/>
      <c r="B27" s="318" t="s">
        <v>98</v>
      </c>
      <c r="C27" s="348" t="s">
        <v>99</v>
      </c>
      <c r="D27" s="322">
        <v>24841.342000000001</v>
      </c>
      <c r="E27" s="375">
        <v>23161.913</v>
      </c>
      <c r="F27" s="349">
        <v>113621.03599999999</v>
      </c>
      <c r="G27" s="378">
        <v>109171.5</v>
      </c>
      <c r="H27" s="322">
        <v>4068.1660000000002</v>
      </c>
      <c r="I27" s="391">
        <v>5038.8950000000004</v>
      </c>
      <c r="J27" s="350">
        <v>8818.6260000000002</v>
      </c>
      <c r="K27" s="378">
        <v>4430.5219999999999</v>
      </c>
      <c r="L27" s="321">
        <v>40664.94</v>
      </c>
      <c r="M27" s="378">
        <v>20839.441999999999</v>
      </c>
      <c r="N27" s="349">
        <v>1450.848</v>
      </c>
      <c r="O27" s="394">
        <v>710.09699999999998</v>
      </c>
      <c r="P27" s="351">
        <f t="shared" si="5"/>
        <v>16022.716</v>
      </c>
      <c r="Q27" s="397">
        <f t="shared" si="6"/>
        <v>18731.391</v>
      </c>
      <c r="R27" s="352">
        <f t="shared" si="7"/>
        <v>72956.09599999999</v>
      </c>
      <c r="S27" s="399">
        <f t="shared" si="7"/>
        <v>88332.058000000005</v>
      </c>
      <c r="U27" s="604"/>
    </row>
    <row r="28" spans="1:23" ht="13.5" thickBot="1" x14ac:dyDescent="0.25">
      <c r="A28" s="30"/>
      <c r="B28" s="324" t="s">
        <v>100</v>
      </c>
      <c r="C28" s="353" t="s">
        <v>101</v>
      </c>
      <c r="D28" s="328">
        <v>12561.187</v>
      </c>
      <c r="E28" s="376">
        <v>10191.316999999999</v>
      </c>
      <c r="F28" s="354">
        <v>57787.004000000001</v>
      </c>
      <c r="G28" s="379">
        <v>47959.821000000004</v>
      </c>
      <c r="H28" s="328">
        <v>3628.87</v>
      </c>
      <c r="I28" s="392">
        <v>2776.07</v>
      </c>
      <c r="J28" s="355">
        <v>14214.368</v>
      </c>
      <c r="K28" s="379">
        <v>24482.242999999999</v>
      </c>
      <c r="L28" s="327">
        <v>65056.305999999997</v>
      </c>
      <c r="M28" s="379">
        <v>115244.447</v>
      </c>
      <c r="N28" s="354">
        <v>2863.3150000000001</v>
      </c>
      <c r="O28" s="395">
        <v>5598.0929999999998</v>
      </c>
      <c r="P28" s="356">
        <f t="shared" si="5"/>
        <v>-1653.1810000000005</v>
      </c>
      <c r="Q28" s="398">
        <f t="shared" si="6"/>
        <v>-14290.925999999999</v>
      </c>
      <c r="R28" s="357">
        <f t="shared" si="7"/>
        <v>-7269.301999999996</v>
      </c>
      <c r="S28" s="400">
        <f t="shared" si="7"/>
        <v>-67284.625999999989</v>
      </c>
    </row>
    <row r="29" spans="1:23" x14ac:dyDescent="0.2">
      <c r="G29" s="19"/>
      <c r="H29" s="19"/>
    </row>
    <row r="30" spans="1:23" ht="27" customHeight="1" thickBot="1" x14ac:dyDescent="0.5">
      <c r="B30" s="289" t="s">
        <v>134</v>
      </c>
      <c r="C30" s="136"/>
      <c r="G30" s="19"/>
    </row>
    <row r="31" spans="1:23" ht="15" x14ac:dyDescent="0.2">
      <c r="A31" s="30"/>
      <c r="B31" s="291"/>
      <c r="C31" s="330"/>
      <c r="D31" s="331" t="s">
        <v>85</v>
      </c>
      <c r="E31" s="332"/>
      <c r="F31" s="332"/>
      <c r="G31" s="332"/>
      <c r="H31" s="332"/>
      <c r="I31" s="333"/>
      <c r="J31" s="331" t="s">
        <v>86</v>
      </c>
      <c r="K31" s="332"/>
      <c r="L31" s="332"/>
      <c r="M31" s="332"/>
      <c r="N31" s="332"/>
      <c r="O31" s="333"/>
      <c r="P31" s="331" t="s">
        <v>104</v>
      </c>
      <c r="Q31" s="335"/>
      <c r="R31" s="336"/>
      <c r="S31" s="337"/>
    </row>
    <row r="32" spans="1:23" ht="15" x14ac:dyDescent="0.25">
      <c r="A32" s="30"/>
      <c r="B32" s="296" t="s">
        <v>87</v>
      </c>
      <c r="C32" s="338" t="s">
        <v>88</v>
      </c>
      <c r="D32" s="299" t="s">
        <v>89</v>
      </c>
      <c r="E32" s="299"/>
      <c r="F32" s="299" t="s">
        <v>131</v>
      </c>
      <c r="G32" s="299"/>
      <c r="H32" s="299" t="s">
        <v>90</v>
      </c>
      <c r="I32" s="339"/>
      <c r="J32" s="299" t="s">
        <v>89</v>
      </c>
      <c r="K32" s="299"/>
      <c r="L32" s="299" t="s">
        <v>131</v>
      </c>
      <c r="M32" s="299"/>
      <c r="N32" s="299" t="s">
        <v>90</v>
      </c>
      <c r="O32" s="339"/>
      <c r="P32" s="299" t="s">
        <v>89</v>
      </c>
      <c r="Q32" s="299"/>
      <c r="R32" s="301" t="s">
        <v>131</v>
      </c>
      <c r="S32" s="300"/>
    </row>
    <row r="33" spans="1:21" ht="13.5" thickBot="1" x14ac:dyDescent="0.25">
      <c r="A33" s="30"/>
      <c r="B33" s="302"/>
      <c r="C33" s="340"/>
      <c r="D33" s="341" t="s">
        <v>288</v>
      </c>
      <c r="E33" s="373" t="s">
        <v>289</v>
      </c>
      <c r="F33" s="305" t="s">
        <v>288</v>
      </c>
      <c r="G33" s="373" t="s">
        <v>289</v>
      </c>
      <c r="H33" s="306" t="s">
        <v>288</v>
      </c>
      <c r="I33" s="389" t="s">
        <v>289</v>
      </c>
      <c r="J33" s="342" t="s">
        <v>288</v>
      </c>
      <c r="K33" s="384" t="s">
        <v>289</v>
      </c>
      <c r="L33" s="308" t="s">
        <v>288</v>
      </c>
      <c r="M33" s="384" t="s">
        <v>289</v>
      </c>
      <c r="N33" s="309" t="s">
        <v>288</v>
      </c>
      <c r="O33" s="393" t="s">
        <v>289</v>
      </c>
      <c r="P33" s="342" t="s">
        <v>288</v>
      </c>
      <c r="Q33" s="384" t="s">
        <v>289</v>
      </c>
      <c r="R33" s="310" t="s">
        <v>288</v>
      </c>
      <c r="S33" s="385" t="s">
        <v>289</v>
      </c>
      <c r="T33" s="33"/>
      <c r="U33" s="604"/>
    </row>
    <row r="34" spans="1:21" ht="15.75" x14ac:dyDescent="0.25">
      <c r="A34" s="30"/>
      <c r="B34" s="311" t="s">
        <v>258</v>
      </c>
      <c r="C34" s="344"/>
      <c r="D34" s="345">
        <f t="shared" ref="D34:S34" si="8">SUM(D35:D40)</f>
        <v>234608.85100000002</v>
      </c>
      <c r="E34" s="377">
        <f t="shared" si="8"/>
        <v>179213.49600000001</v>
      </c>
      <c r="F34" s="314">
        <f t="shared" si="8"/>
        <v>1075659.0020000001</v>
      </c>
      <c r="G34" s="377">
        <f t="shared" si="8"/>
        <v>843407.0610000001</v>
      </c>
      <c r="H34" s="316">
        <f t="shared" si="8"/>
        <v>209119.11999999997</v>
      </c>
      <c r="I34" s="390">
        <f t="shared" si="8"/>
        <v>192587.59900000002</v>
      </c>
      <c r="J34" s="345">
        <f t="shared" si="8"/>
        <v>134638.598</v>
      </c>
      <c r="K34" s="377">
        <f t="shared" si="8"/>
        <v>154641.49099999998</v>
      </c>
      <c r="L34" s="314">
        <f t="shared" si="8"/>
        <v>617456.54499999993</v>
      </c>
      <c r="M34" s="377">
        <f t="shared" si="8"/>
        <v>727956.80999999994</v>
      </c>
      <c r="N34" s="316">
        <f t="shared" si="8"/>
        <v>54944.396999999997</v>
      </c>
      <c r="O34" s="374">
        <f t="shared" si="8"/>
        <v>60859.643000000004</v>
      </c>
      <c r="P34" s="313">
        <f>SUM(P35:P40)</f>
        <v>99970.252999999997</v>
      </c>
      <c r="Q34" s="386">
        <f>SUM(Q35:Q40)</f>
        <v>24572.004999999997</v>
      </c>
      <c r="R34" s="317">
        <f t="shared" si="8"/>
        <v>458202.45699999994</v>
      </c>
      <c r="S34" s="386">
        <f t="shared" si="8"/>
        <v>115450.25100000002</v>
      </c>
      <c r="T34" s="33"/>
      <c r="U34" s="604"/>
    </row>
    <row r="35" spans="1:21" x14ac:dyDescent="0.2">
      <c r="A35" s="30"/>
      <c r="B35" s="318" t="s">
        <v>91</v>
      </c>
      <c r="C35" s="348" t="s">
        <v>137</v>
      </c>
      <c r="D35" s="322">
        <v>131467.636</v>
      </c>
      <c r="E35" s="375">
        <v>97826.914999999994</v>
      </c>
      <c r="F35" s="321">
        <v>603176.48100000003</v>
      </c>
      <c r="G35" s="378">
        <v>460478.94300000003</v>
      </c>
      <c r="H35" s="322">
        <v>167326.18599999999</v>
      </c>
      <c r="I35" s="391">
        <v>158461.90100000001</v>
      </c>
      <c r="J35" s="358">
        <v>12880.08</v>
      </c>
      <c r="K35" s="375">
        <v>17463.175999999999</v>
      </c>
      <c r="L35" s="321">
        <v>59251.089</v>
      </c>
      <c r="M35" s="378">
        <v>82127.115000000005</v>
      </c>
      <c r="N35" s="322">
        <v>9251.82</v>
      </c>
      <c r="O35" s="401">
        <v>9010.7710000000006</v>
      </c>
      <c r="P35" s="320">
        <f t="shared" ref="P35:R40" si="9">D35-J35</f>
        <v>118587.556</v>
      </c>
      <c r="Q35" s="382">
        <f t="shared" si="9"/>
        <v>80363.739000000001</v>
      </c>
      <c r="R35" s="323">
        <f t="shared" si="9"/>
        <v>543925.39199999999</v>
      </c>
      <c r="S35" s="387">
        <f t="shared" ref="S35:S40" si="10">G35-M35</f>
        <v>378351.82800000004</v>
      </c>
      <c r="T35" s="33"/>
      <c r="U35" s="604"/>
    </row>
    <row r="36" spans="1:21" x14ac:dyDescent="0.2">
      <c r="A36" s="30"/>
      <c r="B36" s="318" t="s">
        <v>92</v>
      </c>
      <c r="C36" s="348" t="s">
        <v>93</v>
      </c>
      <c r="D36" s="322">
        <v>31349.056</v>
      </c>
      <c r="E36" s="375">
        <v>13021.011</v>
      </c>
      <c r="F36" s="321">
        <v>143415.81200000001</v>
      </c>
      <c r="G36" s="378">
        <v>61200.716</v>
      </c>
      <c r="H36" s="322">
        <v>9726.2039999999997</v>
      </c>
      <c r="I36" s="391">
        <v>4423.2870000000003</v>
      </c>
      <c r="J36" s="358">
        <v>33393.103999999999</v>
      </c>
      <c r="K36" s="375">
        <v>39593.972000000002</v>
      </c>
      <c r="L36" s="321">
        <v>152867.54999999999</v>
      </c>
      <c r="M36" s="378">
        <v>186323.644</v>
      </c>
      <c r="N36" s="322">
        <v>14219.665999999999</v>
      </c>
      <c r="O36" s="401">
        <v>20361.603999999999</v>
      </c>
      <c r="P36" s="320">
        <f t="shared" si="9"/>
        <v>-2044.0479999999989</v>
      </c>
      <c r="Q36" s="382">
        <f t="shared" si="9"/>
        <v>-26572.961000000003</v>
      </c>
      <c r="R36" s="323">
        <f t="shared" si="9"/>
        <v>-9451.737999999983</v>
      </c>
      <c r="S36" s="387">
        <f t="shared" si="10"/>
        <v>-125122.928</v>
      </c>
      <c r="U36" s="604"/>
    </row>
    <row r="37" spans="1:21" x14ac:dyDescent="0.2">
      <c r="A37" s="30"/>
      <c r="B37" s="318" t="s">
        <v>94</v>
      </c>
      <c r="C37" s="348" t="s">
        <v>95</v>
      </c>
      <c r="D37" s="322">
        <v>4421.8549999999996</v>
      </c>
      <c r="E37" s="375">
        <v>4882.6000000000004</v>
      </c>
      <c r="F37" s="321">
        <v>20217.999</v>
      </c>
      <c r="G37" s="378">
        <v>22982.124</v>
      </c>
      <c r="H37" s="322">
        <v>4157.4759999999997</v>
      </c>
      <c r="I37" s="391">
        <v>3455.38</v>
      </c>
      <c r="J37" s="358">
        <v>10302.494000000001</v>
      </c>
      <c r="K37" s="375">
        <v>10596.647000000001</v>
      </c>
      <c r="L37" s="321">
        <v>47263.305</v>
      </c>
      <c r="M37" s="378">
        <v>49881.779000000002</v>
      </c>
      <c r="N37" s="322">
        <v>6945.3419999999996</v>
      </c>
      <c r="O37" s="401">
        <v>6678.2280000000001</v>
      </c>
      <c r="P37" s="320">
        <f t="shared" si="9"/>
        <v>-5880.639000000001</v>
      </c>
      <c r="Q37" s="382">
        <f t="shared" si="9"/>
        <v>-5714.0470000000005</v>
      </c>
      <c r="R37" s="323">
        <f t="shared" si="9"/>
        <v>-27045.306</v>
      </c>
      <c r="S37" s="387">
        <f t="shared" si="10"/>
        <v>-26899.655000000002</v>
      </c>
      <c r="T37" s="33"/>
      <c r="U37" s="604"/>
    </row>
    <row r="38" spans="1:21" x14ac:dyDescent="0.2">
      <c r="A38" s="30"/>
      <c r="B38" s="318" t="s">
        <v>96</v>
      </c>
      <c r="C38" s="348" t="s">
        <v>97</v>
      </c>
      <c r="D38" s="322">
        <v>8809.9429999999993</v>
      </c>
      <c r="E38" s="375">
        <v>5236.9089999999997</v>
      </c>
      <c r="F38" s="321">
        <v>40413.004999999997</v>
      </c>
      <c r="G38" s="378">
        <v>24629.784</v>
      </c>
      <c r="H38" s="322">
        <v>11591.028</v>
      </c>
      <c r="I38" s="391">
        <v>10936.315000000001</v>
      </c>
      <c r="J38" s="358">
        <v>6993.277</v>
      </c>
      <c r="K38" s="375">
        <v>7017.2569999999996</v>
      </c>
      <c r="L38" s="321">
        <v>32043.758999999998</v>
      </c>
      <c r="M38" s="378">
        <v>33020.006999999998</v>
      </c>
      <c r="N38" s="322">
        <v>7675.6540000000005</v>
      </c>
      <c r="O38" s="401">
        <v>9071.6749999999993</v>
      </c>
      <c r="P38" s="320">
        <f t="shared" si="9"/>
        <v>1816.6659999999993</v>
      </c>
      <c r="Q38" s="382">
        <f t="shared" si="9"/>
        <v>-1780.348</v>
      </c>
      <c r="R38" s="323">
        <f t="shared" si="9"/>
        <v>8369.2459999999992</v>
      </c>
      <c r="S38" s="387">
        <f t="shared" si="10"/>
        <v>-8390.2229999999981</v>
      </c>
      <c r="T38" s="33"/>
      <c r="U38" s="604"/>
    </row>
    <row r="39" spans="1:21" x14ac:dyDescent="0.2">
      <c r="A39" s="30"/>
      <c r="B39" s="318" t="s">
        <v>98</v>
      </c>
      <c r="C39" s="348" t="s">
        <v>99</v>
      </c>
      <c r="D39" s="322">
        <v>16564.455000000002</v>
      </c>
      <c r="E39" s="375">
        <v>13218.635</v>
      </c>
      <c r="F39" s="321">
        <v>75992.875</v>
      </c>
      <c r="G39" s="378">
        <v>62219.951999999997</v>
      </c>
      <c r="H39" s="322">
        <v>2985.15</v>
      </c>
      <c r="I39" s="391">
        <v>2659.3</v>
      </c>
      <c r="J39" s="358">
        <v>12464.387000000001</v>
      </c>
      <c r="K39" s="375">
        <v>9055.3860000000004</v>
      </c>
      <c r="L39" s="321">
        <v>57272.703000000001</v>
      </c>
      <c r="M39" s="378">
        <v>42658.061999999998</v>
      </c>
      <c r="N39" s="322">
        <v>2158.308</v>
      </c>
      <c r="O39" s="401">
        <v>1326.8969999999999</v>
      </c>
      <c r="P39" s="320">
        <f t="shared" si="9"/>
        <v>4100.0680000000011</v>
      </c>
      <c r="Q39" s="382">
        <f t="shared" si="9"/>
        <v>4163.2489999999998</v>
      </c>
      <c r="R39" s="323">
        <f t="shared" si="9"/>
        <v>18720.171999999999</v>
      </c>
      <c r="S39" s="387">
        <f t="shared" si="10"/>
        <v>19561.89</v>
      </c>
    </row>
    <row r="40" spans="1:21" ht="13.5" thickBot="1" x14ac:dyDescent="0.25">
      <c r="A40" s="30"/>
      <c r="B40" s="324" t="s">
        <v>100</v>
      </c>
      <c r="C40" s="353" t="s">
        <v>101</v>
      </c>
      <c r="D40" s="328">
        <v>41995.906000000003</v>
      </c>
      <c r="E40" s="376">
        <v>45027.425999999999</v>
      </c>
      <c r="F40" s="327">
        <v>192442.83</v>
      </c>
      <c r="G40" s="379">
        <v>211895.54199999999</v>
      </c>
      <c r="H40" s="328">
        <v>13333.075999999999</v>
      </c>
      <c r="I40" s="392">
        <v>12651.415999999999</v>
      </c>
      <c r="J40" s="359">
        <v>58605.256000000001</v>
      </c>
      <c r="K40" s="376">
        <v>70915.053</v>
      </c>
      <c r="L40" s="327">
        <v>268758.13900000002</v>
      </c>
      <c r="M40" s="379">
        <v>333946.20299999998</v>
      </c>
      <c r="N40" s="328">
        <v>14693.607</v>
      </c>
      <c r="O40" s="402">
        <v>14410.468000000001</v>
      </c>
      <c r="P40" s="326">
        <f t="shared" si="9"/>
        <v>-16609.349999999999</v>
      </c>
      <c r="Q40" s="383">
        <f t="shared" si="9"/>
        <v>-25887.627</v>
      </c>
      <c r="R40" s="329">
        <f t="shared" si="9"/>
        <v>-76315.309000000037</v>
      </c>
      <c r="S40" s="388">
        <f t="shared" si="10"/>
        <v>-122050.66099999999</v>
      </c>
    </row>
    <row r="41" spans="1:21" x14ac:dyDescent="0.2">
      <c r="G41" s="19"/>
      <c r="H41" s="19"/>
      <c r="L41" s="19"/>
    </row>
    <row r="42" spans="1:21" ht="29.25" thickBot="1" x14ac:dyDescent="0.5">
      <c r="B42" s="289" t="s">
        <v>224</v>
      </c>
      <c r="C42" s="136"/>
      <c r="H42" s="19"/>
    </row>
    <row r="43" spans="1:21" ht="15" x14ac:dyDescent="0.2">
      <c r="A43" s="30"/>
      <c r="B43" s="291"/>
      <c r="C43" s="330"/>
      <c r="D43" s="334" t="s">
        <v>85</v>
      </c>
      <c r="E43" s="332"/>
      <c r="F43" s="332"/>
      <c r="G43" s="332"/>
      <c r="H43" s="332"/>
      <c r="I43" s="333"/>
      <c r="J43" s="331" t="s">
        <v>86</v>
      </c>
      <c r="K43" s="332"/>
      <c r="L43" s="332"/>
      <c r="M43" s="332"/>
      <c r="N43" s="332"/>
      <c r="O43" s="333"/>
      <c r="P43" s="331" t="s">
        <v>104</v>
      </c>
      <c r="Q43" s="335"/>
      <c r="R43" s="336"/>
      <c r="S43" s="337"/>
    </row>
    <row r="44" spans="1:21" ht="15" x14ac:dyDescent="0.25">
      <c r="A44" s="30"/>
      <c r="B44" s="296" t="s">
        <v>87</v>
      </c>
      <c r="C44" s="338" t="s">
        <v>88</v>
      </c>
      <c r="D44" s="301" t="s">
        <v>89</v>
      </c>
      <c r="E44" s="299"/>
      <c r="F44" s="299" t="s">
        <v>131</v>
      </c>
      <c r="G44" s="299"/>
      <c r="H44" s="299" t="s">
        <v>90</v>
      </c>
      <c r="I44" s="339"/>
      <c r="J44" s="299" t="s">
        <v>89</v>
      </c>
      <c r="K44" s="299"/>
      <c r="L44" s="299" t="s">
        <v>131</v>
      </c>
      <c r="M44" s="299"/>
      <c r="N44" s="299" t="s">
        <v>90</v>
      </c>
      <c r="O44" s="339"/>
      <c r="P44" s="299" t="s">
        <v>89</v>
      </c>
      <c r="Q44" s="299"/>
      <c r="R44" s="301" t="s">
        <v>131</v>
      </c>
      <c r="S44" s="300"/>
    </row>
    <row r="45" spans="1:21" ht="13.5" thickBot="1" x14ac:dyDescent="0.25">
      <c r="A45" s="30"/>
      <c r="B45" s="302"/>
      <c r="C45" s="340"/>
      <c r="D45" s="342" t="s">
        <v>288</v>
      </c>
      <c r="E45" s="384" t="s">
        <v>289</v>
      </c>
      <c r="F45" s="308" t="s">
        <v>288</v>
      </c>
      <c r="G45" s="384" t="s">
        <v>289</v>
      </c>
      <c r="H45" s="309" t="s">
        <v>288</v>
      </c>
      <c r="I45" s="393" t="s">
        <v>289</v>
      </c>
      <c r="J45" s="342" t="s">
        <v>288</v>
      </c>
      <c r="K45" s="384" t="s">
        <v>289</v>
      </c>
      <c r="L45" s="308" t="s">
        <v>288</v>
      </c>
      <c r="M45" s="384" t="s">
        <v>289</v>
      </c>
      <c r="N45" s="309" t="s">
        <v>288</v>
      </c>
      <c r="O45" s="393" t="s">
        <v>289</v>
      </c>
      <c r="P45" s="342" t="s">
        <v>288</v>
      </c>
      <c r="Q45" s="384" t="s">
        <v>289</v>
      </c>
      <c r="R45" s="310" t="s">
        <v>288</v>
      </c>
      <c r="S45" s="385" t="s">
        <v>289</v>
      </c>
    </row>
    <row r="46" spans="1:21" ht="15.75" x14ac:dyDescent="0.25">
      <c r="A46" s="30"/>
      <c r="B46" s="360" t="s">
        <v>258</v>
      </c>
      <c r="C46" s="361"/>
      <c r="D46" s="345">
        <f t="shared" ref="D46:S46" si="11">SUM(D47:D52)</f>
        <v>781380.37600000005</v>
      </c>
      <c r="E46" s="377">
        <f t="shared" si="11"/>
        <v>693085.29099999997</v>
      </c>
      <c r="F46" s="314">
        <f>(SUM(F47:F52))/1</f>
        <v>3582377.7889999999</v>
      </c>
      <c r="G46" s="377">
        <f>(SUM(G47:G52))/1</f>
        <v>3262022.2239999995</v>
      </c>
      <c r="H46" s="316">
        <f t="shared" si="11"/>
        <v>419548.47500000003</v>
      </c>
      <c r="I46" s="390">
        <f t="shared" si="11"/>
        <v>392316.783</v>
      </c>
      <c r="J46" s="345">
        <f t="shared" si="11"/>
        <v>436755.57200000004</v>
      </c>
      <c r="K46" s="377">
        <f t="shared" si="11"/>
        <v>446026.63899999997</v>
      </c>
      <c r="L46" s="314">
        <f>(SUM(L47:L52))/1</f>
        <v>2003160.4569999999</v>
      </c>
      <c r="M46" s="377">
        <f>(SUM(M47:M52))/1</f>
        <v>2099484.247</v>
      </c>
      <c r="N46" s="316">
        <f t="shared" si="11"/>
        <v>206542.48499999999</v>
      </c>
      <c r="O46" s="374">
        <f t="shared" si="11"/>
        <v>189532.78500000003</v>
      </c>
      <c r="P46" s="313">
        <f>SUM(P47:P52)</f>
        <v>344624.804</v>
      </c>
      <c r="Q46" s="386">
        <f>SUM(Q47:Q52)</f>
        <v>247058.652</v>
      </c>
      <c r="R46" s="317">
        <f t="shared" si="11"/>
        <v>1579217.3319999999</v>
      </c>
      <c r="S46" s="386">
        <f t="shared" si="11"/>
        <v>1162537.977</v>
      </c>
    </row>
    <row r="47" spans="1:21" x14ac:dyDescent="0.2">
      <c r="A47" s="30"/>
      <c r="B47" s="362" t="s">
        <v>91</v>
      </c>
      <c r="C47" s="363" t="s">
        <v>137</v>
      </c>
      <c r="D47" s="350">
        <v>173146.45699999999</v>
      </c>
      <c r="E47" s="378">
        <v>142552.02900000001</v>
      </c>
      <c r="F47" s="321">
        <v>794351.53899999999</v>
      </c>
      <c r="G47" s="378">
        <v>671038.50699999998</v>
      </c>
      <c r="H47" s="349">
        <v>211633.84700000001</v>
      </c>
      <c r="I47" s="403">
        <v>208934.82199999999</v>
      </c>
      <c r="J47" s="350">
        <v>75348.553</v>
      </c>
      <c r="K47" s="378">
        <v>69036.369000000006</v>
      </c>
      <c r="L47" s="321">
        <v>346320.60600000003</v>
      </c>
      <c r="M47" s="378">
        <v>324666.03899999999</v>
      </c>
      <c r="N47" s="349">
        <v>64084.199000000001</v>
      </c>
      <c r="O47" s="394">
        <v>61018.667999999998</v>
      </c>
      <c r="P47" s="364">
        <f t="shared" ref="P47:S52" si="12">D47-J47</f>
        <v>97797.903999999995</v>
      </c>
      <c r="Q47" s="387">
        <f t="shared" si="12"/>
        <v>73515.66</v>
      </c>
      <c r="R47" s="323">
        <f t="shared" si="12"/>
        <v>448030.93299999996</v>
      </c>
      <c r="S47" s="387">
        <f t="shared" si="12"/>
        <v>346372.46799999999</v>
      </c>
    </row>
    <row r="48" spans="1:21" x14ac:dyDescent="0.2">
      <c r="A48" s="30"/>
      <c r="B48" s="365" t="s">
        <v>92</v>
      </c>
      <c r="C48" s="363" t="s">
        <v>93</v>
      </c>
      <c r="D48" s="350">
        <v>105119.56600000001</v>
      </c>
      <c r="E48" s="378">
        <v>68424.176999999996</v>
      </c>
      <c r="F48" s="321">
        <v>481272.34600000002</v>
      </c>
      <c r="G48" s="378">
        <v>322103.11499999999</v>
      </c>
      <c r="H48" s="349">
        <v>31886.884999999998</v>
      </c>
      <c r="I48" s="403">
        <v>24131.85</v>
      </c>
      <c r="J48" s="350">
        <v>98378.743000000002</v>
      </c>
      <c r="K48" s="378">
        <v>100587.00900000001</v>
      </c>
      <c r="L48" s="321">
        <v>450743.391</v>
      </c>
      <c r="M48" s="378">
        <v>473312.81599999999</v>
      </c>
      <c r="N48" s="349">
        <v>35864.826999999997</v>
      </c>
      <c r="O48" s="394">
        <v>40293.171000000002</v>
      </c>
      <c r="P48" s="364">
        <f t="shared" si="12"/>
        <v>6740.823000000004</v>
      </c>
      <c r="Q48" s="387">
        <f t="shared" si="12"/>
        <v>-32162.832000000009</v>
      </c>
      <c r="R48" s="323">
        <f t="shared" si="12"/>
        <v>30528.955000000016</v>
      </c>
      <c r="S48" s="387">
        <f t="shared" si="12"/>
        <v>-151209.701</v>
      </c>
    </row>
    <row r="49" spans="1:19" x14ac:dyDescent="0.2">
      <c r="A49" s="30"/>
      <c r="B49" s="365" t="s">
        <v>94</v>
      </c>
      <c r="C49" s="363" t="s">
        <v>95</v>
      </c>
      <c r="D49" s="350">
        <v>41737.43</v>
      </c>
      <c r="E49" s="378">
        <v>51738.69</v>
      </c>
      <c r="F49" s="321">
        <v>191311.05799999999</v>
      </c>
      <c r="G49" s="378">
        <v>243475.84700000001</v>
      </c>
      <c r="H49" s="349">
        <v>32770.548000000003</v>
      </c>
      <c r="I49" s="403">
        <v>32887.033000000003</v>
      </c>
      <c r="J49" s="350">
        <v>30326.003000000001</v>
      </c>
      <c r="K49" s="378">
        <v>31250.595000000001</v>
      </c>
      <c r="L49" s="321">
        <v>139060.58799999999</v>
      </c>
      <c r="M49" s="378">
        <v>147079.24900000001</v>
      </c>
      <c r="N49" s="349">
        <v>21349.588</v>
      </c>
      <c r="O49" s="394">
        <v>18848.182000000001</v>
      </c>
      <c r="P49" s="364">
        <f t="shared" si="12"/>
        <v>11411.427</v>
      </c>
      <c r="Q49" s="387">
        <f t="shared" si="12"/>
        <v>20488.095000000001</v>
      </c>
      <c r="R49" s="323">
        <f t="shared" si="12"/>
        <v>52250.47</v>
      </c>
      <c r="S49" s="387">
        <f t="shared" si="12"/>
        <v>96396.597999999998</v>
      </c>
    </row>
    <row r="50" spans="1:19" x14ac:dyDescent="0.2">
      <c r="A50" s="30"/>
      <c r="B50" s="365" t="s">
        <v>96</v>
      </c>
      <c r="C50" s="363" t="s">
        <v>97</v>
      </c>
      <c r="D50" s="350">
        <v>47747.315999999999</v>
      </c>
      <c r="E50" s="378">
        <v>25860.273000000001</v>
      </c>
      <c r="F50" s="321">
        <v>218853.61600000001</v>
      </c>
      <c r="G50" s="378">
        <v>121598.21799999999</v>
      </c>
      <c r="H50" s="349">
        <v>46270.684000000001</v>
      </c>
      <c r="I50" s="403">
        <v>31163.31</v>
      </c>
      <c r="J50" s="350">
        <v>28958.674999999999</v>
      </c>
      <c r="K50" s="378">
        <v>20547.827000000001</v>
      </c>
      <c r="L50" s="321">
        <v>132871.22399999999</v>
      </c>
      <c r="M50" s="378">
        <v>96734.659</v>
      </c>
      <c r="N50" s="349">
        <v>42181.281999999999</v>
      </c>
      <c r="O50" s="394">
        <v>27730.776999999998</v>
      </c>
      <c r="P50" s="364">
        <f t="shared" si="12"/>
        <v>18788.641</v>
      </c>
      <c r="Q50" s="387">
        <f t="shared" si="12"/>
        <v>5312.4459999999999</v>
      </c>
      <c r="R50" s="323">
        <f t="shared" si="12"/>
        <v>85982.392000000022</v>
      </c>
      <c r="S50" s="387">
        <f t="shared" si="12"/>
        <v>24863.558999999994</v>
      </c>
    </row>
    <row r="51" spans="1:19" x14ac:dyDescent="0.2">
      <c r="A51" s="30"/>
      <c r="B51" s="365" t="s">
        <v>98</v>
      </c>
      <c r="C51" s="363" t="s">
        <v>99</v>
      </c>
      <c r="D51" s="350">
        <v>153420.71400000001</v>
      </c>
      <c r="E51" s="378">
        <v>129561.731</v>
      </c>
      <c r="F51" s="321">
        <v>703051.30599999998</v>
      </c>
      <c r="G51" s="378">
        <v>609644.87699999998</v>
      </c>
      <c r="H51" s="349">
        <v>26108.597000000002</v>
      </c>
      <c r="I51" s="403">
        <v>26126.897000000001</v>
      </c>
      <c r="J51" s="350">
        <v>48369.819000000003</v>
      </c>
      <c r="K51" s="378">
        <v>33841.775999999998</v>
      </c>
      <c r="L51" s="321">
        <v>221824.99400000001</v>
      </c>
      <c r="M51" s="378">
        <v>159432.14799999999</v>
      </c>
      <c r="N51" s="349">
        <v>8400.4850000000006</v>
      </c>
      <c r="O51" s="394">
        <v>5110.4799999999996</v>
      </c>
      <c r="P51" s="364">
        <f t="shared" si="12"/>
        <v>105050.895</v>
      </c>
      <c r="Q51" s="387">
        <f t="shared" si="12"/>
        <v>95719.955000000002</v>
      </c>
      <c r="R51" s="323">
        <f t="shared" si="12"/>
        <v>481226.31199999998</v>
      </c>
      <c r="S51" s="387">
        <f t="shared" si="12"/>
        <v>450212.72899999999</v>
      </c>
    </row>
    <row r="52" spans="1:19" ht="13.5" thickBot="1" x14ac:dyDescent="0.25">
      <c r="A52" s="30"/>
      <c r="B52" s="366" t="s">
        <v>100</v>
      </c>
      <c r="C52" s="367" t="s">
        <v>101</v>
      </c>
      <c r="D52" s="355">
        <v>260208.89300000001</v>
      </c>
      <c r="E52" s="379">
        <v>274948.391</v>
      </c>
      <c r="F52" s="327">
        <v>1193537.9240000001</v>
      </c>
      <c r="G52" s="379">
        <v>1294161.6599999999</v>
      </c>
      <c r="H52" s="354">
        <v>70877.914000000004</v>
      </c>
      <c r="I52" s="404">
        <v>69072.870999999999</v>
      </c>
      <c r="J52" s="355">
        <v>155373.77900000001</v>
      </c>
      <c r="K52" s="379">
        <v>190763.06299999999</v>
      </c>
      <c r="L52" s="327">
        <v>712339.65399999998</v>
      </c>
      <c r="M52" s="379">
        <v>898259.33600000001</v>
      </c>
      <c r="N52" s="354">
        <v>34662.103999999999</v>
      </c>
      <c r="O52" s="395">
        <v>36531.506999999998</v>
      </c>
      <c r="P52" s="368">
        <f t="shared" si="12"/>
        <v>104835.114</v>
      </c>
      <c r="Q52" s="388">
        <f t="shared" si="12"/>
        <v>84185.328000000009</v>
      </c>
      <c r="R52" s="329">
        <f t="shared" si="12"/>
        <v>481198.27000000014</v>
      </c>
      <c r="S52" s="388">
        <f t="shared" si="12"/>
        <v>395902.32399999991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40" sqref="W140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9" t="s">
        <v>259</v>
      </c>
      <c r="C2" s="369"/>
      <c r="D2" s="369"/>
      <c r="E2" s="369"/>
      <c r="F2" s="369"/>
      <c r="G2" s="369"/>
      <c r="H2" s="369"/>
      <c r="I2" s="369"/>
      <c r="J2" s="369"/>
      <c r="K2" s="369" t="s">
        <v>260</v>
      </c>
      <c r="L2" s="369"/>
      <c r="M2" s="369"/>
      <c r="N2" s="369"/>
      <c r="O2" s="369"/>
      <c r="P2" s="18"/>
    </row>
    <row r="3" spans="2:18" ht="18" thickBot="1" x14ac:dyDescent="0.35">
      <c r="B3" s="370" t="s">
        <v>168</v>
      </c>
      <c r="C3" s="369"/>
      <c r="D3" s="369"/>
      <c r="E3" s="369"/>
      <c r="F3" s="369"/>
      <c r="G3" s="369"/>
      <c r="H3" s="369"/>
      <c r="I3" s="369"/>
      <c r="J3" s="369"/>
      <c r="K3" s="370" t="s">
        <v>168</v>
      </c>
      <c r="L3" s="369"/>
      <c r="M3" s="369"/>
      <c r="N3" s="369"/>
      <c r="O3" s="369"/>
      <c r="P3" s="18"/>
    </row>
    <row r="4" spans="2:18" ht="16.5" thickBot="1" x14ac:dyDescent="0.3">
      <c r="B4" s="440" t="s">
        <v>107</v>
      </c>
      <c r="C4" s="441"/>
      <c r="D4" s="441"/>
      <c r="E4" s="441"/>
      <c r="F4" s="441"/>
      <c r="G4" s="441"/>
      <c r="H4" s="441"/>
      <c r="I4" s="442"/>
      <c r="J4" s="405"/>
      <c r="K4" s="440" t="s">
        <v>108</v>
      </c>
      <c r="L4" s="441"/>
      <c r="M4" s="441"/>
      <c r="N4" s="441"/>
      <c r="O4" s="441"/>
      <c r="P4" s="441"/>
      <c r="Q4" s="441"/>
      <c r="R4" s="442"/>
    </row>
    <row r="5" spans="2:18" ht="16.5" thickBot="1" x14ac:dyDescent="0.3">
      <c r="B5" s="443" t="s">
        <v>291</v>
      </c>
      <c r="C5" s="444"/>
      <c r="D5" s="445"/>
      <c r="E5" s="446"/>
      <c r="F5" s="443" t="s">
        <v>292</v>
      </c>
      <c r="G5" s="444"/>
      <c r="H5" s="445"/>
      <c r="I5" s="446"/>
      <c r="J5" s="405"/>
      <c r="K5" s="443" t="s">
        <v>291</v>
      </c>
      <c r="L5" s="444"/>
      <c r="M5" s="445"/>
      <c r="N5" s="446"/>
      <c r="O5" s="443" t="s">
        <v>292</v>
      </c>
      <c r="P5" s="444"/>
      <c r="Q5" s="445"/>
      <c r="R5" s="446"/>
    </row>
    <row r="6" spans="2:18" ht="30.75" thickBot="1" x14ac:dyDescent="0.25">
      <c r="B6" s="406" t="s">
        <v>109</v>
      </c>
      <c r="C6" s="407" t="s">
        <v>89</v>
      </c>
      <c r="D6" s="408" t="s">
        <v>131</v>
      </c>
      <c r="E6" s="409" t="s">
        <v>110</v>
      </c>
      <c r="F6" s="406" t="s">
        <v>109</v>
      </c>
      <c r="G6" s="407" t="s">
        <v>89</v>
      </c>
      <c r="H6" s="408" t="s">
        <v>131</v>
      </c>
      <c r="I6" s="409" t="s">
        <v>110</v>
      </c>
      <c r="J6" s="405"/>
      <c r="K6" s="406" t="s">
        <v>109</v>
      </c>
      <c r="L6" s="407" t="s">
        <v>89</v>
      </c>
      <c r="M6" s="408" t="s">
        <v>131</v>
      </c>
      <c r="N6" s="409" t="s">
        <v>110</v>
      </c>
      <c r="O6" s="406" t="s">
        <v>109</v>
      </c>
      <c r="P6" s="407" t="s">
        <v>89</v>
      </c>
      <c r="Q6" s="408" t="s">
        <v>131</v>
      </c>
      <c r="R6" s="409" t="s">
        <v>110</v>
      </c>
    </row>
    <row r="7" spans="2:18" ht="16.5" thickBot="1" x14ac:dyDescent="0.3">
      <c r="B7" s="410" t="s">
        <v>102</v>
      </c>
      <c r="C7" s="411">
        <v>220295.272</v>
      </c>
      <c r="D7" s="412">
        <v>1010487.501</v>
      </c>
      <c r="E7" s="413">
        <v>284991.81</v>
      </c>
      <c r="F7" s="414" t="s">
        <v>102</v>
      </c>
      <c r="G7" s="415">
        <v>191795.826</v>
      </c>
      <c r="H7" s="416">
        <v>902833.554</v>
      </c>
      <c r="I7" s="413">
        <v>272555.52500000002</v>
      </c>
      <c r="J7" s="405"/>
      <c r="K7" s="410" t="s">
        <v>102</v>
      </c>
      <c r="L7" s="411">
        <v>75351.225999999995</v>
      </c>
      <c r="M7" s="412">
        <v>346332.71100000001</v>
      </c>
      <c r="N7" s="413">
        <v>64085.135999999999</v>
      </c>
      <c r="O7" s="414" t="s">
        <v>102</v>
      </c>
      <c r="P7" s="415">
        <v>72281.467000000004</v>
      </c>
      <c r="Q7" s="416">
        <v>339963.81300000002</v>
      </c>
      <c r="R7" s="413">
        <v>62616.197</v>
      </c>
    </row>
    <row r="8" spans="2:18" ht="15.75" x14ac:dyDescent="0.25">
      <c r="B8" s="417" t="s">
        <v>69</v>
      </c>
      <c r="C8" s="418">
        <v>131467.636</v>
      </c>
      <c r="D8" s="418">
        <v>603176.48100000003</v>
      </c>
      <c r="E8" s="418">
        <v>167326.18599999999</v>
      </c>
      <c r="F8" s="419" t="s">
        <v>69</v>
      </c>
      <c r="G8" s="420">
        <v>97826.914999999994</v>
      </c>
      <c r="H8" s="421">
        <v>460478.94300000003</v>
      </c>
      <c r="I8" s="422">
        <v>158461.90100000001</v>
      </c>
      <c r="J8" s="405"/>
      <c r="K8" s="417" t="s">
        <v>114</v>
      </c>
      <c r="L8" s="418">
        <v>46777.673000000003</v>
      </c>
      <c r="M8" s="418">
        <v>215027.36</v>
      </c>
      <c r="N8" s="418">
        <v>34296.942999999999</v>
      </c>
      <c r="O8" s="419" t="s">
        <v>114</v>
      </c>
      <c r="P8" s="420">
        <v>34846.847999999998</v>
      </c>
      <c r="Q8" s="421">
        <v>163818.14300000001</v>
      </c>
      <c r="R8" s="422">
        <v>30958.428</v>
      </c>
    </row>
    <row r="9" spans="2:18" ht="15.75" x14ac:dyDescent="0.25">
      <c r="B9" s="423" t="s">
        <v>136</v>
      </c>
      <c r="C9" s="424">
        <v>23206.386999999999</v>
      </c>
      <c r="D9" s="424">
        <v>106338.46799999999</v>
      </c>
      <c r="E9" s="424">
        <v>38461.692000000003</v>
      </c>
      <c r="F9" s="425" t="s">
        <v>114</v>
      </c>
      <c r="G9" s="426">
        <v>13176.782999999999</v>
      </c>
      <c r="H9" s="427">
        <v>62039.925999999999</v>
      </c>
      <c r="I9" s="428">
        <v>17458.716</v>
      </c>
      <c r="J9" s="405"/>
      <c r="K9" s="423" t="s">
        <v>69</v>
      </c>
      <c r="L9" s="424">
        <v>12880.08</v>
      </c>
      <c r="M9" s="424">
        <v>59251.089</v>
      </c>
      <c r="N9" s="424">
        <v>9251.82</v>
      </c>
      <c r="O9" s="425" t="s">
        <v>69</v>
      </c>
      <c r="P9" s="426">
        <v>17463.175999999999</v>
      </c>
      <c r="Q9" s="427">
        <v>82127.115000000005</v>
      </c>
      <c r="R9" s="428">
        <v>9010.7710000000006</v>
      </c>
    </row>
    <row r="10" spans="2:18" ht="15.75" x14ac:dyDescent="0.25">
      <c r="B10" s="423" t="s">
        <v>114</v>
      </c>
      <c r="C10" s="424">
        <v>9465.5139999999992</v>
      </c>
      <c r="D10" s="424">
        <v>43332.872000000003</v>
      </c>
      <c r="E10" s="424">
        <v>15245.438</v>
      </c>
      <c r="F10" s="425" t="s">
        <v>136</v>
      </c>
      <c r="G10" s="426">
        <v>12281.083000000001</v>
      </c>
      <c r="H10" s="427">
        <v>57866.2</v>
      </c>
      <c r="I10" s="428">
        <v>17219.621999999999</v>
      </c>
      <c r="J10" s="405"/>
      <c r="K10" s="423" t="s">
        <v>71</v>
      </c>
      <c r="L10" s="424">
        <v>4056.29</v>
      </c>
      <c r="M10" s="424">
        <v>18653.637999999999</v>
      </c>
      <c r="N10" s="424">
        <v>9013.3690000000006</v>
      </c>
      <c r="O10" s="425" t="s">
        <v>68</v>
      </c>
      <c r="P10" s="426">
        <v>3250.6039999999998</v>
      </c>
      <c r="Q10" s="427">
        <v>15341.209000000001</v>
      </c>
      <c r="R10" s="428">
        <v>1249.4690000000001</v>
      </c>
    </row>
    <row r="11" spans="2:18" ht="15.75" x14ac:dyDescent="0.25">
      <c r="B11" s="423" t="s">
        <v>219</v>
      </c>
      <c r="C11" s="424">
        <v>5215.4189999999999</v>
      </c>
      <c r="D11" s="424">
        <v>23968.371999999999</v>
      </c>
      <c r="E11" s="424">
        <v>8512.5570000000007</v>
      </c>
      <c r="F11" s="425" t="s">
        <v>219</v>
      </c>
      <c r="G11" s="426">
        <v>10482.183999999999</v>
      </c>
      <c r="H11" s="427">
        <v>49306.432000000001</v>
      </c>
      <c r="I11" s="428">
        <v>14771.565000000001</v>
      </c>
      <c r="J11" s="405"/>
      <c r="K11" s="423" t="s">
        <v>68</v>
      </c>
      <c r="L11" s="424">
        <v>2454.011</v>
      </c>
      <c r="M11" s="424">
        <v>11265.871999999999</v>
      </c>
      <c r="N11" s="424">
        <v>760.31600000000003</v>
      </c>
      <c r="O11" s="425" t="s">
        <v>122</v>
      </c>
      <c r="P11" s="426">
        <v>3244.1990000000001</v>
      </c>
      <c r="Q11" s="427">
        <v>15293.544</v>
      </c>
      <c r="R11" s="428">
        <v>1596.5150000000001</v>
      </c>
    </row>
    <row r="12" spans="2:18" ht="15.75" x14ac:dyDescent="0.25">
      <c r="B12" s="423" t="s">
        <v>129</v>
      </c>
      <c r="C12" s="424">
        <v>4768.0820000000003</v>
      </c>
      <c r="D12" s="424">
        <v>21821.224999999999</v>
      </c>
      <c r="E12" s="424">
        <v>7901.1509999999998</v>
      </c>
      <c r="F12" s="425" t="s">
        <v>129</v>
      </c>
      <c r="G12" s="426">
        <v>5930.433</v>
      </c>
      <c r="H12" s="427">
        <v>27910.233</v>
      </c>
      <c r="I12" s="428">
        <v>7801.4040000000005</v>
      </c>
      <c r="J12" s="405"/>
      <c r="K12" s="423" t="s">
        <v>119</v>
      </c>
      <c r="L12" s="424">
        <v>1826.5820000000001</v>
      </c>
      <c r="M12" s="424">
        <v>8431.4079999999994</v>
      </c>
      <c r="N12" s="424">
        <v>2200.69</v>
      </c>
      <c r="O12" s="425" t="s">
        <v>71</v>
      </c>
      <c r="P12" s="426">
        <v>2939.0189999999998</v>
      </c>
      <c r="Q12" s="427">
        <v>13800.736000000001</v>
      </c>
      <c r="R12" s="428">
        <v>6507.3919999999998</v>
      </c>
    </row>
    <row r="13" spans="2:18" ht="15.75" x14ac:dyDescent="0.25">
      <c r="B13" s="423" t="s">
        <v>122</v>
      </c>
      <c r="C13" s="424">
        <v>4703.165</v>
      </c>
      <c r="D13" s="424">
        <v>21579.234</v>
      </c>
      <c r="E13" s="424">
        <v>4615.0320000000002</v>
      </c>
      <c r="F13" s="425" t="s">
        <v>122</v>
      </c>
      <c r="G13" s="426">
        <v>5845.8950000000004</v>
      </c>
      <c r="H13" s="427">
        <v>27524.524000000001</v>
      </c>
      <c r="I13" s="428">
        <v>4315.241</v>
      </c>
      <c r="J13" s="405"/>
      <c r="K13" s="423" t="s">
        <v>152</v>
      </c>
      <c r="L13" s="424">
        <v>1764.771</v>
      </c>
      <c r="M13" s="424">
        <v>8154.7150000000001</v>
      </c>
      <c r="N13" s="424">
        <v>627.97400000000005</v>
      </c>
      <c r="O13" s="425" t="s">
        <v>119</v>
      </c>
      <c r="P13" s="426">
        <v>2650.654</v>
      </c>
      <c r="Q13" s="427">
        <v>12475.718999999999</v>
      </c>
      <c r="R13" s="428">
        <v>4077.4780000000001</v>
      </c>
    </row>
    <row r="14" spans="2:18" ht="15.75" x14ac:dyDescent="0.25">
      <c r="B14" s="423" t="s">
        <v>135</v>
      </c>
      <c r="C14" s="424">
        <v>3815.433</v>
      </c>
      <c r="D14" s="424">
        <v>17547.647000000001</v>
      </c>
      <c r="E14" s="424">
        <v>5304.3590000000004</v>
      </c>
      <c r="F14" s="425" t="s">
        <v>225</v>
      </c>
      <c r="G14" s="426">
        <v>3821.11</v>
      </c>
      <c r="H14" s="427">
        <v>18015.174999999999</v>
      </c>
      <c r="I14" s="428">
        <v>5238.24</v>
      </c>
      <c r="J14" s="405"/>
      <c r="K14" s="423" t="s">
        <v>215</v>
      </c>
      <c r="L14" s="424">
        <v>1728.8330000000001</v>
      </c>
      <c r="M14" s="424">
        <v>7886.7160000000003</v>
      </c>
      <c r="N14" s="424">
        <v>1512.546</v>
      </c>
      <c r="O14" s="425" t="s">
        <v>215</v>
      </c>
      <c r="P14" s="426">
        <v>1703.8620000000001</v>
      </c>
      <c r="Q14" s="427">
        <v>8006.4489999999996</v>
      </c>
      <c r="R14" s="428">
        <v>1456.4090000000001</v>
      </c>
    </row>
    <row r="15" spans="2:18" ht="15.75" x14ac:dyDescent="0.25">
      <c r="B15" s="423" t="s">
        <v>71</v>
      </c>
      <c r="C15" s="424">
        <v>3485.8910000000001</v>
      </c>
      <c r="D15" s="424">
        <v>16019.129000000001</v>
      </c>
      <c r="E15" s="424">
        <v>1321.3510000000001</v>
      </c>
      <c r="F15" s="425" t="s">
        <v>135</v>
      </c>
      <c r="G15" s="426">
        <v>3363.7759999999998</v>
      </c>
      <c r="H15" s="427">
        <v>15856.546</v>
      </c>
      <c r="I15" s="428">
        <v>3975.1370000000002</v>
      </c>
      <c r="J15" s="405"/>
      <c r="K15" s="423" t="s">
        <v>115</v>
      </c>
      <c r="L15" s="424">
        <v>1230.2329999999999</v>
      </c>
      <c r="M15" s="424">
        <v>5611.1909999999998</v>
      </c>
      <c r="N15" s="424">
        <v>4015.1390000000001</v>
      </c>
      <c r="O15" s="425" t="s">
        <v>152</v>
      </c>
      <c r="P15" s="426">
        <v>1597.21</v>
      </c>
      <c r="Q15" s="427">
        <v>7528.3149999999996</v>
      </c>
      <c r="R15" s="428">
        <v>773.68200000000002</v>
      </c>
    </row>
    <row r="16" spans="2:18" ht="15.75" x14ac:dyDescent="0.25">
      <c r="B16" s="423" t="s">
        <v>111</v>
      </c>
      <c r="C16" s="424">
        <v>3061.9090000000001</v>
      </c>
      <c r="D16" s="424">
        <v>14000.958000000001</v>
      </c>
      <c r="E16" s="424">
        <v>1000.539</v>
      </c>
      <c r="F16" s="425" t="s">
        <v>119</v>
      </c>
      <c r="G16" s="426">
        <v>3076.7919999999999</v>
      </c>
      <c r="H16" s="427">
        <v>14494.013000000001</v>
      </c>
      <c r="I16" s="428">
        <v>1860.9349999999999</v>
      </c>
      <c r="J16" s="405"/>
      <c r="K16" s="423" t="s">
        <v>129</v>
      </c>
      <c r="L16" s="424">
        <v>1014.09</v>
      </c>
      <c r="M16" s="424">
        <v>4638.9309999999996</v>
      </c>
      <c r="N16" s="424">
        <v>1186.982</v>
      </c>
      <c r="O16" s="425" t="s">
        <v>115</v>
      </c>
      <c r="P16" s="426">
        <v>1443.172</v>
      </c>
      <c r="Q16" s="427">
        <v>6794.259</v>
      </c>
      <c r="R16" s="428">
        <v>3832.5230000000001</v>
      </c>
    </row>
    <row r="17" spans="2:18" ht="15.75" x14ac:dyDescent="0.25">
      <c r="B17" s="423" t="s">
        <v>164</v>
      </c>
      <c r="C17" s="424">
        <v>2839.873</v>
      </c>
      <c r="D17" s="424">
        <v>13015.574000000001</v>
      </c>
      <c r="E17" s="424">
        <v>4133.7539999999999</v>
      </c>
      <c r="F17" s="425" t="s">
        <v>215</v>
      </c>
      <c r="G17" s="426">
        <v>2722.511</v>
      </c>
      <c r="H17" s="427">
        <v>12807.710999999999</v>
      </c>
      <c r="I17" s="428">
        <v>1703.472</v>
      </c>
      <c r="J17" s="405"/>
      <c r="K17" s="423" t="s">
        <v>117</v>
      </c>
      <c r="L17" s="424">
        <v>917.48900000000003</v>
      </c>
      <c r="M17" s="424">
        <v>4167.9409999999998</v>
      </c>
      <c r="N17" s="424">
        <v>670.92</v>
      </c>
      <c r="O17" s="425" t="s">
        <v>117</v>
      </c>
      <c r="P17" s="426">
        <v>1111.258</v>
      </c>
      <c r="Q17" s="427">
        <v>5231.2420000000002</v>
      </c>
      <c r="R17" s="428">
        <v>1199.7639999999999</v>
      </c>
    </row>
    <row r="18" spans="2:18" ht="15.75" x14ac:dyDescent="0.25">
      <c r="B18" s="423" t="s">
        <v>119</v>
      </c>
      <c r="C18" s="424">
        <v>2691.9140000000002</v>
      </c>
      <c r="D18" s="424">
        <v>12363.437</v>
      </c>
      <c r="E18" s="424">
        <v>1620.9069999999999</v>
      </c>
      <c r="F18" s="425" t="s">
        <v>124</v>
      </c>
      <c r="G18" s="426">
        <v>2687.9110000000001</v>
      </c>
      <c r="H18" s="427">
        <v>12651.773999999999</v>
      </c>
      <c r="I18" s="428">
        <v>2466.7289999999998</v>
      </c>
      <c r="J18" s="405"/>
      <c r="K18" s="423" t="s">
        <v>116</v>
      </c>
      <c r="L18" s="424">
        <v>321.47500000000002</v>
      </c>
      <c r="M18" s="424">
        <v>1478.787</v>
      </c>
      <c r="N18" s="424">
        <v>374.53800000000001</v>
      </c>
      <c r="O18" s="425" t="s">
        <v>111</v>
      </c>
      <c r="P18" s="426">
        <v>647.947</v>
      </c>
      <c r="Q18" s="427">
        <v>3025.6990000000001</v>
      </c>
      <c r="R18" s="428">
        <v>353.97500000000002</v>
      </c>
    </row>
    <row r="19" spans="2:18" ht="15.75" x14ac:dyDescent="0.25">
      <c r="B19" s="423" t="s">
        <v>215</v>
      </c>
      <c r="C19" s="424">
        <v>2559.7330000000002</v>
      </c>
      <c r="D19" s="424">
        <v>11782.303</v>
      </c>
      <c r="E19" s="424">
        <v>1304.318</v>
      </c>
      <c r="F19" s="425" t="s">
        <v>243</v>
      </c>
      <c r="G19" s="426">
        <v>2649.1030000000001</v>
      </c>
      <c r="H19" s="427">
        <v>12465.605</v>
      </c>
      <c r="I19" s="428">
        <v>3749.8409999999999</v>
      </c>
      <c r="J19" s="405"/>
      <c r="K19" s="423" t="s">
        <v>113</v>
      </c>
      <c r="L19" s="424">
        <v>154.898</v>
      </c>
      <c r="M19" s="424">
        <v>728.56100000000004</v>
      </c>
      <c r="N19" s="424">
        <v>23.931000000000001</v>
      </c>
      <c r="O19" s="425" t="s">
        <v>128</v>
      </c>
      <c r="P19" s="426">
        <v>424.98599999999999</v>
      </c>
      <c r="Q19" s="427">
        <v>1987.8489999999999</v>
      </c>
      <c r="R19" s="428">
        <v>467.548</v>
      </c>
    </row>
    <row r="20" spans="2:18" ht="15.75" x14ac:dyDescent="0.25">
      <c r="B20" s="423" t="s">
        <v>124</v>
      </c>
      <c r="C20" s="424">
        <v>2371.864</v>
      </c>
      <c r="D20" s="424">
        <v>10869.72</v>
      </c>
      <c r="E20" s="424">
        <v>1739.8330000000001</v>
      </c>
      <c r="F20" s="425" t="s">
        <v>71</v>
      </c>
      <c r="G20" s="426">
        <v>2391.058</v>
      </c>
      <c r="H20" s="427">
        <v>11226.153</v>
      </c>
      <c r="I20" s="428">
        <v>2165.433</v>
      </c>
      <c r="J20" s="405"/>
      <c r="K20" s="423" t="s">
        <v>121</v>
      </c>
      <c r="L20" s="424">
        <v>78.558999999999997</v>
      </c>
      <c r="M20" s="424">
        <v>366.98899999999998</v>
      </c>
      <c r="N20" s="424">
        <v>49.53</v>
      </c>
      <c r="O20" s="425" t="s">
        <v>129</v>
      </c>
      <c r="P20" s="426">
        <v>393.68</v>
      </c>
      <c r="Q20" s="427">
        <v>1860.172</v>
      </c>
      <c r="R20" s="428">
        <v>201.38200000000001</v>
      </c>
    </row>
    <row r="21" spans="2:18" ht="15.75" x14ac:dyDescent="0.25">
      <c r="B21" s="423" t="s">
        <v>120</v>
      </c>
      <c r="C21" s="424">
        <v>2186.2620000000002</v>
      </c>
      <c r="D21" s="424">
        <v>9979.7479999999996</v>
      </c>
      <c r="E21" s="424">
        <v>3538.4180000000001</v>
      </c>
      <c r="F21" s="425" t="s">
        <v>153</v>
      </c>
      <c r="G21" s="426">
        <v>2360.8980000000001</v>
      </c>
      <c r="H21" s="427">
        <v>11131.308999999999</v>
      </c>
      <c r="I21" s="428">
        <v>3060.2139999999999</v>
      </c>
      <c r="J21" s="405"/>
      <c r="K21" s="423" t="s">
        <v>111</v>
      </c>
      <c r="L21" s="424">
        <v>73.742000000000004</v>
      </c>
      <c r="M21" s="424">
        <v>336.48</v>
      </c>
      <c r="N21" s="424">
        <v>68.945999999999998</v>
      </c>
      <c r="O21" s="425" t="s">
        <v>124</v>
      </c>
      <c r="P21" s="426">
        <v>220.542</v>
      </c>
      <c r="Q21" s="427">
        <v>1044.854</v>
      </c>
      <c r="R21" s="428">
        <v>718.74300000000005</v>
      </c>
    </row>
    <row r="22" spans="2:18" ht="15.75" x14ac:dyDescent="0.25">
      <c r="B22" s="423" t="s">
        <v>153</v>
      </c>
      <c r="C22" s="424">
        <v>1801.009</v>
      </c>
      <c r="D22" s="424">
        <v>8310.2720000000008</v>
      </c>
      <c r="E22" s="424">
        <v>2673.6660000000002</v>
      </c>
      <c r="F22" s="425" t="s">
        <v>282</v>
      </c>
      <c r="G22" s="426">
        <v>2330.4659999999999</v>
      </c>
      <c r="H22" s="427">
        <v>10928.689</v>
      </c>
      <c r="I22" s="428">
        <v>3068.288</v>
      </c>
      <c r="J22" s="405"/>
      <c r="K22" s="423" t="s">
        <v>128</v>
      </c>
      <c r="L22" s="424">
        <v>64.123999999999995</v>
      </c>
      <c r="M22" s="424">
        <v>295.01499999999999</v>
      </c>
      <c r="N22" s="424">
        <v>28.41</v>
      </c>
      <c r="O22" s="425" t="s">
        <v>127</v>
      </c>
      <c r="P22" s="426">
        <v>151.84200000000001</v>
      </c>
      <c r="Q22" s="427">
        <v>722.66</v>
      </c>
      <c r="R22" s="428">
        <v>57</v>
      </c>
    </row>
    <row r="23" spans="2:18" ht="16.5" thickBot="1" x14ac:dyDescent="0.3">
      <c r="B23" s="429" t="s">
        <v>156</v>
      </c>
      <c r="C23" s="430">
        <v>1581.655</v>
      </c>
      <c r="D23" s="430">
        <v>7302.6</v>
      </c>
      <c r="E23" s="430">
        <v>493.23099999999999</v>
      </c>
      <c r="F23" s="431" t="s">
        <v>111</v>
      </c>
      <c r="G23" s="432">
        <v>2307.1959999999999</v>
      </c>
      <c r="H23" s="433">
        <v>10893.127</v>
      </c>
      <c r="I23" s="434">
        <v>2969.3150000000001</v>
      </c>
      <c r="J23" s="405"/>
      <c r="K23" s="429" t="s">
        <v>124</v>
      </c>
      <c r="L23" s="430">
        <v>5.7030000000000003</v>
      </c>
      <c r="M23" s="430">
        <v>25.913</v>
      </c>
      <c r="N23" s="430">
        <v>2.145</v>
      </c>
      <c r="O23" s="431" t="s">
        <v>116</v>
      </c>
      <c r="P23" s="432">
        <v>148.196</v>
      </c>
      <c r="Q23" s="433">
        <v>698.65200000000004</v>
      </c>
      <c r="R23" s="434">
        <v>139.489</v>
      </c>
    </row>
    <row r="24" spans="2:18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</row>
    <row r="25" spans="2:18" x14ac:dyDescent="0.2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8" x14ac:dyDescent="0.2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8" ht="15.75" x14ac:dyDescent="0.25">
      <c r="B27" s="436" t="s">
        <v>261</v>
      </c>
      <c r="C27" s="437"/>
      <c r="D27" s="436"/>
      <c r="E27" s="436"/>
      <c r="F27" s="436"/>
      <c r="G27" s="438"/>
      <c r="H27" s="436"/>
      <c r="I27" s="438"/>
      <c r="J27" s="438"/>
      <c r="K27" s="436" t="s">
        <v>262</v>
      </c>
      <c r="L27" s="436"/>
      <c r="M27" s="436"/>
      <c r="N27" s="436"/>
      <c r="O27" s="436"/>
      <c r="P27" s="438"/>
      <c r="Q27" s="436"/>
      <c r="R27" s="438"/>
    </row>
    <row r="28" spans="2:18" ht="16.5" thickBot="1" x14ac:dyDescent="0.3">
      <c r="B28" s="439" t="s">
        <v>168</v>
      </c>
      <c r="C28" s="436"/>
      <c r="D28" s="436"/>
      <c r="E28" s="436"/>
      <c r="F28" s="436"/>
      <c r="G28" s="438"/>
      <c r="H28" s="436"/>
      <c r="I28" s="438"/>
      <c r="J28" s="438"/>
      <c r="K28" s="439" t="s">
        <v>168</v>
      </c>
      <c r="L28" s="436"/>
      <c r="M28" s="436"/>
      <c r="N28" s="436"/>
      <c r="O28" s="436"/>
      <c r="P28" s="438"/>
      <c r="Q28" s="436"/>
      <c r="R28" s="438"/>
    </row>
    <row r="29" spans="2:18" ht="16.5" thickBot="1" x14ac:dyDescent="0.3">
      <c r="B29" s="440" t="s">
        <v>107</v>
      </c>
      <c r="C29" s="441"/>
      <c r="D29" s="441"/>
      <c r="E29" s="441"/>
      <c r="F29" s="441"/>
      <c r="G29" s="441"/>
      <c r="H29" s="441"/>
      <c r="I29" s="442"/>
      <c r="J29" s="438"/>
      <c r="K29" s="440" t="s">
        <v>108</v>
      </c>
      <c r="L29" s="441"/>
      <c r="M29" s="441"/>
      <c r="N29" s="441"/>
      <c r="O29" s="441"/>
      <c r="P29" s="441"/>
      <c r="Q29" s="441"/>
      <c r="R29" s="442"/>
    </row>
    <row r="30" spans="2:18" ht="16.5" thickBot="1" x14ac:dyDescent="0.3">
      <c r="B30" s="443" t="s">
        <v>291</v>
      </c>
      <c r="C30" s="444"/>
      <c r="D30" s="445"/>
      <c r="E30" s="446"/>
      <c r="F30" s="443" t="s">
        <v>292</v>
      </c>
      <c r="G30" s="444"/>
      <c r="H30" s="445"/>
      <c r="I30" s="446"/>
      <c r="J30" s="438"/>
      <c r="K30" s="443" t="s">
        <v>291</v>
      </c>
      <c r="L30" s="444"/>
      <c r="M30" s="445"/>
      <c r="N30" s="446"/>
      <c r="O30" s="443" t="s">
        <v>292</v>
      </c>
      <c r="P30" s="444"/>
      <c r="Q30" s="445"/>
      <c r="R30" s="446"/>
    </row>
    <row r="31" spans="2:18" ht="32.25" thickBot="1" x14ac:dyDescent="0.3">
      <c r="B31" s="447" t="s">
        <v>109</v>
      </c>
      <c r="C31" s="448" t="s">
        <v>89</v>
      </c>
      <c r="D31" s="449" t="s">
        <v>131</v>
      </c>
      <c r="E31" s="450" t="s">
        <v>110</v>
      </c>
      <c r="F31" s="447" t="s">
        <v>109</v>
      </c>
      <c r="G31" s="448" t="s">
        <v>89</v>
      </c>
      <c r="H31" s="449" t="s">
        <v>131</v>
      </c>
      <c r="I31" s="450" t="s">
        <v>110</v>
      </c>
      <c r="J31" s="438"/>
      <c r="K31" s="447" t="s">
        <v>109</v>
      </c>
      <c r="L31" s="448" t="s">
        <v>89</v>
      </c>
      <c r="M31" s="449" t="s">
        <v>131</v>
      </c>
      <c r="N31" s="450" t="s">
        <v>110</v>
      </c>
      <c r="O31" s="447" t="s">
        <v>109</v>
      </c>
      <c r="P31" s="448" t="s">
        <v>89</v>
      </c>
      <c r="Q31" s="449" t="s">
        <v>131</v>
      </c>
      <c r="R31" s="450" t="s">
        <v>110</v>
      </c>
    </row>
    <row r="32" spans="2:18" ht="16.5" thickBot="1" x14ac:dyDescent="0.3">
      <c r="B32" s="410" t="s">
        <v>102</v>
      </c>
      <c r="C32" s="411">
        <v>188381.72200000001</v>
      </c>
      <c r="D32" s="412">
        <v>864430.34499999997</v>
      </c>
      <c r="E32" s="413">
        <v>55926.07</v>
      </c>
      <c r="F32" s="414" t="s">
        <v>102</v>
      </c>
      <c r="G32" s="415">
        <v>178687.52</v>
      </c>
      <c r="H32" s="416">
        <v>841491.94099999999</v>
      </c>
      <c r="I32" s="413">
        <v>62273.491000000002</v>
      </c>
      <c r="J32" s="438"/>
      <c r="K32" s="410" t="s">
        <v>102</v>
      </c>
      <c r="L32" s="411">
        <v>100134.753</v>
      </c>
      <c r="M32" s="412">
        <v>458968.57699999999</v>
      </c>
      <c r="N32" s="413">
        <v>36978.75</v>
      </c>
      <c r="O32" s="414" t="s">
        <v>102</v>
      </c>
      <c r="P32" s="415">
        <v>105384.432</v>
      </c>
      <c r="Q32" s="416">
        <v>495916.799</v>
      </c>
      <c r="R32" s="413">
        <v>43003.351999999999</v>
      </c>
    </row>
    <row r="33" spans="2:20" ht="15.75" x14ac:dyDescent="0.25">
      <c r="B33" s="417" t="s">
        <v>132</v>
      </c>
      <c r="C33" s="418">
        <v>42225.245000000003</v>
      </c>
      <c r="D33" s="418">
        <v>194786.45199999999</v>
      </c>
      <c r="E33" s="418">
        <v>12000</v>
      </c>
      <c r="F33" s="419" t="s">
        <v>132</v>
      </c>
      <c r="G33" s="420">
        <v>60481.862999999998</v>
      </c>
      <c r="H33" s="421">
        <v>284837.8</v>
      </c>
      <c r="I33" s="422">
        <v>21375</v>
      </c>
      <c r="J33" s="438"/>
      <c r="K33" s="417" t="s">
        <v>69</v>
      </c>
      <c r="L33" s="418">
        <v>33393.103999999999</v>
      </c>
      <c r="M33" s="418">
        <v>152867.54999999999</v>
      </c>
      <c r="N33" s="418">
        <v>14219.665999999999</v>
      </c>
      <c r="O33" s="419" t="s">
        <v>69</v>
      </c>
      <c r="P33" s="420">
        <v>39593.972000000002</v>
      </c>
      <c r="Q33" s="421">
        <v>186323.644</v>
      </c>
      <c r="R33" s="422">
        <v>20361.603999999999</v>
      </c>
    </row>
    <row r="34" spans="2:20" ht="15.75" x14ac:dyDescent="0.25">
      <c r="B34" s="423" t="s">
        <v>69</v>
      </c>
      <c r="C34" s="424">
        <v>31349.056</v>
      </c>
      <c r="D34" s="424">
        <v>143415.81200000001</v>
      </c>
      <c r="E34" s="424">
        <v>9726.2039999999997</v>
      </c>
      <c r="F34" s="425" t="s">
        <v>215</v>
      </c>
      <c r="G34" s="426">
        <v>16802.87</v>
      </c>
      <c r="H34" s="427">
        <v>79077.547999999995</v>
      </c>
      <c r="I34" s="428">
        <v>6394.8850000000002</v>
      </c>
      <c r="J34" s="438"/>
      <c r="K34" s="423" t="s">
        <v>117</v>
      </c>
      <c r="L34" s="424">
        <v>14558.216</v>
      </c>
      <c r="M34" s="424">
        <v>66663.206999999995</v>
      </c>
      <c r="N34" s="424">
        <v>4391.6350000000002</v>
      </c>
      <c r="O34" s="425" t="s">
        <v>117</v>
      </c>
      <c r="P34" s="426">
        <v>16292.79</v>
      </c>
      <c r="Q34" s="427">
        <v>76713.459000000003</v>
      </c>
      <c r="R34" s="428">
        <v>4313.1080000000002</v>
      </c>
    </row>
    <row r="35" spans="2:20" ht="15.75" x14ac:dyDescent="0.25">
      <c r="B35" s="423" t="s">
        <v>215</v>
      </c>
      <c r="C35" s="424">
        <v>28596.761999999999</v>
      </c>
      <c r="D35" s="424">
        <v>131015.27800000001</v>
      </c>
      <c r="E35" s="424">
        <v>8237.5640000000003</v>
      </c>
      <c r="F35" s="425" t="s">
        <v>69</v>
      </c>
      <c r="G35" s="426">
        <v>13021.011</v>
      </c>
      <c r="H35" s="427">
        <v>61200.716</v>
      </c>
      <c r="I35" s="428">
        <v>4423.2870000000003</v>
      </c>
      <c r="J35" s="438"/>
      <c r="K35" s="423" t="s">
        <v>215</v>
      </c>
      <c r="L35" s="424">
        <v>13249.165999999999</v>
      </c>
      <c r="M35" s="424">
        <v>60838.284</v>
      </c>
      <c r="N35" s="424">
        <v>3667.1860000000001</v>
      </c>
      <c r="O35" s="425" t="s">
        <v>215</v>
      </c>
      <c r="P35" s="426">
        <v>14288.092000000001</v>
      </c>
      <c r="Q35" s="427">
        <v>67246.418000000005</v>
      </c>
      <c r="R35" s="428">
        <v>4444.4579999999996</v>
      </c>
    </row>
    <row r="36" spans="2:20" ht="15.75" x14ac:dyDescent="0.25">
      <c r="B36" s="423" t="s">
        <v>111</v>
      </c>
      <c r="C36" s="424">
        <v>10743.093999999999</v>
      </c>
      <c r="D36" s="424">
        <v>49340.567000000003</v>
      </c>
      <c r="E36" s="424">
        <v>3268.5070000000001</v>
      </c>
      <c r="F36" s="425" t="s">
        <v>111</v>
      </c>
      <c r="G36" s="426">
        <v>12488.567999999999</v>
      </c>
      <c r="H36" s="427">
        <v>58814.855000000003</v>
      </c>
      <c r="I36" s="428">
        <v>4026.1849999999999</v>
      </c>
      <c r="J36" s="438"/>
      <c r="K36" s="423" t="s">
        <v>68</v>
      </c>
      <c r="L36" s="424">
        <v>12851.552</v>
      </c>
      <c r="M36" s="424">
        <v>58994.69</v>
      </c>
      <c r="N36" s="424">
        <v>4357.2240000000002</v>
      </c>
      <c r="O36" s="425" t="s">
        <v>112</v>
      </c>
      <c r="P36" s="426">
        <v>5811.03</v>
      </c>
      <c r="Q36" s="427">
        <v>27322.313999999998</v>
      </c>
      <c r="R36" s="428">
        <v>1723.4949999999999</v>
      </c>
    </row>
    <row r="37" spans="2:20" ht="15.75" x14ac:dyDescent="0.25">
      <c r="B37" s="423" t="s">
        <v>154</v>
      </c>
      <c r="C37" s="424">
        <v>8693.17</v>
      </c>
      <c r="D37" s="424">
        <v>40060.942999999999</v>
      </c>
      <c r="E37" s="424">
        <v>2241</v>
      </c>
      <c r="F37" s="425" t="s">
        <v>213</v>
      </c>
      <c r="G37" s="426">
        <v>9717.223</v>
      </c>
      <c r="H37" s="427">
        <v>45621.731</v>
      </c>
      <c r="I37" s="428">
        <v>3169.05</v>
      </c>
      <c r="J37" s="438"/>
      <c r="K37" s="423" t="s">
        <v>112</v>
      </c>
      <c r="L37" s="424">
        <v>5277.165</v>
      </c>
      <c r="M37" s="424">
        <v>24017.870999999999</v>
      </c>
      <c r="N37" s="424">
        <v>1596.826</v>
      </c>
      <c r="O37" s="425" t="s">
        <v>68</v>
      </c>
      <c r="P37" s="426">
        <v>5086.8289999999997</v>
      </c>
      <c r="Q37" s="427">
        <v>23869.387999999999</v>
      </c>
      <c r="R37" s="428">
        <v>2219.491</v>
      </c>
    </row>
    <row r="38" spans="2:20" ht="15.75" x14ac:dyDescent="0.25">
      <c r="B38" s="423" t="s">
        <v>120</v>
      </c>
      <c r="C38" s="424">
        <v>7146.7929999999997</v>
      </c>
      <c r="D38" s="424">
        <v>32759.411</v>
      </c>
      <c r="E38" s="424">
        <v>2135.29</v>
      </c>
      <c r="F38" s="425" t="s">
        <v>118</v>
      </c>
      <c r="G38" s="426">
        <v>6791.982</v>
      </c>
      <c r="H38" s="427">
        <v>31943.883000000002</v>
      </c>
      <c r="I38" s="428">
        <v>2530.0619999999999</v>
      </c>
      <c r="J38" s="438"/>
      <c r="K38" s="423" t="s">
        <v>114</v>
      </c>
      <c r="L38" s="424">
        <v>4204.2619999999997</v>
      </c>
      <c r="M38" s="424">
        <v>19408.715</v>
      </c>
      <c r="N38" s="424">
        <v>1181.913</v>
      </c>
      <c r="O38" s="425" t="s">
        <v>111</v>
      </c>
      <c r="P38" s="426">
        <v>4662.6480000000001</v>
      </c>
      <c r="Q38" s="427">
        <v>21973.967000000001</v>
      </c>
      <c r="R38" s="428">
        <v>1100.7909999999999</v>
      </c>
    </row>
    <row r="39" spans="2:20" ht="15.75" x14ac:dyDescent="0.25">
      <c r="B39" s="423" t="s">
        <v>117</v>
      </c>
      <c r="C39" s="424">
        <v>5334.4859999999999</v>
      </c>
      <c r="D39" s="424">
        <v>24356.964</v>
      </c>
      <c r="E39" s="424">
        <v>1717.249</v>
      </c>
      <c r="F39" s="425" t="s">
        <v>153</v>
      </c>
      <c r="G39" s="426">
        <v>4813.3819999999996</v>
      </c>
      <c r="H39" s="427">
        <v>22671.325000000001</v>
      </c>
      <c r="I39" s="428">
        <v>1331.45</v>
      </c>
      <c r="J39" s="438"/>
      <c r="K39" s="423" t="s">
        <v>116</v>
      </c>
      <c r="L39" s="424">
        <v>3306.578</v>
      </c>
      <c r="M39" s="424">
        <v>15180.196</v>
      </c>
      <c r="N39" s="424">
        <v>1104.4739999999999</v>
      </c>
      <c r="O39" s="425" t="s">
        <v>152</v>
      </c>
      <c r="P39" s="426">
        <v>4131.076</v>
      </c>
      <c r="Q39" s="427">
        <v>19421.037</v>
      </c>
      <c r="R39" s="428">
        <v>1654.2909999999999</v>
      </c>
    </row>
    <row r="40" spans="2:20" ht="15.75" x14ac:dyDescent="0.25">
      <c r="B40" s="423" t="s">
        <v>153</v>
      </c>
      <c r="C40" s="424">
        <v>4715.1670000000004</v>
      </c>
      <c r="D40" s="424">
        <v>21845.064999999999</v>
      </c>
      <c r="E40" s="424">
        <v>1329.4</v>
      </c>
      <c r="F40" s="425" t="s">
        <v>136</v>
      </c>
      <c r="G40" s="426">
        <v>4270.3950000000004</v>
      </c>
      <c r="H40" s="427">
        <v>20254.428</v>
      </c>
      <c r="I40" s="428">
        <v>1493.086</v>
      </c>
      <c r="J40" s="438"/>
      <c r="K40" s="423" t="s">
        <v>152</v>
      </c>
      <c r="L40" s="424">
        <v>2809.1039999999998</v>
      </c>
      <c r="M40" s="424">
        <v>12803.178</v>
      </c>
      <c r="N40" s="424">
        <v>933.21100000000001</v>
      </c>
      <c r="O40" s="425" t="s">
        <v>164</v>
      </c>
      <c r="P40" s="426">
        <v>3144.7379999999998</v>
      </c>
      <c r="Q40" s="427">
        <v>14816.65</v>
      </c>
      <c r="R40" s="428">
        <v>1359.1310000000001</v>
      </c>
    </row>
    <row r="41" spans="2:20" ht="15.75" x14ac:dyDescent="0.25">
      <c r="B41" s="423" t="s">
        <v>118</v>
      </c>
      <c r="C41" s="424">
        <v>4579.277</v>
      </c>
      <c r="D41" s="424">
        <v>20836.074000000001</v>
      </c>
      <c r="E41" s="424">
        <v>1311.0039999999999</v>
      </c>
      <c r="F41" s="425" t="s">
        <v>120</v>
      </c>
      <c r="G41" s="426">
        <v>4189.9390000000003</v>
      </c>
      <c r="H41" s="427">
        <v>19739.562999999998</v>
      </c>
      <c r="I41" s="428">
        <v>1434.8920000000001</v>
      </c>
      <c r="J41" s="438"/>
      <c r="K41" s="423" t="s">
        <v>71</v>
      </c>
      <c r="L41" s="424">
        <v>2226.578</v>
      </c>
      <c r="M41" s="424">
        <v>10133.099</v>
      </c>
      <c r="N41" s="424">
        <v>745.30700000000002</v>
      </c>
      <c r="O41" s="425" t="s">
        <v>116</v>
      </c>
      <c r="P41" s="426">
        <v>2701.5039999999999</v>
      </c>
      <c r="Q41" s="427">
        <v>12702.956</v>
      </c>
      <c r="R41" s="428">
        <v>614.33699999999999</v>
      </c>
    </row>
    <row r="42" spans="2:20" ht="15.75" x14ac:dyDescent="0.25">
      <c r="B42" s="423" t="s">
        <v>213</v>
      </c>
      <c r="C42" s="424">
        <v>3335.0039999999999</v>
      </c>
      <c r="D42" s="424">
        <v>15321.583000000001</v>
      </c>
      <c r="E42" s="424">
        <v>1090</v>
      </c>
      <c r="F42" s="425" t="s">
        <v>115</v>
      </c>
      <c r="G42" s="426">
        <v>3883.23</v>
      </c>
      <c r="H42" s="427">
        <v>18276.945</v>
      </c>
      <c r="I42" s="428">
        <v>992.60299999999995</v>
      </c>
      <c r="J42" s="438"/>
      <c r="K42" s="423" t="s">
        <v>115</v>
      </c>
      <c r="L42" s="424">
        <v>1808.644</v>
      </c>
      <c r="M42" s="424">
        <v>8402.768</v>
      </c>
      <c r="N42" s="424">
        <v>428.54599999999999</v>
      </c>
      <c r="O42" s="425" t="s">
        <v>114</v>
      </c>
      <c r="P42" s="426">
        <v>2296.1660000000002</v>
      </c>
      <c r="Q42" s="427">
        <v>10789.332</v>
      </c>
      <c r="R42" s="428">
        <v>749.93399999999997</v>
      </c>
    </row>
    <row r="43" spans="2:20" ht="15.75" x14ac:dyDescent="0.25">
      <c r="B43" s="423" t="s">
        <v>68</v>
      </c>
      <c r="C43" s="424">
        <v>3090.7170000000001</v>
      </c>
      <c r="D43" s="424">
        <v>14112.874</v>
      </c>
      <c r="E43" s="424">
        <v>1016.434</v>
      </c>
      <c r="F43" s="425" t="s">
        <v>156</v>
      </c>
      <c r="G43" s="426">
        <v>3230.9090000000001</v>
      </c>
      <c r="H43" s="427">
        <v>15221.887000000001</v>
      </c>
      <c r="I43" s="428">
        <v>973.44799999999998</v>
      </c>
      <c r="J43" s="438"/>
      <c r="K43" s="423" t="s">
        <v>128</v>
      </c>
      <c r="L43" s="424">
        <v>1339.0830000000001</v>
      </c>
      <c r="M43" s="424">
        <v>6099.5429999999997</v>
      </c>
      <c r="N43" s="424">
        <v>1187.943</v>
      </c>
      <c r="O43" s="425" t="s">
        <v>122</v>
      </c>
      <c r="P43" s="426">
        <v>1621.7460000000001</v>
      </c>
      <c r="Q43" s="427">
        <v>7642.9129999999996</v>
      </c>
      <c r="R43" s="428">
        <v>1350.345</v>
      </c>
    </row>
    <row r="44" spans="2:20" ht="15.75" x14ac:dyDescent="0.25">
      <c r="B44" s="423" t="s">
        <v>124</v>
      </c>
      <c r="C44" s="424">
        <v>2970.5590000000002</v>
      </c>
      <c r="D44" s="424">
        <v>13507.681</v>
      </c>
      <c r="E44" s="424">
        <v>813.09699999999998</v>
      </c>
      <c r="F44" s="425" t="s">
        <v>154</v>
      </c>
      <c r="G44" s="426">
        <v>2929.558</v>
      </c>
      <c r="H44" s="427">
        <v>13789.492</v>
      </c>
      <c r="I44" s="428">
        <v>776.75</v>
      </c>
      <c r="J44" s="438"/>
      <c r="K44" s="423" t="s">
        <v>129</v>
      </c>
      <c r="L44" s="424">
        <v>1298.7180000000001</v>
      </c>
      <c r="M44" s="424">
        <v>5879.9170000000004</v>
      </c>
      <c r="N44" s="424">
        <v>371</v>
      </c>
      <c r="O44" s="425" t="s">
        <v>129</v>
      </c>
      <c r="P44" s="426">
        <v>1565.441</v>
      </c>
      <c r="Q44" s="427">
        <v>7391.7529999999997</v>
      </c>
      <c r="R44" s="428">
        <v>632.08199999999999</v>
      </c>
    </row>
    <row r="45" spans="2:20" ht="15.75" x14ac:dyDescent="0.25">
      <c r="B45" s="423" t="s">
        <v>170</v>
      </c>
      <c r="C45" s="424">
        <v>2492.1489999999999</v>
      </c>
      <c r="D45" s="424">
        <v>11294.841</v>
      </c>
      <c r="E45" s="424">
        <v>648.79999999999995</v>
      </c>
      <c r="F45" s="425" t="s">
        <v>286</v>
      </c>
      <c r="G45" s="426">
        <v>2180.9250000000002</v>
      </c>
      <c r="H45" s="427">
        <v>10363.958000000001</v>
      </c>
      <c r="I45" s="428">
        <v>648</v>
      </c>
      <c r="J45" s="438"/>
      <c r="K45" s="423" t="s">
        <v>122</v>
      </c>
      <c r="L45" s="424">
        <v>1095.4880000000001</v>
      </c>
      <c r="M45" s="424">
        <v>5136.0429999999997</v>
      </c>
      <c r="N45" s="424">
        <v>913.92</v>
      </c>
      <c r="O45" s="425" t="s">
        <v>123</v>
      </c>
      <c r="P45" s="426">
        <v>1229.9169999999999</v>
      </c>
      <c r="Q45" s="427">
        <v>5786.6189999999997</v>
      </c>
      <c r="R45" s="428">
        <v>410.56200000000001</v>
      </c>
      <c r="T45" s="36"/>
    </row>
    <row r="46" spans="2:20" ht="15.75" x14ac:dyDescent="0.25">
      <c r="B46" s="423" t="s">
        <v>135</v>
      </c>
      <c r="C46" s="424">
        <v>2292.0030000000002</v>
      </c>
      <c r="D46" s="424">
        <v>10551.254999999999</v>
      </c>
      <c r="E46" s="424">
        <v>650.47699999999998</v>
      </c>
      <c r="F46" s="425" t="s">
        <v>225</v>
      </c>
      <c r="G46" s="426">
        <v>2135.1039999999998</v>
      </c>
      <c r="H46" s="427">
        <v>10022.852000000001</v>
      </c>
      <c r="I46" s="428">
        <v>700</v>
      </c>
      <c r="J46" s="438"/>
      <c r="K46" s="423" t="s">
        <v>123</v>
      </c>
      <c r="L46" s="424">
        <v>799.92499999999995</v>
      </c>
      <c r="M46" s="424">
        <v>3640.2910000000002</v>
      </c>
      <c r="N46" s="424">
        <v>225.89699999999999</v>
      </c>
      <c r="O46" s="425" t="s">
        <v>115</v>
      </c>
      <c r="P46" s="426">
        <v>847.99800000000005</v>
      </c>
      <c r="Q46" s="427">
        <v>3992.1060000000002</v>
      </c>
      <c r="R46" s="428">
        <v>181.30600000000001</v>
      </c>
    </row>
    <row r="47" spans="2:20" ht="15.75" x14ac:dyDescent="0.25">
      <c r="B47" s="423" t="s">
        <v>115</v>
      </c>
      <c r="C47" s="424">
        <v>2183.7779999999998</v>
      </c>
      <c r="D47" s="424">
        <v>10069.699000000001</v>
      </c>
      <c r="E47" s="424">
        <v>610.66300000000001</v>
      </c>
      <c r="F47" s="425" t="s">
        <v>124</v>
      </c>
      <c r="G47" s="426">
        <v>2042.3030000000001</v>
      </c>
      <c r="H47" s="427">
        <v>9620.2849999999999</v>
      </c>
      <c r="I47" s="428">
        <v>745.08</v>
      </c>
      <c r="J47" s="438"/>
      <c r="K47" s="423" t="s">
        <v>164</v>
      </c>
      <c r="L47" s="424">
        <v>618.20299999999997</v>
      </c>
      <c r="M47" s="424">
        <v>2893.4630000000002</v>
      </c>
      <c r="N47" s="424">
        <v>160</v>
      </c>
      <c r="O47" s="425" t="s">
        <v>128</v>
      </c>
      <c r="P47" s="426">
        <v>760.19899999999996</v>
      </c>
      <c r="Q47" s="427">
        <v>3578.9630000000002</v>
      </c>
      <c r="R47" s="428">
        <v>1084.385</v>
      </c>
    </row>
    <row r="48" spans="2:20" ht="16.5" thickBot="1" x14ac:dyDescent="0.3">
      <c r="B48" s="429" t="s">
        <v>119</v>
      </c>
      <c r="C48" s="430">
        <v>2001.854</v>
      </c>
      <c r="D48" s="430">
        <v>9195.2890000000007</v>
      </c>
      <c r="E48" s="430">
        <v>541.14300000000003</v>
      </c>
      <c r="F48" s="431" t="s">
        <v>135</v>
      </c>
      <c r="G48" s="432">
        <v>1775.7360000000001</v>
      </c>
      <c r="H48" s="433">
        <v>8361.1569999999992</v>
      </c>
      <c r="I48" s="434">
        <v>644.20500000000004</v>
      </c>
      <c r="J48" s="438"/>
      <c r="K48" s="429" t="s">
        <v>121</v>
      </c>
      <c r="L48" s="430">
        <v>373.24799999999999</v>
      </c>
      <c r="M48" s="430">
        <v>1729.8879999999999</v>
      </c>
      <c r="N48" s="430">
        <v>108</v>
      </c>
      <c r="O48" s="431" t="s">
        <v>71</v>
      </c>
      <c r="P48" s="432">
        <v>662.50199999999995</v>
      </c>
      <c r="Q48" s="433">
        <v>3110.6880000000001</v>
      </c>
      <c r="R48" s="434">
        <v>257.96199999999999</v>
      </c>
    </row>
    <row r="49" spans="2:18" ht="15.75" x14ac:dyDescent="0.25">
      <c r="B49" s="451"/>
      <c r="C49" s="452"/>
      <c r="D49" s="452"/>
      <c r="E49" s="452"/>
      <c r="F49" s="451"/>
      <c r="G49" s="453"/>
      <c r="H49" s="453"/>
      <c r="I49" s="453"/>
      <c r="J49" s="454"/>
      <c r="K49" s="451"/>
      <c r="L49" s="452"/>
      <c r="M49" s="452"/>
      <c r="N49" s="452"/>
      <c r="O49" s="451"/>
      <c r="P49" s="453"/>
      <c r="Q49" s="453"/>
      <c r="R49" s="453"/>
    </row>
    <row r="50" spans="2:18" ht="15.75" x14ac:dyDescent="0.25">
      <c r="B50" s="451"/>
      <c r="C50" s="452"/>
      <c r="D50" s="452"/>
      <c r="E50" s="452"/>
      <c r="F50" s="451"/>
      <c r="G50" s="453"/>
      <c r="H50" s="453"/>
      <c r="I50" s="453"/>
      <c r="J50" s="454"/>
      <c r="K50" s="451"/>
      <c r="L50" s="452"/>
      <c r="M50" s="452"/>
      <c r="N50" s="452"/>
      <c r="O50" s="451"/>
      <c r="P50" s="453"/>
      <c r="Q50" s="453"/>
      <c r="R50" s="453"/>
    </row>
    <row r="51" spans="2:18" ht="15.75" x14ac:dyDescent="0.25">
      <c r="B51" s="451"/>
      <c r="C51" s="452"/>
      <c r="D51" s="452"/>
      <c r="E51" s="452"/>
      <c r="F51" s="451"/>
      <c r="G51" s="453"/>
      <c r="H51" s="453"/>
      <c r="I51" s="453"/>
      <c r="J51" s="454"/>
      <c r="K51" s="451"/>
      <c r="L51" s="452"/>
      <c r="M51" s="452"/>
      <c r="N51" s="452"/>
      <c r="O51" s="451"/>
      <c r="P51" s="453"/>
      <c r="Q51" s="453"/>
      <c r="R51" s="453"/>
    </row>
    <row r="52" spans="2:18" ht="15.75" x14ac:dyDescent="0.25">
      <c r="B52" s="455" t="s">
        <v>263</v>
      </c>
      <c r="C52" s="456"/>
      <c r="D52" s="456"/>
      <c r="E52" s="456"/>
      <c r="F52" s="455"/>
      <c r="G52" s="457"/>
      <c r="H52" s="457"/>
      <c r="I52" s="458"/>
      <c r="J52" s="405"/>
      <c r="K52" s="455" t="s">
        <v>264</v>
      </c>
      <c r="L52" s="456"/>
      <c r="M52" s="456"/>
      <c r="N52" s="456"/>
      <c r="O52" s="455"/>
      <c r="P52" s="457"/>
      <c r="Q52" s="457"/>
      <c r="R52" s="458"/>
    </row>
    <row r="53" spans="2:18" ht="16.5" thickBot="1" x14ac:dyDescent="0.3">
      <c r="B53" s="459" t="s">
        <v>168</v>
      </c>
      <c r="C53" s="460"/>
      <c r="D53" s="460"/>
      <c r="E53" s="460"/>
      <c r="F53" s="459"/>
      <c r="G53" s="458"/>
      <c r="H53" s="458"/>
      <c r="I53" s="458"/>
      <c r="J53" s="405"/>
      <c r="K53" s="459" t="s">
        <v>168</v>
      </c>
      <c r="L53" s="460"/>
      <c r="M53" s="460"/>
      <c r="N53" s="460"/>
      <c r="O53" s="459"/>
      <c r="P53" s="458"/>
      <c r="Q53" s="458"/>
      <c r="R53" s="458"/>
    </row>
    <row r="54" spans="2:18" ht="16.5" thickBot="1" x14ac:dyDescent="0.3">
      <c r="B54" s="440" t="s">
        <v>107</v>
      </c>
      <c r="C54" s="441"/>
      <c r="D54" s="441"/>
      <c r="E54" s="441"/>
      <c r="F54" s="441"/>
      <c r="G54" s="441"/>
      <c r="H54" s="441"/>
      <c r="I54" s="442"/>
      <c r="J54" s="405"/>
      <c r="K54" s="440" t="s">
        <v>108</v>
      </c>
      <c r="L54" s="441"/>
      <c r="M54" s="441"/>
      <c r="N54" s="441"/>
      <c r="O54" s="441"/>
      <c r="P54" s="441"/>
      <c r="Q54" s="441"/>
      <c r="R54" s="442"/>
    </row>
    <row r="55" spans="2:18" ht="16.5" thickBot="1" x14ac:dyDescent="0.3">
      <c r="B55" s="443" t="s">
        <v>291</v>
      </c>
      <c r="C55" s="444"/>
      <c r="D55" s="445"/>
      <c r="E55" s="446"/>
      <c r="F55" s="443" t="s">
        <v>292</v>
      </c>
      <c r="G55" s="444"/>
      <c r="H55" s="445"/>
      <c r="I55" s="446"/>
      <c r="J55" s="405"/>
      <c r="K55" s="443" t="s">
        <v>291</v>
      </c>
      <c r="L55" s="444"/>
      <c r="M55" s="445"/>
      <c r="N55" s="446"/>
      <c r="O55" s="443" t="s">
        <v>292</v>
      </c>
      <c r="P55" s="444"/>
      <c r="Q55" s="445"/>
      <c r="R55" s="446"/>
    </row>
    <row r="56" spans="2:18" ht="30.75" thickBot="1" x14ac:dyDescent="0.25">
      <c r="B56" s="406" t="s">
        <v>109</v>
      </c>
      <c r="C56" s="407" t="s">
        <v>89</v>
      </c>
      <c r="D56" s="408" t="s">
        <v>131</v>
      </c>
      <c r="E56" s="409" t="s">
        <v>110</v>
      </c>
      <c r="F56" s="406" t="s">
        <v>109</v>
      </c>
      <c r="G56" s="407" t="s">
        <v>89</v>
      </c>
      <c r="H56" s="408" t="s">
        <v>131</v>
      </c>
      <c r="I56" s="409" t="s">
        <v>110</v>
      </c>
      <c r="J56" s="405"/>
      <c r="K56" s="406" t="s">
        <v>109</v>
      </c>
      <c r="L56" s="407" t="s">
        <v>89</v>
      </c>
      <c r="M56" s="408" t="s">
        <v>131</v>
      </c>
      <c r="N56" s="409" t="s">
        <v>110</v>
      </c>
      <c r="O56" s="406" t="s">
        <v>109</v>
      </c>
      <c r="P56" s="407" t="s">
        <v>89</v>
      </c>
      <c r="Q56" s="408" t="s">
        <v>131</v>
      </c>
      <c r="R56" s="409" t="s">
        <v>110</v>
      </c>
    </row>
    <row r="57" spans="2:18" ht="16.5" thickBot="1" x14ac:dyDescent="0.3">
      <c r="B57" s="410" t="s">
        <v>102</v>
      </c>
      <c r="C57" s="411">
        <v>57475.46</v>
      </c>
      <c r="D57" s="412">
        <v>263517.71100000001</v>
      </c>
      <c r="E57" s="413">
        <v>42648.44</v>
      </c>
      <c r="F57" s="414" t="s">
        <v>102</v>
      </c>
      <c r="G57" s="415">
        <v>71899.19</v>
      </c>
      <c r="H57" s="416">
        <v>338362.58399999997</v>
      </c>
      <c r="I57" s="413">
        <v>44101.654999999999</v>
      </c>
      <c r="J57" s="405"/>
      <c r="K57" s="410" t="s">
        <v>102</v>
      </c>
      <c r="L57" s="411">
        <v>30510.982</v>
      </c>
      <c r="M57" s="412">
        <v>139898.15299999999</v>
      </c>
      <c r="N57" s="413">
        <v>21406.54</v>
      </c>
      <c r="O57" s="414" t="s">
        <v>102</v>
      </c>
      <c r="P57" s="415">
        <v>31257.718000000001</v>
      </c>
      <c r="Q57" s="416">
        <v>147112.76699999999</v>
      </c>
      <c r="R57" s="413">
        <v>18852.217000000001</v>
      </c>
    </row>
    <row r="58" spans="2:18" ht="15.75" x14ac:dyDescent="0.25">
      <c r="B58" s="417" t="s">
        <v>122</v>
      </c>
      <c r="C58" s="418">
        <v>7614.49</v>
      </c>
      <c r="D58" s="418">
        <v>34911.807000000001</v>
      </c>
      <c r="E58" s="418">
        <v>5567.4430000000002</v>
      </c>
      <c r="F58" s="419" t="s">
        <v>122</v>
      </c>
      <c r="G58" s="420">
        <v>10918.686</v>
      </c>
      <c r="H58" s="421">
        <v>51374.239999999998</v>
      </c>
      <c r="I58" s="422">
        <v>6204.348</v>
      </c>
      <c r="J58" s="405"/>
      <c r="K58" s="417" t="s">
        <v>69</v>
      </c>
      <c r="L58" s="418">
        <v>10302.494000000001</v>
      </c>
      <c r="M58" s="418">
        <v>47263.305</v>
      </c>
      <c r="N58" s="418">
        <v>6945.3419999999996</v>
      </c>
      <c r="O58" s="419" t="s">
        <v>69</v>
      </c>
      <c r="P58" s="420">
        <v>10596.647000000001</v>
      </c>
      <c r="Q58" s="421">
        <v>49881.779000000002</v>
      </c>
      <c r="R58" s="422">
        <v>6678.2280000000001</v>
      </c>
    </row>
    <row r="59" spans="2:18" ht="15.75" x14ac:dyDescent="0.25">
      <c r="B59" s="423" t="s">
        <v>119</v>
      </c>
      <c r="C59" s="424">
        <v>7303.8109999999997</v>
      </c>
      <c r="D59" s="424">
        <v>33491.553</v>
      </c>
      <c r="E59" s="424">
        <v>6240.9030000000002</v>
      </c>
      <c r="F59" s="425" t="s">
        <v>119</v>
      </c>
      <c r="G59" s="426">
        <v>10115.58</v>
      </c>
      <c r="H59" s="427">
        <v>47581.733999999997</v>
      </c>
      <c r="I59" s="428">
        <v>6685.85</v>
      </c>
      <c r="J59" s="405"/>
      <c r="K59" s="423" t="s">
        <v>117</v>
      </c>
      <c r="L59" s="424">
        <v>6482.0870000000004</v>
      </c>
      <c r="M59" s="424">
        <v>29726.749</v>
      </c>
      <c r="N59" s="424">
        <v>6639.5370000000003</v>
      </c>
      <c r="O59" s="425" t="s">
        <v>117</v>
      </c>
      <c r="P59" s="426">
        <v>9019.0889999999999</v>
      </c>
      <c r="Q59" s="427">
        <v>42429.192000000003</v>
      </c>
      <c r="R59" s="428">
        <v>6731.7150000000001</v>
      </c>
    </row>
    <row r="60" spans="2:18" ht="15.75" x14ac:dyDescent="0.25">
      <c r="B60" s="423" t="s">
        <v>124</v>
      </c>
      <c r="C60" s="424">
        <v>4976.7920000000004</v>
      </c>
      <c r="D60" s="424">
        <v>22821.974999999999</v>
      </c>
      <c r="E60" s="424">
        <v>4154.38</v>
      </c>
      <c r="F60" s="425" t="s">
        <v>115</v>
      </c>
      <c r="G60" s="426">
        <v>6064.1450000000004</v>
      </c>
      <c r="H60" s="427">
        <v>28544.078000000001</v>
      </c>
      <c r="I60" s="428">
        <v>3637.1660000000002</v>
      </c>
      <c r="J60" s="405"/>
      <c r="K60" s="423" t="s">
        <v>115</v>
      </c>
      <c r="L60" s="424">
        <v>5303.616</v>
      </c>
      <c r="M60" s="424">
        <v>24318.181</v>
      </c>
      <c r="N60" s="424">
        <v>2860.8420000000001</v>
      </c>
      <c r="O60" s="425" t="s">
        <v>115</v>
      </c>
      <c r="P60" s="426">
        <v>4997.5630000000001</v>
      </c>
      <c r="Q60" s="427">
        <v>23506.746999999999</v>
      </c>
      <c r="R60" s="428">
        <v>2034.808</v>
      </c>
    </row>
    <row r="61" spans="2:18" ht="15.75" x14ac:dyDescent="0.25">
      <c r="B61" s="423" t="s">
        <v>115</v>
      </c>
      <c r="C61" s="424">
        <v>4694.6350000000002</v>
      </c>
      <c r="D61" s="424">
        <v>21519.026999999998</v>
      </c>
      <c r="E61" s="424">
        <v>3453.857</v>
      </c>
      <c r="F61" s="425" t="s">
        <v>124</v>
      </c>
      <c r="G61" s="426">
        <v>5934.58</v>
      </c>
      <c r="H61" s="427">
        <v>27919.245999999999</v>
      </c>
      <c r="I61" s="428">
        <v>4327.8950000000004</v>
      </c>
      <c r="J61" s="405"/>
      <c r="K61" s="423" t="s">
        <v>116</v>
      </c>
      <c r="L61" s="424">
        <v>5028.018</v>
      </c>
      <c r="M61" s="424">
        <v>23034.393</v>
      </c>
      <c r="N61" s="424">
        <v>3771.9760000000001</v>
      </c>
      <c r="O61" s="425" t="s">
        <v>116</v>
      </c>
      <c r="P61" s="426">
        <v>3487.6880000000001</v>
      </c>
      <c r="Q61" s="427">
        <v>16408.901000000002</v>
      </c>
      <c r="R61" s="428">
        <v>2121.674</v>
      </c>
    </row>
    <row r="62" spans="2:18" ht="15.75" x14ac:dyDescent="0.25">
      <c r="B62" s="423" t="s">
        <v>69</v>
      </c>
      <c r="C62" s="424">
        <v>4421.8549999999996</v>
      </c>
      <c r="D62" s="424">
        <v>20217.999</v>
      </c>
      <c r="E62" s="424">
        <v>4157.4759999999997</v>
      </c>
      <c r="F62" s="425" t="s">
        <v>69</v>
      </c>
      <c r="G62" s="426">
        <v>4882.6000000000004</v>
      </c>
      <c r="H62" s="427">
        <v>22982.124</v>
      </c>
      <c r="I62" s="428">
        <v>3455.38</v>
      </c>
      <c r="J62" s="405"/>
      <c r="K62" s="423" t="s">
        <v>215</v>
      </c>
      <c r="L62" s="424">
        <v>488.07299999999998</v>
      </c>
      <c r="M62" s="424">
        <v>2265.3829999999998</v>
      </c>
      <c r="N62" s="424">
        <v>180.27500000000001</v>
      </c>
      <c r="O62" s="425" t="s">
        <v>114</v>
      </c>
      <c r="P62" s="426">
        <v>681.30499999999995</v>
      </c>
      <c r="Q62" s="427">
        <v>3218.9780000000001</v>
      </c>
      <c r="R62" s="428">
        <v>326.68</v>
      </c>
    </row>
    <row r="63" spans="2:18" ht="15.75" x14ac:dyDescent="0.25">
      <c r="B63" s="423" t="s">
        <v>114</v>
      </c>
      <c r="C63" s="424">
        <v>3259.1889999999999</v>
      </c>
      <c r="D63" s="424">
        <v>14963.689</v>
      </c>
      <c r="E63" s="424">
        <v>3291.0610000000001</v>
      </c>
      <c r="F63" s="425" t="s">
        <v>164</v>
      </c>
      <c r="G63" s="426">
        <v>4286.1859999999997</v>
      </c>
      <c r="H63" s="427">
        <v>20187.679</v>
      </c>
      <c r="I63" s="428">
        <v>2770.2950000000001</v>
      </c>
      <c r="J63" s="405"/>
      <c r="K63" s="423" t="s">
        <v>113</v>
      </c>
      <c r="L63" s="424">
        <v>447.24400000000003</v>
      </c>
      <c r="M63" s="424">
        <v>2049.1289999999999</v>
      </c>
      <c r="N63" s="424">
        <v>124.959</v>
      </c>
      <c r="O63" s="425" t="s">
        <v>127</v>
      </c>
      <c r="P63" s="426">
        <v>510.48200000000003</v>
      </c>
      <c r="Q63" s="427">
        <v>2402.4079999999999</v>
      </c>
      <c r="R63" s="428">
        <v>228.49799999999999</v>
      </c>
    </row>
    <row r="64" spans="2:18" ht="15.75" x14ac:dyDescent="0.25">
      <c r="B64" s="423" t="s">
        <v>153</v>
      </c>
      <c r="C64" s="424">
        <v>3211.7689999999998</v>
      </c>
      <c r="D64" s="424">
        <v>14792.188</v>
      </c>
      <c r="E64" s="424">
        <v>1056.925</v>
      </c>
      <c r="F64" s="425" t="s">
        <v>114</v>
      </c>
      <c r="G64" s="426">
        <v>4197.2700000000004</v>
      </c>
      <c r="H64" s="427">
        <v>19755.688999999998</v>
      </c>
      <c r="I64" s="428">
        <v>3445.7080000000001</v>
      </c>
      <c r="J64" s="405"/>
      <c r="K64" s="423" t="s">
        <v>68</v>
      </c>
      <c r="L64" s="424">
        <v>435.596</v>
      </c>
      <c r="M64" s="424">
        <v>1989.817</v>
      </c>
      <c r="N64" s="424">
        <v>143.06399999999999</v>
      </c>
      <c r="O64" s="425" t="s">
        <v>71</v>
      </c>
      <c r="P64" s="426">
        <v>444.33</v>
      </c>
      <c r="Q64" s="427">
        <v>2104.8649999999998</v>
      </c>
      <c r="R64" s="428">
        <v>244.42</v>
      </c>
    </row>
    <row r="65" spans="2:18" ht="15.75" x14ac:dyDescent="0.25">
      <c r="B65" s="423" t="s">
        <v>113</v>
      </c>
      <c r="C65" s="424">
        <v>2648.8240000000001</v>
      </c>
      <c r="D65" s="424">
        <v>12134.749</v>
      </c>
      <c r="E65" s="424">
        <v>1529.8910000000001</v>
      </c>
      <c r="F65" s="425" t="s">
        <v>113</v>
      </c>
      <c r="G65" s="426">
        <v>3453.788</v>
      </c>
      <c r="H65" s="427">
        <v>16258.666999999999</v>
      </c>
      <c r="I65" s="428">
        <v>1388.14</v>
      </c>
      <c r="J65" s="405"/>
      <c r="K65" s="423" t="s">
        <v>127</v>
      </c>
      <c r="L65" s="424">
        <v>391.66500000000002</v>
      </c>
      <c r="M65" s="424">
        <v>1781.905</v>
      </c>
      <c r="N65" s="424">
        <v>177.876</v>
      </c>
      <c r="O65" s="425" t="s">
        <v>113</v>
      </c>
      <c r="P65" s="426">
        <v>435.37900000000002</v>
      </c>
      <c r="Q65" s="427">
        <v>2047.519</v>
      </c>
      <c r="R65" s="428">
        <v>106.71</v>
      </c>
    </row>
    <row r="66" spans="2:18" ht="15.75" x14ac:dyDescent="0.25">
      <c r="B66" s="423" t="s">
        <v>215</v>
      </c>
      <c r="C66" s="424">
        <v>2620.8919999999998</v>
      </c>
      <c r="D66" s="424">
        <v>12000.958000000001</v>
      </c>
      <c r="E66" s="424">
        <v>1328.1859999999999</v>
      </c>
      <c r="F66" s="425" t="s">
        <v>129</v>
      </c>
      <c r="G66" s="426">
        <v>2918.989</v>
      </c>
      <c r="H66" s="427">
        <v>13736.076999999999</v>
      </c>
      <c r="I66" s="428">
        <v>2262.3220000000001</v>
      </c>
      <c r="J66" s="405"/>
      <c r="K66" s="423" t="s">
        <v>71</v>
      </c>
      <c r="L66" s="424">
        <v>364.017</v>
      </c>
      <c r="M66" s="424">
        <v>1676.337</v>
      </c>
      <c r="N66" s="424">
        <v>112.42100000000001</v>
      </c>
      <c r="O66" s="425" t="s">
        <v>68</v>
      </c>
      <c r="P66" s="426">
        <v>267.77100000000002</v>
      </c>
      <c r="Q66" s="427">
        <v>1257.21</v>
      </c>
      <c r="R66" s="428">
        <v>88.548000000000002</v>
      </c>
    </row>
    <row r="67" spans="2:18" ht="15.75" x14ac:dyDescent="0.25">
      <c r="B67" s="423" t="s">
        <v>164</v>
      </c>
      <c r="C67" s="424">
        <v>2555.9569999999999</v>
      </c>
      <c r="D67" s="424">
        <v>11757.186</v>
      </c>
      <c r="E67" s="424">
        <v>2096.38</v>
      </c>
      <c r="F67" s="425" t="s">
        <v>215</v>
      </c>
      <c r="G67" s="426">
        <v>2456.402</v>
      </c>
      <c r="H67" s="427">
        <v>11560.199000000001</v>
      </c>
      <c r="I67" s="428">
        <v>1056.577</v>
      </c>
      <c r="J67" s="405"/>
      <c r="K67" s="423" t="s">
        <v>123</v>
      </c>
      <c r="L67" s="424">
        <v>305.29500000000002</v>
      </c>
      <c r="M67" s="424">
        <v>1397.472</v>
      </c>
      <c r="N67" s="424">
        <v>102</v>
      </c>
      <c r="O67" s="425" t="s">
        <v>215</v>
      </c>
      <c r="P67" s="426">
        <v>266.29599999999999</v>
      </c>
      <c r="Q67" s="427">
        <v>1255.5740000000001</v>
      </c>
      <c r="R67" s="428">
        <v>65.05</v>
      </c>
    </row>
    <row r="68" spans="2:18" ht="15.75" x14ac:dyDescent="0.25">
      <c r="B68" s="423" t="s">
        <v>129</v>
      </c>
      <c r="C68" s="424">
        <v>1925.933</v>
      </c>
      <c r="D68" s="424">
        <v>8843.1689999999999</v>
      </c>
      <c r="E68" s="424">
        <v>1807.5809999999999</v>
      </c>
      <c r="F68" s="425" t="s">
        <v>128</v>
      </c>
      <c r="G68" s="426">
        <v>1791.519</v>
      </c>
      <c r="H68" s="427">
        <v>8428.9840000000004</v>
      </c>
      <c r="I68" s="428">
        <v>880.03200000000004</v>
      </c>
      <c r="J68" s="405"/>
      <c r="K68" s="423" t="s">
        <v>114</v>
      </c>
      <c r="L68" s="424">
        <v>273.41300000000001</v>
      </c>
      <c r="M68" s="424">
        <v>1241.0219999999999</v>
      </c>
      <c r="N68" s="424">
        <v>99.263999999999996</v>
      </c>
      <c r="O68" s="425" t="s">
        <v>112</v>
      </c>
      <c r="P68" s="426">
        <v>144.78899999999999</v>
      </c>
      <c r="Q68" s="427">
        <v>685.01700000000005</v>
      </c>
      <c r="R68" s="428">
        <v>59.715000000000003</v>
      </c>
    </row>
    <row r="69" spans="2:18" ht="15.75" x14ac:dyDescent="0.25">
      <c r="B69" s="423" t="s">
        <v>128</v>
      </c>
      <c r="C69" s="424">
        <v>1358.6969999999999</v>
      </c>
      <c r="D69" s="424">
        <v>6235.491</v>
      </c>
      <c r="E69" s="424">
        <v>911.31399999999996</v>
      </c>
      <c r="F69" s="425" t="s">
        <v>123</v>
      </c>
      <c r="G69" s="426">
        <v>1570.3579999999999</v>
      </c>
      <c r="H69" s="427">
        <v>7393.6080000000002</v>
      </c>
      <c r="I69" s="428">
        <v>902.52800000000002</v>
      </c>
      <c r="J69" s="405"/>
      <c r="K69" s="423" t="s">
        <v>152</v>
      </c>
      <c r="L69" s="424">
        <v>262.56700000000001</v>
      </c>
      <c r="M69" s="424">
        <v>1213.8040000000001</v>
      </c>
      <c r="N69" s="424">
        <v>94.072000000000003</v>
      </c>
      <c r="O69" s="425" t="s">
        <v>152</v>
      </c>
      <c r="P69" s="426">
        <v>122.045</v>
      </c>
      <c r="Q69" s="427">
        <v>575.88</v>
      </c>
      <c r="R69" s="428">
        <v>54.56</v>
      </c>
    </row>
    <row r="70" spans="2:18" ht="15.75" x14ac:dyDescent="0.25">
      <c r="B70" s="423" t="s">
        <v>123</v>
      </c>
      <c r="C70" s="424">
        <v>1124.6679999999999</v>
      </c>
      <c r="D70" s="424">
        <v>5151.1850000000004</v>
      </c>
      <c r="E70" s="424">
        <v>879.44</v>
      </c>
      <c r="F70" s="425" t="s">
        <v>117</v>
      </c>
      <c r="G70" s="426">
        <v>1437.1</v>
      </c>
      <c r="H70" s="427">
        <v>6761.4859999999999</v>
      </c>
      <c r="I70" s="428">
        <v>727.27700000000004</v>
      </c>
      <c r="J70" s="405"/>
      <c r="K70" s="423" t="s">
        <v>122</v>
      </c>
      <c r="L70" s="424">
        <v>184.97900000000001</v>
      </c>
      <c r="M70" s="424">
        <v>837.56500000000005</v>
      </c>
      <c r="N70" s="424">
        <v>56.951999999999998</v>
      </c>
      <c r="O70" s="425" t="s">
        <v>111</v>
      </c>
      <c r="P70" s="426">
        <v>100.93</v>
      </c>
      <c r="Q70" s="427">
        <v>476.34500000000003</v>
      </c>
      <c r="R70" s="428">
        <v>35.845999999999997</v>
      </c>
    </row>
    <row r="71" spans="2:18" ht="15.75" x14ac:dyDescent="0.25">
      <c r="B71" s="423" t="s">
        <v>117</v>
      </c>
      <c r="C71" s="424">
        <v>1105.182</v>
      </c>
      <c r="D71" s="424">
        <v>5068.9560000000001</v>
      </c>
      <c r="E71" s="424">
        <v>792.245</v>
      </c>
      <c r="F71" s="425" t="s">
        <v>153</v>
      </c>
      <c r="G71" s="426">
        <v>1271.2380000000001</v>
      </c>
      <c r="H71" s="427">
        <v>5960.42</v>
      </c>
      <c r="I71" s="428">
        <v>529.65</v>
      </c>
      <c r="J71" s="405"/>
      <c r="K71" s="423" t="s">
        <v>112</v>
      </c>
      <c r="L71" s="424">
        <v>123.06</v>
      </c>
      <c r="M71" s="424">
        <v>558.09299999999996</v>
      </c>
      <c r="N71" s="424">
        <v>36.344000000000001</v>
      </c>
      <c r="O71" s="425" t="s">
        <v>161</v>
      </c>
      <c r="P71" s="426">
        <v>59.939</v>
      </c>
      <c r="Q71" s="427">
        <v>282.11900000000003</v>
      </c>
      <c r="R71" s="428">
        <v>28.722000000000001</v>
      </c>
    </row>
    <row r="72" spans="2:18" ht="15.75" x14ac:dyDescent="0.25">
      <c r="B72" s="423" t="s">
        <v>116</v>
      </c>
      <c r="C72" s="424">
        <v>996.46199999999999</v>
      </c>
      <c r="D72" s="424">
        <v>4571.4610000000002</v>
      </c>
      <c r="E72" s="424">
        <v>336.65100000000001</v>
      </c>
      <c r="F72" s="425" t="s">
        <v>71</v>
      </c>
      <c r="G72" s="426">
        <v>1252.9090000000001</v>
      </c>
      <c r="H72" s="427">
        <v>5899.3639999999996</v>
      </c>
      <c r="I72" s="428">
        <v>810.80499999999995</v>
      </c>
      <c r="J72" s="405"/>
      <c r="K72" s="423" t="s">
        <v>111</v>
      </c>
      <c r="L72" s="424">
        <v>59.74</v>
      </c>
      <c r="M72" s="424">
        <v>274.26799999999997</v>
      </c>
      <c r="N72" s="424">
        <v>24.488</v>
      </c>
      <c r="O72" s="425" t="s">
        <v>135</v>
      </c>
      <c r="P72" s="426">
        <v>55.625999999999998</v>
      </c>
      <c r="Q72" s="427">
        <v>261.76100000000002</v>
      </c>
      <c r="R72" s="428">
        <v>25.198</v>
      </c>
    </row>
    <row r="73" spans="2:18" ht="16.5" thickBot="1" x14ac:dyDescent="0.3">
      <c r="B73" s="429" t="s">
        <v>71</v>
      </c>
      <c r="C73" s="430">
        <v>935.49400000000003</v>
      </c>
      <c r="D73" s="430">
        <v>4284.6239999999998</v>
      </c>
      <c r="E73" s="430">
        <v>707.46199999999999</v>
      </c>
      <c r="F73" s="431" t="s">
        <v>152</v>
      </c>
      <c r="G73" s="432">
        <v>1221.0540000000001</v>
      </c>
      <c r="H73" s="433">
        <v>5744.902</v>
      </c>
      <c r="I73" s="434">
        <v>823.65499999999997</v>
      </c>
      <c r="J73" s="405"/>
      <c r="K73" s="429" t="s">
        <v>161</v>
      </c>
      <c r="L73" s="430">
        <v>38.320999999999998</v>
      </c>
      <c r="M73" s="430">
        <v>175.18700000000001</v>
      </c>
      <c r="N73" s="430">
        <v>27.071999999999999</v>
      </c>
      <c r="O73" s="431" t="s">
        <v>121</v>
      </c>
      <c r="P73" s="432">
        <v>32.545999999999999</v>
      </c>
      <c r="Q73" s="433">
        <v>152.869</v>
      </c>
      <c r="R73" s="434">
        <v>9.907</v>
      </c>
    </row>
    <row r="74" spans="2:18" ht="15.75" x14ac:dyDescent="0.25">
      <c r="B74" s="451"/>
      <c r="C74" s="452"/>
      <c r="D74" s="452"/>
      <c r="E74" s="452"/>
      <c r="F74" s="451"/>
      <c r="G74" s="453"/>
      <c r="H74" s="453"/>
      <c r="I74" s="453"/>
      <c r="J74" s="454"/>
      <c r="K74" s="451"/>
      <c r="L74" s="452"/>
      <c r="M74" s="452"/>
      <c r="N74" s="452"/>
      <c r="O74" s="451"/>
      <c r="P74" s="453"/>
      <c r="Q74" s="453"/>
      <c r="R74" s="453"/>
    </row>
    <row r="75" spans="2:18" ht="15.75" x14ac:dyDescent="0.25">
      <c r="B75" s="451"/>
      <c r="C75" s="452"/>
      <c r="D75" s="452"/>
      <c r="E75" s="452"/>
      <c r="F75" s="451"/>
      <c r="G75" s="453"/>
      <c r="H75" s="453"/>
      <c r="I75" s="453"/>
      <c r="J75" s="454"/>
      <c r="K75" s="451"/>
      <c r="L75" s="452"/>
      <c r="M75" s="452"/>
      <c r="N75" s="452"/>
      <c r="O75" s="451"/>
      <c r="P75" s="453"/>
      <c r="Q75" s="453"/>
      <c r="R75" s="453"/>
    </row>
    <row r="76" spans="2:18" ht="15.75" x14ac:dyDescent="0.25">
      <c r="B76" s="451"/>
      <c r="C76" s="452"/>
      <c r="D76" s="452"/>
      <c r="E76" s="452"/>
      <c r="F76" s="451"/>
      <c r="G76" s="453"/>
      <c r="H76" s="453"/>
      <c r="I76" s="453"/>
      <c r="J76" s="454"/>
      <c r="K76" s="451"/>
      <c r="L76" s="452"/>
      <c r="M76" s="452"/>
      <c r="N76" s="452"/>
      <c r="O76" s="451"/>
      <c r="P76" s="453"/>
      <c r="Q76" s="453"/>
      <c r="R76" s="453"/>
    </row>
    <row r="77" spans="2:18" ht="15.75" x14ac:dyDescent="0.25">
      <c r="B77" s="455" t="s">
        <v>265</v>
      </c>
      <c r="C77" s="456"/>
      <c r="D77" s="456"/>
      <c r="E77" s="456"/>
      <c r="F77" s="455"/>
      <c r="G77" s="457"/>
      <c r="H77" s="457"/>
      <c r="I77" s="457"/>
      <c r="J77" s="405"/>
      <c r="K77" s="455" t="s">
        <v>266</v>
      </c>
      <c r="L77" s="456"/>
      <c r="M77" s="456"/>
      <c r="N77" s="456"/>
      <c r="O77" s="455"/>
      <c r="P77" s="457"/>
      <c r="Q77" s="457"/>
      <c r="R77" s="457"/>
    </row>
    <row r="78" spans="2:18" ht="16.5" thickBot="1" x14ac:dyDescent="0.3">
      <c r="B78" s="459" t="s">
        <v>168</v>
      </c>
      <c r="C78" s="460"/>
      <c r="D78" s="460"/>
      <c r="E78" s="460"/>
      <c r="F78" s="459"/>
      <c r="G78" s="458"/>
      <c r="H78" s="458"/>
      <c r="I78" s="458"/>
      <c r="J78" s="405"/>
      <c r="K78" s="459" t="s">
        <v>168</v>
      </c>
      <c r="L78" s="460"/>
      <c r="M78" s="460"/>
      <c r="N78" s="460"/>
      <c r="O78" s="459"/>
      <c r="P78" s="458"/>
      <c r="Q78" s="458"/>
      <c r="R78" s="458"/>
    </row>
    <row r="79" spans="2:18" ht="16.5" thickBot="1" x14ac:dyDescent="0.3">
      <c r="B79" s="440" t="s">
        <v>107</v>
      </c>
      <c r="C79" s="441"/>
      <c r="D79" s="441"/>
      <c r="E79" s="441"/>
      <c r="F79" s="441"/>
      <c r="G79" s="441"/>
      <c r="H79" s="441"/>
      <c r="I79" s="442"/>
      <c r="J79" s="405"/>
      <c r="K79" s="440" t="s">
        <v>108</v>
      </c>
      <c r="L79" s="441"/>
      <c r="M79" s="441"/>
      <c r="N79" s="441"/>
      <c r="O79" s="441"/>
      <c r="P79" s="441"/>
      <c r="Q79" s="441"/>
      <c r="R79" s="442"/>
    </row>
    <row r="80" spans="2:18" ht="16.5" thickBot="1" x14ac:dyDescent="0.3">
      <c r="B80" s="443" t="s">
        <v>291</v>
      </c>
      <c r="C80" s="444"/>
      <c r="D80" s="445"/>
      <c r="E80" s="446"/>
      <c r="F80" s="443" t="s">
        <v>292</v>
      </c>
      <c r="G80" s="444"/>
      <c r="H80" s="445"/>
      <c r="I80" s="446"/>
      <c r="J80" s="405"/>
      <c r="K80" s="443" t="s">
        <v>291</v>
      </c>
      <c r="L80" s="444"/>
      <c r="M80" s="445"/>
      <c r="N80" s="446"/>
      <c r="O80" s="443" t="s">
        <v>292</v>
      </c>
      <c r="P80" s="444"/>
      <c r="Q80" s="445"/>
      <c r="R80" s="446"/>
    </row>
    <row r="81" spans="2:18" ht="30.75" thickBot="1" x14ac:dyDescent="0.25">
      <c r="B81" s="406" t="s">
        <v>109</v>
      </c>
      <c r="C81" s="407" t="s">
        <v>89</v>
      </c>
      <c r="D81" s="408" t="s">
        <v>131</v>
      </c>
      <c r="E81" s="409" t="s">
        <v>110</v>
      </c>
      <c r="F81" s="406" t="s">
        <v>109</v>
      </c>
      <c r="G81" s="407" t="s">
        <v>89</v>
      </c>
      <c r="H81" s="408" t="s">
        <v>131</v>
      </c>
      <c r="I81" s="409" t="s">
        <v>110</v>
      </c>
      <c r="J81" s="405"/>
      <c r="K81" s="406" t="s">
        <v>109</v>
      </c>
      <c r="L81" s="407" t="s">
        <v>89</v>
      </c>
      <c r="M81" s="408" t="s">
        <v>131</v>
      </c>
      <c r="N81" s="409" t="s">
        <v>110</v>
      </c>
      <c r="O81" s="406" t="s">
        <v>109</v>
      </c>
      <c r="P81" s="407" t="s">
        <v>89</v>
      </c>
      <c r="Q81" s="408" t="s">
        <v>131</v>
      </c>
      <c r="R81" s="409" t="s">
        <v>110</v>
      </c>
    </row>
    <row r="82" spans="2:18" ht="16.5" thickBot="1" x14ac:dyDescent="0.3">
      <c r="B82" s="410" t="s">
        <v>102</v>
      </c>
      <c r="C82" s="411">
        <v>88045.797999999995</v>
      </c>
      <c r="D82" s="412">
        <v>403709.11200000002</v>
      </c>
      <c r="E82" s="413">
        <v>76092.023000000001</v>
      </c>
      <c r="F82" s="414" t="s">
        <v>102</v>
      </c>
      <c r="G82" s="415">
        <v>72682.214999999997</v>
      </c>
      <c r="H82" s="416">
        <v>341946.60100000002</v>
      </c>
      <c r="I82" s="413">
        <v>78025.017999999996</v>
      </c>
      <c r="J82" s="405"/>
      <c r="K82" s="410" t="s">
        <v>102</v>
      </c>
      <c r="L82" s="411">
        <v>31923.636999999999</v>
      </c>
      <c r="M82" s="412">
        <v>146495.43900000001</v>
      </c>
      <c r="N82" s="413">
        <v>44067.792000000001</v>
      </c>
      <c r="O82" s="414" t="s">
        <v>102</v>
      </c>
      <c r="P82" s="415">
        <v>21588.284</v>
      </c>
      <c r="Q82" s="416">
        <v>101641.44</v>
      </c>
      <c r="R82" s="413">
        <v>28891.356</v>
      </c>
    </row>
    <row r="83" spans="2:18" ht="15.75" x14ac:dyDescent="0.25">
      <c r="B83" s="417" t="s">
        <v>215</v>
      </c>
      <c r="C83" s="418">
        <v>23891.339</v>
      </c>
      <c r="D83" s="418">
        <v>109506.59</v>
      </c>
      <c r="E83" s="418">
        <v>22437.324000000001</v>
      </c>
      <c r="F83" s="419" t="s">
        <v>136</v>
      </c>
      <c r="G83" s="420">
        <v>16019.914000000001</v>
      </c>
      <c r="H83" s="421">
        <v>75307.048999999999</v>
      </c>
      <c r="I83" s="422">
        <v>18388.194</v>
      </c>
      <c r="J83" s="405"/>
      <c r="K83" s="417" t="s">
        <v>69</v>
      </c>
      <c r="L83" s="418">
        <v>6993.277</v>
      </c>
      <c r="M83" s="418">
        <v>32043.758999999998</v>
      </c>
      <c r="N83" s="418">
        <v>7675.6540000000005</v>
      </c>
      <c r="O83" s="419" t="s">
        <v>69</v>
      </c>
      <c r="P83" s="420">
        <v>7017.2569999999996</v>
      </c>
      <c r="Q83" s="421">
        <v>33020.006999999998</v>
      </c>
      <c r="R83" s="422">
        <v>9071.6749999999993</v>
      </c>
    </row>
    <row r="84" spans="2:18" ht="15.75" x14ac:dyDescent="0.25">
      <c r="B84" s="423" t="s">
        <v>69</v>
      </c>
      <c r="C84" s="424">
        <v>8809.9429999999993</v>
      </c>
      <c r="D84" s="424">
        <v>40413.004999999997</v>
      </c>
      <c r="E84" s="424">
        <v>11591.028</v>
      </c>
      <c r="F84" s="425" t="s">
        <v>215</v>
      </c>
      <c r="G84" s="426">
        <v>9453.6679999999997</v>
      </c>
      <c r="H84" s="427">
        <v>44439.364000000001</v>
      </c>
      <c r="I84" s="428">
        <v>11035.973</v>
      </c>
      <c r="J84" s="405"/>
      <c r="K84" s="423" t="s">
        <v>215</v>
      </c>
      <c r="L84" s="424">
        <v>4913.4530000000004</v>
      </c>
      <c r="M84" s="424">
        <v>22593.114000000001</v>
      </c>
      <c r="N84" s="424">
        <v>2234.5940000000001</v>
      </c>
      <c r="O84" s="425" t="s">
        <v>68</v>
      </c>
      <c r="P84" s="426">
        <v>3841.1529999999998</v>
      </c>
      <c r="Q84" s="427">
        <v>18082.827000000001</v>
      </c>
      <c r="R84" s="428">
        <v>2080.9989999999998</v>
      </c>
    </row>
    <row r="85" spans="2:18" ht="15.75" x14ac:dyDescent="0.25">
      <c r="B85" s="423" t="s">
        <v>136</v>
      </c>
      <c r="C85" s="424">
        <v>7370.9219999999996</v>
      </c>
      <c r="D85" s="424">
        <v>34032.072999999997</v>
      </c>
      <c r="E85" s="424">
        <v>5255.6480000000001</v>
      </c>
      <c r="F85" s="425" t="s">
        <v>167</v>
      </c>
      <c r="G85" s="426">
        <v>5615.1030000000001</v>
      </c>
      <c r="H85" s="427">
        <v>26418.504000000001</v>
      </c>
      <c r="I85" s="428">
        <v>5184.0020000000004</v>
      </c>
      <c r="J85" s="405"/>
      <c r="K85" s="423" t="s">
        <v>68</v>
      </c>
      <c r="L85" s="424">
        <v>4288.4440000000004</v>
      </c>
      <c r="M85" s="424">
        <v>19702.893</v>
      </c>
      <c r="N85" s="424">
        <v>2250.395</v>
      </c>
      <c r="O85" s="425" t="s">
        <v>215</v>
      </c>
      <c r="P85" s="426">
        <v>3408.4789999999998</v>
      </c>
      <c r="Q85" s="427">
        <v>16030.221</v>
      </c>
      <c r="R85" s="428">
        <v>2179.9810000000002</v>
      </c>
    </row>
    <row r="86" spans="2:18" ht="15.75" x14ac:dyDescent="0.25">
      <c r="B86" s="423" t="s">
        <v>167</v>
      </c>
      <c r="C86" s="424">
        <v>6241.2790000000005</v>
      </c>
      <c r="D86" s="424">
        <v>28580.333999999999</v>
      </c>
      <c r="E86" s="424">
        <v>4465</v>
      </c>
      <c r="F86" s="425" t="s">
        <v>69</v>
      </c>
      <c r="G86" s="426">
        <v>5236.9089999999997</v>
      </c>
      <c r="H86" s="427">
        <v>24629.784</v>
      </c>
      <c r="I86" s="428">
        <v>10936.315000000001</v>
      </c>
      <c r="J86" s="405"/>
      <c r="K86" s="423" t="s">
        <v>117</v>
      </c>
      <c r="L86" s="424">
        <v>2688.7739999999999</v>
      </c>
      <c r="M86" s="424">
        <v>12348.1</v>
      </c>
      <c r="N86" s="424">
        <v>3326.779</v>
      </c>
      <c r="O86" s="425" t="s">
        <v>117</v>
      </c>
      <c r="P86" s="426">
        <v>1894.9090000000001</v>
      </c>
      <c r="Q86" s="427">
        <v>8934.4979999999996</v>
      </c>
      <c r="R86" s="428">
        <v>1842.0530000000001</v>
      </c>
    </row>
    <row r="87" spans="2:18" ht="15.75" x14ac:dyDescent="0.25">
      <c r="B87" s="423" t="s">
        <v>170</v>
      </c>
      <c r="C87" s="424">
        <v>3359.5790000000002</v>
      </c>
      <c r="D87" s="424">
        <v>15377.829</v>
      </c>
      <c r="E87" s="424">
        <v>2324.35</v>
      </c>
      <c r="F87" s="425" t="s">
        <v>243</v>
      </c>
      <c r="G87" s="426">
        <v>3325.9290000000001</v>
      </c>
      <c r="H87" s="427">
        <v>15701.228999999999</v>
      </c>
      <c r="I87" s="428">
        <v>3592.5030000000002</v>
      </c>
      <c r="J87" s="405"/>
      <c r="K87" s="423" t="s">
        <v>114</v>
      </c>
      <c r="L87" s="424">
        <v>2174.8739999999998</v>
      </c>
      <c r="M87" s="424">
        <v>10012.108</v>
      </c>
      <c r="N87" s="424">
        <v>12460.416999999999</v>
      </c>
      <c r="O87" s="425" t="s">
        <v>111</v>
      </c>
      <c r="P87" s="426">
        <v>816.01199999999994</v>
      </c>
      <c r="Q87" s="427">
        <v>3847.904</v>
      </c>
      <c r="R87" s="428">
        <v>230.54300000000001</v>
      </c>
    </row>
    <row r="88" spans="2:18" ht="15.75" x14ac:dyDescent="0.25">
      <c r="B88" s="423" t="s">
        <v>169</v>
      </c>
      <c r="C88" s="424">
        <v>2858.7</v>
      </c>
      <c r="D88" s="424">
        <v>13061.535</v>
      </c>
      <c r="E88" s="424">
        <v>2189.6750000000002</v>
      </c>
      <c r="F88" s="425" t="s">
        <v>164</v>
      </c>
      <c r="G88" s="426">
        <v>3108.9290000000001</v>
      </c>
      <c r="H88" s="427">
        <v>14640.589</v>
      </c>
      <c r="I88" s="428">
        <v>2045.9670000000001</v>
      </c>
      <c r="J88" s="405"/>
      <c r="K88" s="423" t="s">
        <v>111</v>
      </c>
      <c r="L88" s="424">
        <v>1690.1569999999999</v>
      </c>
      <c r="M88" s="424">
        <v>7746.1369999999997</v>
      </c>
      <c r="N88" s="424">
        <v>265.02199999999999</v>
      </c>
      <c r="O88" s="425" t="s">
        <v>114</v>
      </c>
      <c r="P88" s="426">
        <v>562.66300000000001</v>
      </c>
      <c r="Q88" s="427">
        <v>2640.3</v>
      </c>
      <c r="R88" s="428">
        <v>3444.2049999999999</v>
      </c>
    </row>
    <row r="89" spans="2:18" ht="15.75" x14ac:dyDescent="0.25">
      <c r="B89" s="423" t="s">
        <v>157</v>
      </c>
      <c r="C89" s="424">
        <v>2596.4490000000001</v>
      </c>
      <c r="D89" s="424">
        <v>11916.343999999999</v>
      </c>
      <c r="E89" s="424">
        <v>1862</v>
      </c>
      <c r="F89" s="425" t="s">
        <v>111</v>
      </c>
      <c r="G89" s="426">
        <v>2831.3519999999999</v>
      </c>
      <c r="H89" s="427">
        <v>13320.902</v>
      </c>
      <c r="I89" s="428">
        <v>1917.624</v>
      </c>
      <c r="J89" s="405"/>
      <c r="K89" s="423" t="s">
        <v>115</v>
      </c>
      <c r="L89" s="424">
        <v>1629.875</v>
      </c>
      <c r="M89" s="424">
        <v>7461.9470000000001</v>
      </c>
      <c r="N89" s="424">
        <v>7881.8280000000004</v>
      </c>
      <c r="O89" s="425" t="s">
        <v>119</v>
      </c>
      <c r="P89" s="426">
        <v>474.733</v>
      </c>
      <c r="Q89" s="427">
        <v>2248.23</v>
      </c>
      <c r="R89" s="428">
        <v>620.02099999999996</v>
      </c>
    </row>
    <row r="90" spans="2:18" ht="15.75" x14ac:dyDescent="0.25">
      <c r="B90" s="423" t="s">
        <v>68</v>
      </c>
      <c r="C90" s="424">
        <v>2565.3270000000002</v>
      </c>
      <c r="D90" s="424">
        <v>11735.57</v>
      </c>
      <c r="E90" s="424">
        <v>2188.6419999999998</v>
      </c>
      <c r="F90" s="425" t="s">
        <v>170</v>
      </c>
      <c r="G90" s="426">
        <v>2726.6390000000001</v>
      </c>
      <c r="H90" s="427">
        <v>12815.3</v>
      </c>
      <c r="I90" s="428">
        <v>2102.1010000000001</v>
      </c>
      <c r="J90" s="405"/>
      <c r="K90" s="423" t="s">
        <v>136</v>
      </c>
      <c r="L90" s="424">
        <v>1421.2439999999999</v>
      </c>
      <c r="M90" s="424">
        <v>6478.4380000000001</v>
      </c>
      <c r="N90" s="424">
        <v>603.39300000000003</v>
      </c>
      <c r="O90" s="425" t="s">
        <v>115</v>
      </c>
      <c r="P90" s="426">
        <v>461.97899999999998</v>
      </c>
      <c r="Q90" s="427">
        <v>2173.0569999999998</v>
      </c>
      <c r="R90" s="428">
        <v>4501.415</v>
      </c>
    </row>
    <row r="91" spans="2:18" ht="15.75" x14ac:dyDescent="0.25">
      <c r="B91" s="423" t="s">
        <v>213</v>
      </c>
      <c r="C91" s="424">
        <v>2339.136</v>
      </c>
      <c r="D91" s="424">
        <v>10747.891</v>
      </c>
      <c r="E91" s="424">
        <v>1594</v>
      </c>
      <c r="F91" s="425" t="s">
        <v>169</v>
      </c>
      <c r="G91" s="426">
        <v>2103.3539999999998</v>
      </c>
      <c r="H91" s="427">
        <v>9910.65</v>
      </c>
      <c r="I91" s="428">
        <v>2265</v>
      </c>
      <c r="J91" s="405"/>
      <c r="K91" s="423" t="s">
        <v>112</v>
      </c>
      <c r="L91" s="424">
        <v>1133.5830000000001</v>
      </c>
      <c r="M91" s="424">
        <v>5221.2740000000003</v>
      </c>
      <c r="N91" s="424">
        <v>743.54200000000003</v>
      </c>
      <c r="O91" s="425" t="s">
        <v>136</v>
      </c>
      <c r="P91" s="426">
        <v>420.26499999999999</v>
      </c>
      <c r="Q91" s="427">
        <v>1984.5920000000001</v>
      </c>
      <c r="R91" s="428">
        <v>303.87799999999999</v>
      </c>
    </row>
    <row r="92" spans="2:18" ht="15.75" x14ac:dyDescent="0.25">
      <c r="B92" s="423" t="s">
        <v>111</v>
      </c>
      <c r="C92" s="424">
        <v>2310.7249999999999</v>
      </c>
      <c r="D92" s="424">
        <v>10639.262000000001</v>
      </c>
      <c r="E92" s="424">
        <v>1947.3869999999999</v>
      </c>
      <c r="F92" s="425" t="s">
        <v>153</v>
      </c>
      <c r="G92" s="426">
        <v>1965.634</v>
      </c>
      <c r="H92" s="427">
        <v>9226.6229999999996</v>
      </c>
      <c r="I92" s="428">
        <v>2221</v>
      </c>
      <c r="J92" s="405"/>
      <c r="K92" s="423" t="s">
        <v>119</v>
      </c>
      <c r="L92" s="424">
        <v>854.05799999999999</v>
      </c>
      <c r="M92" s="424">
        <v>3897.5940000000001</v>
      </c>
      <c r="N92" s="424">
        <v>902.51400000000001</v>
      </c>
      <c r="O92" s="425" t="s">
        <v>226</v>
      </c>
      <c r="P92" s="426">
        <v>400.99299999999999</v>
      </c>
      <c r="Q92" s="427">
        <v>1885.374</v>
      </c>
      <c r="R92" s="428">
        <v>630.23099999999999</v>
      </c>
    </row>
    <row r="93" spans="2:18" ht="15.75" x14ac:dyDescent="0.25">
      <c r="B93" s="423" t="s">
        <v>153</v>
      </c>
      <c r="C93" s="424">
        <v>1827.115</v>
      </c>
      <c r="D93" s="424">
        <v>8345.2970000000005</v>
      </c>
      <c r="E93" s="424">
        <v>1697</v>
      </c>
      <c r="F93" s="425" t="s">
        <v>284</v>
      </c>
      <c r="G93" s="426">
        <v>1454.4380000000001</v>
      </c>
      <c r="H93" s="427">
        <v>6824.8119999999999</v>
      </c>
      <c r="I93" s="428">
        <v>1496.01</v>
      </c>
      <c r="J93" s="405"/>
      <c r="K93" s="423" t="s">
        <v>71</v>
      </c>
      <c r="L93" s="424">
        <v>778.19</v>
      </c>
      <c r="M93" s="424">
        <v>3561.5309999999999</v>
      </c>
      <c r="N93" s="424">
        <v>2118.0010000000002</v>
      </c>
      <c r="O93" s="425" t="s">
        <v>127</v>
      </c>
      <c r="P93" s="426">
        <v>348.14</v>
      </c>
      <c r="Q93" s="427">
        <v>1635.9280000000001</v>
      </c>
      <c r="R93" s="428">
        <v>80.227999999999994</v>
      </c>
    </row>
    <row r="94" spans="2:18" ht="15.75" x14ac:dyDescent="0.25">
      <c r="B94" s="423" t="s">
        <v>119</v>
      </c>
      <c r="C94" s="424">
        <v>1717.731</v>
      </c>
      <c r="D94" s="424">
        <v>7878.1610000000001</v>
      </c>
      <c r="E94" s="424">
        <v>809.90200000000004</v>
      </c>
      <c r="F94" s="425" t="s">
        <v>121</v>
      </c>
      <c r="G94" s="426">
        <v>1326.3589999999999</v>
      </c>
      <c r="H94" s="427">
        <v>6239.2889999999998</v>
      </c>
      <c r="I94" s="428">
        <v>1711.3689999999999</v>
      </c>
      <c r="J94" s="405"/>
      <c r="K94" s="423" t="s">
        <v>226</v>
      </c>
      <c r="L94" s="424">
        <v>501.37700000000001</v>
      </c>
      <c r="M94" s="424">
        <v>2299.39</v>
      </c>
      <c r="N94" s="424">
        <v>493.27100000000002</v>
      </c>
      <c r="O94" s="425" t="s">
        <v>152</v>
      </c>
      <c r="P94" s="426">
        <v>347.74900000000002</v>
      </c>
      <c r="Q94" s="427">
        <v>1637.3779999999999</v>
      </c>
      <c r="R94" s="428">
        <v>407.88</v>
      </c>
    </row>
    <row r="95" spans="2:18" ht="15.75" x14ac:dyDescent="0.25">
      <c r="B95" s="423" t="s">
        <v>228</v>
      </c>
      <c r="C95" s="424">
        <v>1462.3440000000001</v>
      </c>
      <c r="D95" s="424">
        <v>6735.835</v>
      </c>
      <c r="E95" s="424">
        <v>1263</v>
      </c>
      <c r="F95" s="425" t="s">
        <v>119</v>
      </c>
      <c r="G95" s="426">
        <v>1301.521</v>
      </c>
      <c r="H95" s="427">
        <v>6109.9989999999998</v>
      </c>
      <c r="I95" s="428">
        <v>625.83000000000004</v>
      </c>
      <c r="J95" s="405"/>
      <c r="K95" s="423" t="s">
        <v>164</v>
      </c>
      <c r="L95" s="424">
        <v>452.48399999999998</v>
      </c>
      <c r="M95" s="424">
        <v>2095.569</v>
      </c>
      <c r="N95" s="424">
        <v>400</v>
      </c>
      <c r="O95" s="425" t="s">
        <v>113</v>
      </c>
      <c r="P95" s="426">
        <v>294.62599999999998</v>
      </c>
      <c r="Q95" s="427">
        <v>1387.162</v>
      </c>
      <c r="R95" s="428">
        <v>30.56</v>
      </c>
    </row>
    <row r="96" spans="2:18" ht="15.75" x14ac:dyDescent="0.25">
      <c r="B96" s="423" t="s">
        <v>154</v>
      </c>
      <c r="C96" s="424">
        <v>1305.498</v>
      </c>
      <c r="D96" s="424">
        <v>5961.4350000000004</v>
      </c>
      <c r="E96" s="424">
        <v>981.5</v>
      </c>
      <c r="F96" s="425" t="s">
        <v>283</v>
      </c>
      <c r="G96" s="426">
        <v>1072.0999999999999</v>
      </c>
      <c r="H96" s="427">
        <v>5070.0079999999998</v>
      </c>
      <c r="I96" s="428">
        <v>1294</v>
      </c>
      <c r="J96" s="405"/>
      <c r="K96" s="423" t="s">
        <v>293</v>
      </c>
      <c r="L96" s="424">
        <v>384.56599999999997</v>
      </c>
      <c r="M96" s="424">
        <v>1789.521</v>
      </c>
      <c r="N96" s="424">
        <v>340</v>
      </c>
      <c r="O96" s="425" t="s">
        <v>123</v>
      </c>
      <c r="P96" s="426">
        <v>261.06</v>
      </c>
      <c r="Q96" s="427">
        <v>1226.3510000000001</v>
      </c>
      <c r="R96" s="428">
        <v>120.93300000000001</v>
      </c>
    </row>
    <row r="97" spans="2:18" ht="15.75" x14ac:dyDescent="0.25">
      <c r="B97" s="423" t="s">
        <v>121</v>
      </c>
      <c r="C97" s="424">
        <v>1228.682</v>
      </c>
      <c r="D97" s="424">
        <v>5619.4679999999998</v>
      </c>
      <c r="E97" s="424">
        <v>1128.6600000000001</v>
      </c>
      <c r="F97" s="425" t="s">
        <v>115</v>
      </c>
      <c r="G97" s="426">
        <v>938.83</v>
      </c>
      <c r="H97" s="427">
        <v>4421.049</v>
      </c>
      <c r="I97" s="428">
        <v>706.89200000000005</v>
      </c>
      <c r="J97" s="405"/>
      <c r="K97" s="423" t="s">
        <v>116</v>
      </c>
      <c r="L97" s="424">
        <v>335.38299999999998</v>
      </c>
      <c r="M97" s="424">
        <v>1525.884</v>
      </c>
      <c r="N97" s="424">
        <v>235.16300000000001</v>
      </c>
      <c r="O97" s="425" t="s">
        <v>112</v>
      </c>
      <c r="P97" s="426">
        <v>250.98699999999999</v>
      </c>
      <c r="Q97" s="427">
        <v>1186.22</v>
      </c>
      <c r="R97" s="428">
        <v>126.06</v>
      </c>
    </row>
    <row r="98" spans="2:18" ht="16.5" thickBot="1" x14ac:dyDescent="0.3">
      <c r="B98" s="429" t="s">
        <v>283</v>
      </c>
      <c r="C98" s="430">
        <v>1172.597</v>
      </c>
      <c r="D98" s="430">
        <v>5343.8249999999998</v>
      </c>
      <c r="E98" s="430">
        <v>1400</v>
      </c>
      <c r="F98" s="431" t="s">
        <v>113</v>
      </c>
      <c r="G98" s="432">
        <v>853.73400000000004</v>
      </c>
      <c r="H98" s="433">
        <v>4012.4569999999999</v>
      </c>
      <c r="I98" s="434">
        <v>594.39</v>
      </c>
      <c r="J98" s="405"/>
      <c r="K98" s="429" t="s">
        <v>127</v>
      </c>
      <c r="L98" s="430">
        <v>321.197</v>
      </c>
      <c r="M98" s="430">
        <v>1469.075</v>
      </c>
      <c r="N98" s="430">
        <v>96.664000000000001</v>
      </c>
      <c r="O98" s="431" t="s">
        <v>164</v>
      </c>
      <c r="P98" s="432">
        <v>187.822</v>
      </c>
      <c r="Q98" s="433">
        <v>888.77200000000005</v>
      </c>
      <c r="R98" s="434">
        <v>220</v>
      </c>
    </row>
    <row r="99" spans="2:18" x14ac:dyDescent="0.2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</row>
    <row r="100" spans="2:18" x14ac:dyDescent="0.2">
      <c r="B100" s="435"/>
      <c r="C100" s="435"/>
      <c r="D100" s="43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</row>
    <row r="101" spans="2:18" ht="16.5" x14ac:dyDescent="0.25">
      <c r="B101" s="461"/>
      <c r="C101" s="461"/>
      <c r="D101" s="461"/>
      <c r="E101" s="461"/>
      <c r="F101" s="461"/>
      <c r="G101" s="461"/>
      <c r="H101" s="461"/>
      <c r="I101" s="462"/>
      <c r="J101" s="462"/>
      <c r="K101" s="461"/>
      <c r="L101" s="461"/>
      <c r="M101" s="461"/>
      <c r="N101" s="461"/>
      <c r="O101" s="461"/>
      <c r="P101" s="461"/>
      <c r="Q101" s="461"/>
      <c r="R101" s="462"/>
    </row>
    <row r="102" spans="2:18" ht="15.75" x14ac:dyDescent="0.25">
      <c r="B102" s="436" t="s">
        <v>267</v>
      </c>
      <c r="C102" s="436"/>
      <c r="D102" s="436"/>
      <c r="E102" s="436"/>
      <c r="F102" s="436"/>
      <c r="G102" s="438"/>
      <c r="H102" s="438"/>
      <c r="I102" s="438"/>
      <c r="J102" s="438"/>
      <c r="K102" s="436" t="s">
        <v>268</v>
      </c>
      <c r="L102" s="436"/>
      <c r="M102" s="436"/>
      <c r="N102" s="436"/>
      <c r="O102" s="436"/>
      <c r="P102" s="438"/>
      <c r="Q102" s="438"/>
      <c r="R102" s="438"/>
    </row>
    <row r="103" spans="2:18" ht="16.5" thickBot="1" x14ac:dyDescent="0.3">
      <c r="B103" s="439" t="s">
        <v>168</v>
      </c>
      <c r="C103" s="436"/>
      <c r="D103" s="436"/>
      <c r="E103" s="436"/>
      <c r="F103" s="436"/>
      <c r="G103" s="438"/>
      <c r="H103" s="438"/>
      <c r="I103" s="438"/>
      <c r="J103" s="438"/>
      <c r="K103" s="439" t="s">
        <v>168</v>
      </c>
      <c r="L103" s="436"/>
      <c r="M103" s="436"/>
      <c r="N103" s="436"/>
      <c r="O103" s="436"/>
      <c r="P103" s="438"/>
      <c r="Q103" s="438"/>
      <c r="R103" s="438"/>
    </row>
    <row r="104" spans="2:18" ht="16.5" thickBot="1" x14ac:dyDescent="0.3">
      <c r="B104" s="440" t="s">
        <v>107</v>
      </c>
      <c r="C104" s="441"/>
      <c r="D104" s="441"/>
      <c r="E104" s="441"/>
      <c r="F104" s="441"/>
      <c r="G104" s="441"/>
      <c r="H104" s="441"/>
      <c r="I104" s="442"/>
      <c r="J104" s="438"/>
      <c r="K104" s="440" t="s">
        <v>108</v>
      </c>
      <c r="L104" s="441"/>
      <c r="M104" s="441"/>
      <c r="N104" s="441"/>
      <c r="O104" s="441"/>
      <c r="P104" s="441"/>
      <c r="Q104" s="441"/>
      <c r="R104" s="442"/>
    </row>
    <row r="105" spans="2:18" ht="16.5" thickBot="1" x14ac:dyDescent="0.3">
      <c r="B105" s="443" t="s">
        <v>291</v>
      </c>
      <c r="C105" s="444"/>
      <c r="D105" s="445"/>
      <c r="E105" s="446"/>
      <c r="F105" s="443" t="s">
        <v>292</v>
      </c>
      <c r="G105" s="444"/>
      <c r="H105" s="445"/>
      <c r="I105" s="446"/>
      <c r="J105" s="438"/>
      <c r="K105" s="443" t="s">
        <v>291</v>
      </c>
      <c r="L105" s="444"/>
      <c r="M105" s="445"/>
      <c r="N105" s="446"/>
      <c r="O105" s="443" t="s">
        <v>292</v>
      </c>
      <c r="P105" s="444"/>
      <c r="Q105" s="445"/>
      <c r="R105" s="446"/>
    </row>
    <row r="106" spans="2:18" ht="32.25" thickBot="1" x14ac:dyDescent="0.3">
      <c r="B106" s="447" t="s">
        <v>109</v>
      </c>
      <c r="C106" s="448" t="s">
        <v>89</v>
      </c>
      <c r="D106" s="449" t="s">
        <v>131</v>
      </c>
      <c r="E106" s="450" t="s">
        <v>110</v>
      </c>
      <c r="F106" s="447" t="s">
        <v>109</v>
      </c>
      <c r="G106" s="448" t="s">
        <v>89</v>
      </c>
      <c r="H106" s="449" t="s">
        <v>131</v>
      </c>
      <c r="I106" s="450" t="s">
        <v>110</v>
      </c>
      <c r="J106" s="438"/>
      <c r="K106" s="447" t="s">
        <v>109</v>
      </c>
      <c r="L106" s="448" t="s">
        <v>89</v>
      </c>
      <c r="M106" s="449" t="s">
        <v>131</v>
      </c>
      <c r="N106" s="450" t="s">
        <v>110</v>
      </c>
      <c r="O106" s="447" t="s">
        <v>109</v>
      </c>
      <c r="P106" s="448" t="s">
        <v>89</v>
      </c>
      <c r="Q106" s="449" t="s">
        <v>131</v>
      </c>
      <c r="R106" s="450" t="s">
        <v>110</v>
      </c>
    </row>
    <row r="107" spans="2:18" ht="16.5" thickBot="1" x14ac:dyDescent="0.3">
      <c r="B107" s="410" t="s">
        <v>102</v>
      </c>
      <c r="C107" s="411">
        <v>164576.86600000001</v>
      </c>
      <c r="D107" s="412">
        <v>754141.66599999997</v>
      </c>
      <c r="E107" s="413">
        <v>28089.523000000001</v>
      </c>
      <c r="F107" s="414" t="s">
        <v>102</v>
      </c>
      <c r="G107" s="415">
        <v>152429.04399999999</v>
      </c>
      <c r="H107" s="416">
        <v>717254.74399999995</v>
      </c>
      <c r="I107" s="413">
        <v>30499.805</v>
      </c>
      <c r="J107" s="438"/>
      <c r="K107" s="410" t="s">
        <v>102</v>
      </c>
      <c r="L107" s="411">
        <v>48869.370999999999</v>
      </c>
      <c r="M107" s="412">
        <v>224104.81700000001</v>
      </c>
      <c r="N107" s="413">
        <v>8491.0249999999996</v>
      </c>
      <c r="O107" s="414" t="s">
        <v>102</v>
      </c>
      <c r="P107" s="415">
        <v>36000.921999999999</v>
      </c>
      <c r="Q107" s="416">
        <v>169578.90599999999</v>
      </c>
      <c r="R107" s="413">
        <v>5489.6440000000002</v>
      </c>
    </row>
    <row r="108" spans="2:18" ht="15.75" x14ac:dyDescent="0.25">
      <c r="B108" s="417" t="s">
        <v>115</v>
      </c>
      <c r="C108" s="418">
        <v>24909.206999999999</v>
      </c>
      <c r="D108" s="418">
        <v>114538.25199999999</v>
      </c>
      <c r="E108" s="418">
        <v>4044.4389999999999</v>
      </c>
      <c r="F108" s="419" t="s">
        <v>115</v>
      </c>
      <c r="G108" s="420">
        <v>27563.02</v>
      </c>
      <c r="H108" s="421">
        <v>129618.997</v>
      </c>
      <c r="I108" s="422">
        <v>5873.3829999999998</v>
      </c>
      <c r="J108" s="438"/>
      <c r="K108" s="417" t="s">
        <v>69</v>
      </c>
      <c r="L108" s="418">
        <v>12464.387000000001</v>
      </c>
      <c r="M108" s="418">
        <v>57272.703000000001</v>
      </c>
      <c r="N108" s="418">
        <v>2158.308</v>
      </c>
      <c r="O108" s="419" t="s">
        <v>117</v>
      </c>
      <c r="P108" s="420">
        <v>9923.6409999999996</v>
      </c>
      <c r="Q108" s="421">
        <v>46823.697</v>
      </c>
      <c r="R108" s="422">
        <v>1247.691</v>
      </c>
    </row>
    <row r="109" spans="2:18" ht="15.75" x14ac:dyDescent="0.25">
      <c r="B109" s="423" t="s">
        <v>215</v>
      </c>
      <c r="C109" s="424">
        <v>24841.342000000001</v>
      </c>
      <c r="D109" s="424">
        <v>113621.03599999999</v>
      </c>
      <c r="E109" s="424">
        <v>4068.1660000000002</v>
      </c>
      <c r="F109" s="425" t="s">
        <v>215</v>
      </c>
      <c r="G109" s="426">
        <v>23161.913</v>
      </c>
      <c r="H109" s="427">
        <v>109171.5</v>
      </c>
      <c r="I109" s="428">
        <v>5038.8950000000004</v>
      </c>
      <c r="J109" s="438"/>
      <c r="K109" s="423" t="s">
        <v>117</v>
      </c>
      <c r="L109" s="424">
        <v>10030.455</v>
      </c>
      <c r="M109" s="424">
        <v>45822.18</v>
      </c>
      <c r="N109" s="424">
        <v>1586.442</v>
      </c>
      <c r="O109" s="425" t="s">
        <v>69</v>
      </c>
      <c r="P109" s="426">
        <v>9055.3860000000004</v>
      </c>
      <c r="Q109" s="427">
        <v>42658.061999999998</v>
      </c>
      <c r="R109" s="428">
        <v>1326.8969999999999</v>
      </c>
    </row>
    <row r="110" spans="2:18" ht="15.75" x14ac:dyDescent="0.25">
      <c r="B110" s="423" t="s">
        <v>68</v>
      </c>
      <c r="C110" s="424">
        <v>20600.535</v>
      </c>
      <c r="D110" s="424">
        <v>94669.231</v>
      </c>
      <c r="E110" s="424">
        <v>3465.4</v>
      </c>
      <c r="F110" s="425" t="s">
        <v>69</v>
      </c>
      <c r="G110" s="426">
        <v>13218.635</v>
      </c>
      <c r="H110" s="427">
        <v>62219.951999999997</v>
      </c>
      <c r="I110" s="428">
        <v>2659.3</v>
      </c>
      <c r="J110" s="438"/>
      <c r="K110" s="423" t="s">
        <v>215</v>
      </c>
      <c r="L110" s="424">
        <v>8818.6260000000002</v>
      </c>
      <c r="M110" s="424">
        <v>40664.94</v>
      </c>
      <c r="N110" s="424">
        <v>1450.848</v>
      </c>
      <c r="O110" s="425" t="s">
        <v>215</v>
      </c>
      <c r="P110" s="426">
        <v>4430.5219999999999</v>
      </c>
      <c r="Q110" s="427">
        <v>20839.441999999999</v>
      </c>
      <c r="R110" s="428">
        <v>710.09699999999998</v>
      </c>
    </row>
    <row r="111" spans="2:18" ht="15.75" x14ac:dyDescent="0.25">
      <c r="B111" s="423" t="s">
        <v>69</v>
      </c>
      <c r="C111" s="424">
        <v>16564.455000000002</v>
      </c>
      <c r="D111" s="424">
        <v>75992.875</v>
      </c>
      <c r="E111" s="424">
        <v>2985.15</v>
      </c>
      <c r="F111" s="425" t="s">
        <v>68</v>
      </c>
      <c r="G111" s="426">
        <v>12801.531000000001</v>
      </c>
      <c r="H111" s="427">
        <v>60205.014999999999</v>
      </c>
      <c r="I111" s="428">
        <v>2213.8319999999999</v>
      </c>
      <c r="J111" s="438"/>
      <c r="K111" s="423" t="s">
        <v>112</v>
      </c>
      <c r="L111" s="424">
        <v>4330.6459999999997</v>
      </c>
      <c r="M111" s="424">
        <v>19771.194</v>
      </c>
      <c r="N111" s="424">
        <v>829.11500000000001</v>
      </c>
      <c r="O111" s="425" t="s">
        <v>68</v>
      </c>
      <c r="P111" s="426">
        <v>3567.375</v>
      </c>
      <c r="Q111" s="427">
        <v>16791.550999999999</v>
      </c>
      <c r="R111" s="428">
        <v>570.08699999999999</v>
      </c>
    </row>
    <row r="112" spans="2:18" ht="15.75" x14ac:dyDescent="0.25">
      <c r="B112" s="423" t="s">
        <v>117</v>
      </c>
      <c r="C112" s="424">
        <v>11302.481</v>
      </c>
      <c r="D112" s="424">
        <v>51729.784</v>
      </c>
      <c r="E112" s="424">
        <v>2001.761</v>
      </c>
      <c r="F112" s="425" t="s">
        <v>124</v>
      </c>
      <c r="G112" s="426">
        <v>11483.87</v>
      </c>
      <c r="H112" s="427">
        <v>53999.712</v>
      </c>
      <c r="I112" s="428">
        <v>2212.2539999999999</v>
      </c>
      <c r="J112" s="438"/>
      <c r="K112" s="423" t="s">
        <v>123</v>
      </c>
      <c r="L112" s="424">
        <v>4096.049</v>
      </c>
      <c r="M112" s="424">
        <v>18731.920999999998</v>
      </c>
      <c r="N112" s="424">
        <v>821.4</v>
      </c>
      <c r="O112" s="425" t="s">
        <v>112</v>
      </c>
      <c r="P112" s="426">
        <v>2396.5619999999999</v>
      </c>
      <c r="Q112" s="427">
        <v>11274.246999999999</v>
      </c>
      <c r="R112" s="428">
        <v>407.60399999999998</v>
      </c>
    </row>
    <row r="113" spans="2:18" ht="15.75" x14ac:dyDescent="0.25">
      <c r="B113" s="423" t="s">
        <v>124</v>
      </c>
      <c r="C113" s="424">
        <v>11003.52</v>
      </c>
      <c r="D113" s="424">
        <v>50234.186999999998</v>
      </c>
      <c r="E113" s="424">
        <v>1925.441</v>
      </c>
      <c r="F113" s="425" t="s">
        <v>71</v>
      </c>
      <c r="G113" s="426">
        <v>9513.348</v>
      </c>
      <c r="H113" s="427">
        <v>44752.881000000001</v>
      </c>
      <c r="I113" s="428">
        <v>1974.578</v>
      </c>
      <c r="J113" s="438"/>
      <c r="K113" s="423" t="s">
        <v>68</v>
      </c>
      <c r="L113" s="424">
        <v>2375.0189999999998</v>
      </c>
      <c r="M113" s="424">
        <v>10889.135</v>
      </c>
      <c r="N113" s="424">
        <v>471.26100000000002</v>
      </c>
      <c r="O113" s="425" t="s">
        <v>121</v>
      </c>
      <c r="P113" s="426">
        <v>1344.9580000000001</v>
      </c>
      <c r="Q113" s="427">
        <v>6340.4750000000004</v>
      </c>
      <c r="R113" s="428">
        <v>213.59</v>
      </c>
    </row>
    <row r="114" spans="2:18" ht="15.75" x14ac:dyDescent="0.25">
      <c r="B114" s="423" t="s">
        <v>114</v>
      </c>
      <c r="C114" s="424">
        <v>9097.4110000000001</v>
      </c>
      <c r="D114" s="424">
        <v>41740.451999999997</v>
      </c>
      <c r="E114" s="424">
        <v>1514.771</v>
      </c>
      <c r="F114" s="425" t="s">
        <v>114</v>
      </c>
      <c r="G114" s="426">
        <v>8499.9500000000007</v>
      </c>
      <c r="H114" s="427">
        <v>40005.103999999999</v>
      </c>
      <c r="I114" s="428">
        <v>1727.183</v>
      </c>
      <c r="J114" s="438"/>
      <c r="K114" s="423" t="s">
        <v>121</v>
      </c>
      <c r="L114" s="424">
        <v>2084.692</v>
      </c>
      <c r="M114" s="424">
        <v>9571.4860000000008</v>
      </c>
      <c r="N114" s="424">
        <v>436.42700000000002</v>
      </c>
      <c r="O114" s="425" t="s">
        <v>123</v>
      </c>
      <c r="P114" s="426">
        <v>1234.059</v>
      </c>
      <c r="Q114" s="427">
        <v>5795.5420000000004</v>
      </c>
      <c r="R114" s="428">
        <v>222.80099999999999</v>
      </c>
    </row>
    <row r="115" spans="2:18" ht="15.75" x14ac:dyDescent="0.25">
      <c r="B115" s="423" t="s">
        <v>129</v>
      </c>
      <c r="C115" s="424">
        <v>8667.6990000000005</v>
      </c>
      <c r="D115" s="424">
        <v>39598.120000000003</v>
      </c>
      <c r="E115" s="424">
        <v>1679.116</v>
      </c>
      <c r="F115" s="425" t="s">
        <v>154</v>
      </c>
      <c r="G115" s="426">
        <v>6853.92</v>
      </c>
      <c r="H115" s="427">
        <v>32242.472000000002</v>
      </c>
      <c r="I115" s="428">
        <v>1137.625</v>
      </c>
      <c r="J115" s="438"/>
      <c r="K115" s="423" t="s">
        <v>114</v>
      </c>
      <c r="L115" s="424">
        <v>1502.2139999999999</v>
      </c>
      <c r="M115" s="424">
        <v>6896.48</v>
      </c>
      <c r="N115" s="424">
        <v>220.99700000000001</v>
      </c>
      <c r="O115" s="425" t="s">
        <v>278</v>
      </c>
      <c r="P115" s="426">
        <v>1152.26</v>
      </c>
      <c r="Q115" s="427">
        <v>5412.549</v>
      </c>
      <c r="R115" s="428">
        <v>189</v>
      </c>
    </row>
    <row r="116" spans="2:18" ht="15.75" x14ac:dyDescent="0.25">
      <c r="B116" s="423" t="s">
        <v>113</v>
      </c>
      <c r="C116" s="424">
        <v>5849.4250000000002</v>
      </c>
      <c r="D116" s="424">
        <v>26720.621999999999</v>
      </c>
      <c r="E116" s="424">
        <v>969.69799999999998</v>
      </c>
      <c r="F116" s="425" t="s">
        <v>129</v>
      </c>
      <c r="G116" s="426">
        <v>6180.4759999999997</v>
      </c>
      <c r="H116" s="427">
        <v>29041.55</v>
      </c>
      <c r="I116" s="428">
        <v>1246.47</v>
      </c>
      <c r="J116" s="438"/>
      <c r="K116" s="423" t="s">
        <v>113</v>
      </c>
      <c r="L116" s="424">
        <v>927.50199999999995</v>
      </c>
      <c r="M116" s="424">
        <v>4255.4549999999999</v>
      </c>
      <c r="N116" s="424">
        <v>139.60300000000001</v>
      </c>
      <c r="O116" s="425" t="s">
        <v>111</v>
      </c>
      <c r="P116" s="426">
        <v>750.87900000000002</v>
      </c>
      <c r="Q116" s="427">
        <v>3552.596</v>
      </c>
      <c r="R116" s="428">
        <v>189.27</v>
      </c>
    </row>
    <row r="117" spans="2:18" ht="15.75" x14ac:dyDescent="0.25">
      <c r="B117" s="423" t="s">
        <v>111</v>
      </c>
      <c r="C117" s="424">
        <v>5021.9340000000002</v>
      </c>
      <c r="D117" s="424">
        <v>23000.536</v>
      </c>
      <c r="E117" s="424">
        <v>821.92700000000002</v>
      </c>
      <c r="F117" s="425" t="s">
        <v>213</v>
      </c>
      <c r="G117" s="426">
        <v>3743.67</v>
      </c>
      <c r="H117" s="427">
        <v>17649.167000000001</v>
      </c>
      <c r="I117" s="428">
        <v>828.4</v>
      </c>
      <c r="J117" s="438"/>
      <c r="K117" s="423" t="s">
        <v>111</v>
      </c>
      <c r="L117" s="424">
        <v>818.28300000000002</v>
      </c>
      <c r="M117" s="424">
        <v>3703.9479999999999</v>
      </c>
      <c r="N117" s="424">
        <v>137.63900000000001</v>
      </c>
      <c r="O117" s="425" t="s">
        <v>164</v>
      </c>
      <c r="P117" s="426">
        <v>643.80600000000004</v>
      </c>
      <c r="Q117" s="427">
        <v>3028.2869999999998</v>
      </c>
      <c r="R117" s="428">
        <v>114.804</v>
      </c>
    </row>
    <row r="118" spans="2:18" ht="15.75" x14ac:dyDescent="0.25">
      <c r="B118" s="423" t="s">
        <v>71</v>
      </c>
      <c r="C118" s="424">
        <v>4199.3239999999996</v>
      </c>
      <c r="D118" s="424">
        <v>19276.652999999998</v>
      </c>
      <c r="E118" s="424">
        <v>690.31200000000001</v>
      </c>
      <c r="F118" s="425" t="s">
        <v>111</v>
      </c>
      <c r="G118" s="426">
        <v>2920.9879999999998</v>
      </c>
      <c r="H118" s="427">
        <v>13753.003000000001</v>
      </c>
      <c r="I118" s="428">
        <v>458.10399999999998</v>
      </c>
      <c r="J118" s="438"/>
      <c r="K118" s="423" t="s">
        <v>122</v>
      </c>
      <c r="L118" s="424">
        <v>499.54</v>
      </c>
      <c r="M118" s="424">
        <v>2279.7660000000001</v>
      </c>
      <c r="N118" s="424">
        <v>90.534999999999997</v>
      </c>
      <c r="O118" s="425" t="s">
        <v>114</v>
      </c>
      <c r="P118" s="426">
        <v>476.75700000000001</v>
      </c>
      <c r="Q118" s="427">
        <v>2242.759</v>
      </c>
      <c r="R118" s="428">
        <v>87.838999999999999</v>
      </c>
    </row>
    <row r="119" spans="2:18" ht="15.75" x14ac:dyDescent="0.25">
      <c r="B119" s="423" t="s">
        <v>154</v>
      </c>
      <c r="C119" s="424">
        <v>4057.759</v>
      </c>
      <c r="D119" s="424">
        <v>18721.469000000001</v>
      </c>
      <c r="E119" s="424">
        <v>849.97500000000002</v>
      </c>
      <c r="F119" s="425" t="s">
        <v>117</v>
      </c>
      <c r="G119" s="426">
        <v>2714.049</v>
      </c>
      <c r="H119" s="427">
        <v>12764.011</v>
      </c>
      <c r="I119" s="428">
        <v>567.80100000000004</v>
      </c>
      <c r="J119" s="438"/>
      <c r="K119" s="423" t="s">
        <v>115</v>
      </c>
      <c r="L119" s="424">
        <v>350.94400000000002</v>
      </c>
      <c r="M119" s="424">
        <v>1589.0360000000001</v>
      </c>
      <c r="N119" s="424">
        <v>64.016999999999996</v>
      </c>
      <c r="O119" s="425" t="s">
        <v>122</v>
      </c>
      <c r="P119" s="426">
        <v>362.791</v>
      </c>
      <c r="Q119" s="427">
        <v>1704.559</v>
      </c>
      <c r="R119" s="428">
        <v>75.245999999999995</v>
      </c>
    </row>
    <row r="120" spans="2:18" ht="15.75" x14ac:dyDescent="0.25">
      <c r="B120" s="423" t="s">
        <v>119</v>
      </c>
      <c r="C120" s="424">
        <v>2687.3589999999999</v>
      </c>
      <c r="D120" s="424">
        <v>12313.800999999999</v>
      </c>
      <c r="E120" s="424">
        <v>436.16899999999998</v>
      </c>
      <c r="F120" s="425" t="s">
        <v>119</v>
      </c>
      <c r="G120" s="426">
        <v>2548.4140000000002</v>
      </c>
      <c r="H120" s="427">
        <v>11996.396000000001</v>
      </c>
      <c r="I120" s="428">
        <v>462.55500000000001</v>
      </c>
      <c r="J120" s="438"/>
      <c r="K120" s="423" t="s">
        <v>127</v>
      </c>
      <c r="L120" s="424">
        <v>148.60900000000001</v>
      </c>
      <c r="M120" s="424">
        <v>698.995</v>
      </c>
      <c r="N120" s="424">
        <v>22</v>
      </c>
      <c r="O120" s="425" t="s">
        <v>152</v>
      </c>
      <c r="P120" s="426">
        <v>335.89400000000001</v>
      </c>
      <c r="Q120" s="427">
        <v>1578.8050000000001</v>
      </c>
      <c r="R120" s="428">
        <v>69.129000000000005</v>
      </c>
    </row>
    <row r="121" spans="2:18" ht="15.75" x14ac:dyDescent="0.25">
      <c r="B121" s="423" t="s">
        <v>122</v>
      </c>
      <c r="C121" s="424">
        <v>2366.6979999999999</v>
      </c>
      <c r="D121" s="424">
        <v>10863.017</v>
      </c>
      <c r="E121" s="424">
        <v>342.339</v>
      </c>
      <c r="F121" s="425" t="s">
        <v>294</v>
      </c>
      <c r="G121" s="426">
        <v>2496.3380000000002</v>
      </c>
      <c r="H121" s="427">
        <v>11704.825999999999</v>
      </c>
      <c r="I121" s="428">
        <v>585</v>
      </c>
      <c r="J121" s="438"/>
      <c r="K121" s="423" t="s">
        <v>152</v>
      </c>
      <c r="L121" s="424">
        <v>144.89099999999999</v>
      </c>
      <c r="M121" s="424">
        <v>681.50699999999995</v>
      </c>
      <c r="N121" s="424">
        <v>21</v>
      </c>
      <c r="O121" s="425" t="s">
        <v>128</v>
      </c>
      <c r="P121" s="426">
        <v>170.13800000000001</v>
      </c>
      <c r="Q121" s="427">
        <v>805.41</v>
      </c>
      <c r="R121" s="428">
        <v>41.6</v>
      </c>
    </row>
    <row r="122" spans="2:18" ht="15.75" x14ac:dyDescent="0.25">
      <c r="B122" s="423" t="s">
        <v>156</v>
      </c>
      <c r="C122" s="424">
        <v>1581.4290000000001</v>
      </c>
      <c r="D122" s="424">
        <v>7253.2219999999998</v>
      </c>
      <c r="E122" s="424">
        <v>315.887</v>
      </c>
      <c r="F122" s="425" t="s">
        <v>122</v>
      </c>
      <c r="G122" s="426">
        <v>2122.172</v>
      </c>
      <c r="H122" s="427">
        <v>9990.4979999999996</v>
      </c>
      <c r="I122" s="428">
        <v>335.11</v>
      </c>
      <c r="J122" s="438"/>
      <c r="K122" s="423" t="s">
        <v>156</v>
      </c>
      <c r="L122" s="424">
        <v>136.69800000000001</v>
      </c>
      <c r="M122" s="424">
        <v>642.97500000000002</v>
      </c>
      <c r="N122" s="424">
        <v>19.8</v>
      </c>
      <c r="O122" s="425" t="s">
        <v>127</v>
      </c>
      <c r="P122" s="426">
        <v>149.24</v>
      </c>
      <c r="Q122" s="427">
        <v>699.75699999999995</v>
      </c>
      <c r="R122" s="428">
        <v>23.183</v>
      </c>
    </row>
    <row r="123" spans="2:18" ht="16.5" thickBot="1" x14ac:dyDescent="0.3">
      <c r="B123" s="429" t="s">
        <v>116</v>
      </c>
      <c r="C123" s="430">
        <v>1474.9649999999999</v>
      </c>
      <c r="D123" s="430">
        <v>6741.3220000000001</v>
      </c>
      <c r="E123" s="430">
        <v>238.92699999999999</v>
      </c>
      <c r="F123" s="431" t="s">
        <v>242</v>
      </c>
      <c r="G123" s="432">
        <v>1888.597</v>
      </c>
      <c r="H123" s="433">
        <v>8891.3089999999993</v>
      </c>
      <c r="I123" s="434">
        <v>419.95</v>
      </c>
      <c r="J123" s="438"/>
      <c r="K123" s="429" t="s">
        <v>135</v>
      </c>
      <c r="L123" s="430">
        <v>134.721</v>
      </c>
      <c r="M123" s="430">
        <v>605.11400000000003</v>
      </c>
      <c r="N123" s="430">
        <v>20.725000000000001</v>
      </c>
      <c r="O123" s="431" t="s">
        <v>116</v>
      </c>
      <c r="P123" s="432">
        <v>6.2640000000000002</v>
      </c>
      <c r="Q123" s="433">
        <v>29.327999999999999</v>
      </c>
      <c r="R123" s="434">
        <v>0.67</v>
      </c>
    </row>
    <row r="124" spans="2:18" x14ac:dyDescent="0.2"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</row>
    <row r="125" spans="2:18" x14ac:dyDescent="0.2"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</row>
    <row r="126" spans="2:18" x14ac:dyDescent="0.2"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</row>
    <row r="127" spans="2:18" ht="16.5" x14ac:dyDescent="0.25">
      <c r="B127" s="461"/>
      <c r="C127" s="461"/>
      <c r="D127" s="461"/>
      <c r="E127" s="461"/>
      <c r="F127" s="461"/>
      <c r="G127" s="461"/>
      <c r="H127" s="461"/>
      <c r="I127" s="462"/>
      <c r="J127" s="462"/>
      <c r="K127" s="461"/>
      <c r="L127" s="461"/>
      <c r="M127" s="461"/>
      <c r="N127" s="461"/>
      <c r="O127" s="461"/>
      <c r="P127" s="463"/>
      <c r="Q127" s="463"/>
      <c r="R127" s="454"/>
    </row>
    <row r="128" spans="2:18" ht="15.75" x14ac:dyDescent="0.25">
      <c r="B128" s="436" t="s">
        <v>269</v>
      </c>
      <c r="C128" s="436"/>
      <c r="D128" s="436"/>
      <c r="E128" s="436"/>
      <c r="F128" s="436"/>
      <c r="G128" s="436"/>
      <c r="H128" s="436"/>
      <c r="I128" s="438"/>
      <c r="J128" s="438"/>
      <c r="K128" s="436" t="s">
        <v>270</v>
      </c>
      <c r="L128" s="436"/>
      <c r="M128" s="436"/>
      <c r="N128" s="436"/>
      <c r="O128" s="436"/>
      <c r="P128" s="436"/>
      <c r="Q128" s="436"/>
      <c r="R128" s="438"/>
    </row>
    <row r="129" spans="2:31" ht="16.5" thickBot="1" x14ac:dyDescent="0.3">
      <c r="B129" s="439" t="s">
        <v>168</v>
      </c>
      <c r="C129" s="436"/>
      <c r="D129" s="436"/>
      <c r="E129" s="436"/>
      <c r="F129" s="438"/>
      <c r="G129" s="438"/>
      <c r="H129" s="438"/>
      <c r="I129" s="438"/>
      <c r="J129" s="438"/>
      <c r="K129" s="439" t="s">
        <v>168</v>
      </c>
      <c r="L129" s="436"/>
      <c r="M129" s="436"/>
      <c r="N129" s="436"/>
      <c r="O129" s="438"/>
      <c r="P129" s="438"/>
      <c r="Q129" s="438"/>
      <c r="R129" s="438"/>
    </row>
    <row r="130" spans="2:31" ht="16.5" thickBot="1" x14ac:dyDescent="0.3">
      <c r="B130" s="440" t="s">
        <v>107</v>
      </c>
      <c r="C130" s="441"/>
      <c r="D130" s="441"/>
      <c r="E130" s="441"/>
      <c r="F130" s="441"/>
      <c r="G130" s="441"/>
      <c r="H130" s="441"/>
      <c r="I130" s="442"/>
      <c r="J130" s="438"/>
      <c r="K130" s="440" t="s">
        <v>108</v>
      </c>
      <c r="L130" s="441"/>
      <c r="M130" s="441"/>
      <c r="N130" s="441"/>
      <c r="O130" s="441"/>
      <c r="P130" s="441"/>
      <c r="Q130" s="441"/>
      <c r="R130" s="442"/>
    </row>
    <row r="131" spans="2:31" ht="16.5" thickBot="1" x14ac:dyDescent="0.3">
      <c r="B131" s="443" t="s">
        <v>291</v>
      </c>
      <c r="C131" s="444"/>
      <c r="D131" s="445"/>
      <c r="E131" s="446"/>
      <c r="F131" s="443" t="s">
        <v>292</v>
      </c>
      <c r="G131" s="444"/>
      <c r="H131" s="445"/>
      <c r="I131" s="446"/>
      <c r="J131" s="438"/>
      <c r="K131" s="443" t="s">
        <v>291</v>
      </c>
      <c r="L131" s="444"/>
      <c r="M131" s="445"/>
      <c r="N131" s="446"/>
      <c r="O131" s="443" t="s">
        <v>292</v>
      </c>
      <c r="P131" s="444"/>
      <c r="Q131" s="445"/>
      <c r="R131" s="446"/>
    </row>
    <row r="132" spans="2:31" ht="32.25" thickBot="1" x14ac:dyDescent="0.3">
      <c r="B132" s="447" t="s">
        <v>109</v>
      </c>
      <c r="C132" s="448" t="s">
        <v>89</v>
      </c>
      <c r="D132" s="449" t="s">
        <v>131</v>
      </c>
      <c r="E132" s="450" t="s">
        <v>110</v>
      </c>
      <c r="F132" s="447" t="s">
        <v>109</v>
      </c>
      <c r="G132" s="448" t="s">
        <v>89</v>
      </c>
      <c r="H132" s="449" t="s">
        <v>131</v>
      </c>
      <c r="I132" s="450" t="s">
        <v>110</v>
      </c>
      <c r="J132" s="438"/>
      <c r="K132" s="447" t="s">
        <v>109</v>
      </c>
      <c r="L132" s="448" t="s">
        <v>89</v>
      </c>
      <c r="M132" s="449" t="s">
        <v>131</v>
      </c>
      <c r="N132" s="450" t="s">
        <v>110</v>
      </c>
      <c r="O132" s="447" t="s">
        <v>109</v>
      </c>
      <c r="P132" s="448" t="s">
        <v>89</v>
      </c>
      <c r="Q132" s="449" t="s">
        <v>131</v>
      </c>
      <c r="R132" s="450" t="s">
        <v>110</v>
      </c>
    </row>
    <row r="133" spans="2:31" ht="16.5" thickBot="1" x14ac:dyDescent="0.3">
      <c r="B133" s="410" t="s">
        <v>102</v>
      </c>
      <c r="C133" s="411">
        <v>356964.86</v>
      </c>
      <c r="D133" s="412">
        <v>1637309.2830000001</v>
      </c>
      <c r="E133" s="413">
        <v>95243.28</v>
      </c>
      <c r="F133" s="414" t="s">
        <v>102</v>
      </c>
      <c r="G133" s="415">
        <v>391554.413</v>
      </c>
      <c r="H133" s="416">
        <v>1843138.0379999999</v>
      </c>
      <c r="I133" s="413">
        <v>93462.118000000002</v>
      </c>
      <c r="J133" s="438"/>
      <c r="K133" s="410" t="s">
        <v>102</v>
      </c>
      <c r="L133" s="411">
        <v>157853.247</v>
      </c>
      <c r="M133" s="412">
        <v>723661.55799999996</v>
      </c>
      <c r="N133" s="413">
        <v>35131.288</v>
      </c>
      <c r="O133" s="414" t="s">
        <v>102</v>
      </c>
      <c r="P133" s="415">
        <v>194300.649</v>
      </c>
      <c r="Q133" s="416">
        <v>914915.103</v>
      </c>
      <c r="R133" s="413">
        <v>37070.370999999999</v>
      </c>
    </row>
    <row r="134" spans="2:31" ht="15.75" x14ac:dyDescent="0.25">
      <c r="B134" s="417" t="s">
        <v>69</v>
      </c>
      <c r="C134" s="418">
        <v>41995.906000000003</v>
      </c>
      <c r="D134" s="418">
        <v>192442.83</v>
      </c>
      <c r="E134" s="418">
        <v>13333.075999999999</v>
      </c>
      <c r="F134" s="419" t="s">
        <v>69</v>
      </c>
      <c r="G134" s="420">
        <v>45027.425999999999</v>
      </c>
      <c r="H134" s="421">
        <v>211895.54199999999</v>
      </c>
      <c r="I134" s="422">
        <v>12651.415999999999</v>
      </c>
      <c r="J134" s="438"/>
      <c r="K134" s="417" t="s">
        <v>69</v>
      </c>
      <c r="L134" s="418">
        <v>58605.256000000001</v>
      </c>
      <c r="M134" s="418">
        <v>268758.13900000002</v>
      </c>
      <c r="N134" s="418">
        <v>14693.607</v>
      </c>
      <c r="O134" s="419" t="s">
        <v>69</v>
      </c>
      <c r="P134" s="420">
        <v>70915.053</v>
      </c>
      <c r="Q134" s="421">
        <v>333946.20299999998</v>
      </c>
      <c r="R134" s="422">
        <v>14410.468000000001</v>
      </c>
    </row>
    <row r="135" spans="2:31" ht="15.75" x14ac:dyDescent="0.25">
      <c r="B135" s="423" t="s">
        <v>115</v>
      </c>
      <c r="C135" s="424">
        <v>37431.856</v>
      </c>
      <c r="D135" s="424">
        <v>171701.946</v>
      </c>
      <c r="E135" s="424">
        <v>9167.7549999999992</v>
      </c>
      <c r="F135" s="425" t="s">
        <v>115</v>
      </c>
      <c r="G135" s="426">
        <v>33524.534</v>
      </c>
      <c r="H135" s="427">
        <v>157758.92600000001</v>
      </c>
      <c r="I135" s="428">
        <v>7371.6670000000004</v>
      </c>
      <c r="J135" s="438"/>
      <c r="K135" s="423" t="s">
        <v>111</v>
      </c>
      <c r="L135" s="424">
        <v>21831.105</v>
      </c>
      <c r="M135" s="424">
        <v>100054.57399999999</v>
      </c>
      <c r="N135" s="424">
        <v>3383.8850000000002</v>
      </c>
      <c r="O135" s="425" t="s">
        <v>215</v>
      </c>
      <c r="P135" s="426">
        <v>24482.242999999999</v>
      </c>
      <c r="Q135" s="427">
        <v>115244.447</v>
      </c>
      <c r="R135" s="428">
        <v>5598.0929999999998</v>
      </c>
    </row>
    <row r="136" spans="2:31" ht="15.75" x14ac:dyDescent="0.25">
      <c r="B136" s="423" t="s">
        <v>111</v>
      </c>
      <c r="C136" s="424">
        <v>27631.465</v>
      </c>
      <c r="D136" s="424">
        <v>127003.06600000001</v>
      </c>
      <c r="E136" s="424">
        <v>6636.799</v>
      </c>
      <c r="F136" s="425" t="s">
        <v>111</v>
      </c>
      <c r="G136" s="426">
        <v>31079.165000000001</v>
      </c>
      <c r="H136" s="427">
        <v>146218.96900000001</v>
      </c>
      <c r="I136" s="428">
        <v>7273.3590000000004</v>
      </c>
      <c r="J136" s="438"/>
      <c r="K136" s="423" t="s">
        <v>215</v>
      </c>
      <c r="L136" s="424">
        <v>14214.368</v>
      </c>
      <c r="M136" s="424">
        <v>65056.305999999997</v>
      </c>
      <c r="N136" s="424">
        <v>2863.3150000000001</v>
      </c>
      <c r="O136" s="425" t="s">
        <v>111</v>
      </c>
      <c r="P136" s="426">
        <v>24197.886999999999</v>
      </c>
      <c r="Q136" s="427">
        <v>113928.864</v>
      </c>
      <c r="R136" s="428">
        <v>3221.817</v>
      </c>
    </row>
    <row r="137" spans="2:31" ht="15.75" x14ac:dyDescent="0.25">
      <c r="B137" s="423" t="s">
        <v>164</v>
      </c>
      <c r="C137" s="424">
        <v>24377.67</v>
      </c>
      <c r="D137" s="424">
        <v>112213.946</v>
      </c>
      <c r="E137" s="424">
        <v>5287.53</v>
      </c>
      <c r="F137" s="425" t="s">
        <v>164</v>
      </c>
      <c r="G137" s="426">
        <v>28221.653999999999</v>
      </c>
      <c r="H137" s="427">
        <v>132863.764</v>
      </c>
      <c r="I137" s="428">
        <v>5520.9250000000002</v>
      </c>
      <c r="J137" s="438"/>
      <c r="K137" s="423" t="s">
        <v>121</v>
      </c>
      <c r="L137" s="424">
        <v>10288.861999999999</v>
      </c>
      <c r="M137" s="424">
        <v>47164.067999999999</v>
      </c>
      <c r="N137" s="424">
        <v>3003.5320000000002</v>
      </c>
      <c r="O137" s="425" t="s">
        <v>115</v>
      </c>
      <c r="P137" s="426">
        <v>14803.6</v>
      </c>
      <c r="Q137" s="427">
        <v>69665.843999999997</v>
      </c>
      <c r="R137" s="428">
        <v>3103.9270000000001</v>
      </c>
    </row>
    <row r="138" spans="2:31" ht="15.75" x14ac:dyDescent="0.25">
      <c r="B138" s="423" t="s">
        <v>122</v>
      </c>
      <c r="C138" s="424">
        <v>22173.219000000001</v>
      </c>
      <c r="D138" s="424">
        <v>101650.105</v>
      </c>
      <c r="E138" s="424">
        <v>5565.9040000000005</v>
      </c>
      <c r="F138" s="425" t="s">
        <v>124</v>
      </c>
      <c r="G138" s="426">
        <v>24782.208999999999</v>
      </c>
      <c r="H138" s="427">
        <v>116657.046</v>
      </c>
      <c r="I138" s="428">
        <v>7397.134</v>
      </c>
      <c r="J138" s="438"/>
      <c r="K138" s="423" t="s">
        <v>68</v>
      </c>
      <c r="L138" s="424">
        <v>9925.4269999999997</v>
      </c>
      <c r="M138" s="424">
        <v>45509.917000000001</v>
      </c>
      <c r="N138" s="424">
        <v>2107.116</v>
      </c>
      <c r="O138" s="425" t="s">
        <v>68</v>
      </c>
      <c r="P138" s="426">
        <v>14124.627</v>
      </c>
      <c r="Q138" s="427">
        <v>66521.134000000005</v>
      </c>
      <c r="R138" s="428">
        <v>2629.8449999999998</v>
      </c>
    </row>
    <row r="139" spans="2:31" ht="15.75" x14ac:dyDescent="0.25">
      <c r="B139" s="423" t="s">
        <v>71</v>
      </c>
      <c r="C139" s="424">
        <v>20646.309000000001</v>
      </c>
      <c r="D139" s="424">
        <v>94461.934999999998</v>
      </c>
      <c r="E139" s="424">
        <v>4909.5420000000004</v>
      </c>
      <c r="F139" s="425" t="s">
        <v>122</v>
      </c>
      <c r="G139" s="426">
        <v>23860.367999999999</v>
      </c>
      <c r="H139" s="427">
        <v>112328.576</v>
      </c>
      <c r="I139" s="428">
        <v>5203.5079999999998</v>
      </c>
      <c r="J139" s="438"/>
      <c r="K139" s="423" t="s">
        <v>115</v>
      </c>
      <c r="L139" s="424">
        <v>9349.0990000000002</v>
      </c>
      <c r="M139" s="424">
        <v>42918.595999999998</v>
      </c>
      <c r="N139" s="424">
        <v>2222.721</v>
      </c>
      <c r="O139" s="425" t="s">
        <v>121</v>
      </c>
      <c r="P139" s="426">
        <v>12822.503000000001</v>
      </c>
      <c r="Q139" s="427">
        <v>60420.873</v>
      </c>
      <c r="R139" s="428">
        <v>2844.4749999999999</v>
      </c>
    </row>
    <row r="140" spans="2:31" ht="15.75" x14ac:dyDescent="0.25">
      <c r="B140" s="423" t="s">
        <v>124</v>
      </c>
      <c r="C140" s="424">
        <v>20238.43</v>
      </c>
      <c r="D140" s="424">
        <v>92720.19</v>
      </c>
      <c r="E140" s="424">
        <v>6749.0259999999998</v>
      </c>
      <c r="F140" s="425" t="s">
        <v>71</v>
      </c>
      <c r="G140" s="426">
        <v>20201.368999999999</v>
      </c>
      <c r="H140" s="427">
        <v>95121.099000000002</v>
      </c>
      <c r="I140" s="428">
        <v>4744.6760000000004</v>
      </c>
      <c r="J140" s="438"/>
      <c r="K140" s="423" t="s">
        <v>114</v>
      </c>
      <c r="L140" s="424">
        <v>4150.7110000000002</v>
      </c>
      <c r="M140" s="424">
        <v>19058.597000000002</v>
      </c>
      <c r="N140" s="424">
        <v>690.57899999999995</v>
      </c>
      <c r="O140" s="425" t="s">
        <v>114</v>
      </c>
      <c r="P140" s="426">
        <v>4749.1760000000004</v>
      </c>
      <c r="Q140" s="427">
        <v>22357.083999999999</v>
      </c>
      <c r="R140" s="428">
        <v>661.06600000000003</v>
      </c>
    </row>
    <row r="141" spans="2:31" ht="15.75" x14ac:dyDescent="0.25">
      <c r="B141" s="423" t="s">
        <v>113</v>
      </c>
      <c r="C141" s="424">
        <v>17544.786</v>
      </c>
      <c r="D141" s="424">
        <v>80644.634000000005</v>
      </c>
      <c r="E141" s="424">
        <v>3987.4740000000002</v>
      </c>
      <c r="F141" s="425" t="s">
        <v>118</v>
      </c>
      <c r="G141" s="426">
        <v>16982.41</v>
      </c>
      <c r="H141" s="427">
        <v>79991.735000000001</v>
      </c>
      <c r="I141" s="428">
        <v>3303.9270000000001</v>
      </c>
      <c r="J141" s="438"/>
      <c r="K141" s="423" t="s">
        <v>113</v>
      </c>
      <c r="L141" s="424">
        <v>4095.8290000000002</v>
      </c>
      <c r="M141" s="424">
        <v>18724.638999999999</v>
      </c>
      <c r="N141" s="424">
        <v>429.75799999999998</v>
      </c>
      <c r="O141" s="425" t="s">
        <v>159</v>
      </c>
      <c r="P141" s="426">
        <v>4463.6210000000001</v>
      </c>
      <c r="Q141" s="427">
        <v>21066.12</v>
      </c>
      <c r="R141" s="428">
        <v>545.57399999999996</v>
      </c>
      <c r="AE141" s="14">
        <v>0</v>
      </c>
    </row>
    <row r="142" spans="2:31" ht="15.75" x14ac:dyDescent="0.25">
      <c r="B142" s="423" t="s">
        <v>118</v>
      </c>
      <c r="C142" s="424">
        <v>13505.031999999999</v>
      </c>
      <c r="D142" s="424">
        <v>61746.64</v>
      </c>
      <c r="E142" s="424">
        <v>3933.5030000000002</v>
      </c>
      <c r="F142" s="425" t="s">
        <v>119</v>
      </c>
      <c r="G142" s="426">
        <v>16455.632000000001</v>
      </c>
      <c r="H142" s="427">
        <v>77530.388000000006</v>
      </c>
      <c r="I142" s="428">
        <v>4037.2190000000001</v>
      </c>
      <c r="J142" s="438"/>
      <c r="K142" s="423" t="s">
        <v>152</v>
      </c>
      <c r="L142" s="424">
        <v>3996.7869999999998</v>
      </c>
      <c r="M142" s="424">
        <v>18324.762999999999</v>
      </c>
      <c r="N142" s="424">
        <v>933.60900000000004</v>
      </c>
      <c r="O142" s="425" t="s">
        <v>117</v>
      </c>
      <c r="P142" s="426">
        <v>4423.4579999999996</v>
      </c>
      <c r="Q142" s="427">
        <v>20833.106</v>
      </c>
      <c r="R142" s="428">
        <v>957.25199999999995</v>
      </c>
    </row>
    <row r="143" spans="2:31" ht="15.75" x14ac:dyDescent="0.25">
      <c r="B143" s="423" t="s">
        <v>215</v>
      </c>
      <c r="C143" s="424">
        <v>12561.187</v>
      </c>
      <c r="D143" s="424">
        <v>57787.004000000001</v>
      </c>
      <c r="E143" s="424">
        <v>3628.87</v>
      </c>
      <c r="F143" s="425" t="s">
        <v>113</v>
      </c>
      <c r="G143" s="426">
        <v>15959.701999999999</v>
      </c>
      <c r="H143" s="427">
        <v>75102.195000000007</v>
      </c>
      <c r="I143" s="428">
        <v>3612.2719999999999</v>
      </c>
      <c r="J143" s="438"/>
      <c r="K143" s="423" t="s">
        <v>135</v>
      </c>
      <c r="L143" s="424">
        <v>3952.5549999999998</v>
      </c>
      <c r="M143" s="424">
        <v>18115.859</v>
      </c>
      <c r="N143" s="424">
        <v>570.31700000000001</v>
      </c>
      <c r="O143" s="425" t="s">
        <v>135</v>
      </c>
      <c r="P143" s="426">
        <v>3564.79</v>
      </c>
      <c r="Q143" s="427">
        <v>16768.201000000001</v>
      </c>
      <c r="R143" s="428">
        <v>429.85300000000001</v>
      </c>
    </row>
    <row r="144" spans="2:31" ht="15.75" x14ac:dyDescent="0.25">
      <c r="B144" s="423" t="s">
        <v>119</v>
      </c>
      <c r="C144" s="424">
        <v>12429.655000000001</v>
      </c>
      <c r="D144" s="424">
        <v>57031.277999999998</v>
      </c>
      <c r="E144" s="424">
        <v>3005.1660000000002</v>
      </c>
      <c r="F144" s="425" t="s">
        <v>114</v>
      </c>
      <c r="G144" s="426">
        <v>13100.779</v>
      </c>
      <c r="H144" s="427">
        <v>61651.391000000003</v>
      </c>
      <c r="I144" s="428">
        <v>3320.3530000000001</v>
      </c>
      <c r="J144" s="438"/>
      <c r="K144" s="423" t="s">
        <v>112</v>
      </c>
      <c r="L144" s="424">
        <v>3230.808</v>
      </c>
      <c r="M144" s="424">
        <v>14715.105</v>
      </c>
      <c r="N144" s="424">
        <v>718.89800000000002</v>
      </c>
      <c r="O144" s="425" t="s">
        <v>113</v>
      </c>
      <c r="P144" s="426">
        <v>3540.44</v>
      </c>
      <c r="Q144" s="427">
        <v>16661.955999999998</v>
      </c>
      <c r="R144" s="428">
        <v>302.029</v>
      </c>
    </row>
    <row r="145" spans="1:18" ht="15.75" x14ac:dyDescent="0.25">
      <c r="B145" s="423" t="s">
        <v>114</v>
      </c>
      <c r="C145" s="424">
        <v>11609.722</v>
      </c>
      <c r="D145" s="424">
        <v>53218.269</v>
      </c>
      <c r="E145" s="424">
        <v>3260.64</v>
      </c>
      <c r="F145" s="425" t="s">
        <v>129</v>
      </c>
      <c r="G145" s="426">
        <v>10667.088</v>
      </c>
      <c r="H145" s="427">
        <v>50210.555999999997</v>
      </c>
      <c r="I145" s="428">
        <v>2543.6219999999998</v>
      </c>
      <c r="J145" s="438"/>
      <c r="K145" s="423" t="s">
        <v>159</v>
      </c>
      <c r="L145" s="424">
        <v>2577.6550000000002</v>
      </c>
      <c r="M145" s="424">
        <v>11763.987999999999</v>
      </c>
      <c r="N145" s="424">
        <v>353.03800000000001</v>
      </c>
      <c r="O145" s="425" t="s">
        <v>122</v>
      </c>
      <c r="P145" s="426">
        <v>2982.32</v>
      </c>
      <c r="Q145" s="427">
        <v>14041.294</v>
      </c>
      <c r="R145" s="428">
        <v>466.23899999999998</v>
      </c>
    </row>
    <row r="146" spans="1:18" ht="15.75" x14ac:dyDescent="0.25">
      <c r="B146" s="423" t="s">
        <v>129</v>
      </c>
      <c r="C146" s="424">
        <v>9574.0159999999996</v>
      </c>
      <c r="D146" s="424">
        <v>43911.824000000001</v>
      </c>
      <c r="E146" s="424">
        <v>2451.0419999999999</v>
      </c>
      <c r="F146" s="425" t="s">
        <v>215</v>
      </c>
      <c r="G146" s="426">
        <v>10191.316999999999</v>
      </c>
      <c r="H146" s="427">
        <v>47959.821000000004</v>
      </c>
      <c r="I146" s="428">
        <v>2776.07</v>
      </c>
      <c r="J146" s="438"/>
      <c r="K146" s="423" t="s">
        <v>117</v>
      </c>
      <c r="L146" s="424">
        <v>2056.8359999999998</v>
      </c>
      <c r="M146" s="424">
        <v>9530.8169999999991</v>
      </c>
      <c r="N146" s="424">
        <v>471.149</v>
      </c>
      <c r="O146" s="425" t="s">
        <v>152</v>
      </c>
      <c r="P146" s="426">
        <v>2505.415</v>
      </c>
      <c r="Q146" s="427">
        <v>11826.395</v>
      </c>
      <c r="R146" s="428">
        <v>743.22299999999996</v>
      </c>
    </row>
    <row r="147" spans="1:18" ht="15.75" x14ac:dyDescent="0.25">
      <c r="B147" s="423" t="s">
        <v>121</v>
      </c>
      <c r="C147" s="424">
        <v>8670.9490000000005</v>
      </c>
      <c r="D147" s="424">
        <v>39788.913</v>
      </c>
      <c r="E147" s="424">
        <v>1931.8050000000001</v>
      </c>
      <c r="F147" s="425" t="s">
        <v>121</v>
      </c>
      <c r="G147" s="426">
        <v>9807.616</v>
      </c>
      <c r="H147" s="427">
        <v>46174.739000000001</v>
      </c>
      <c r="I147" s="428">
        <v>1490.567</v>
      </c>
      <c r="J147" s="438"/>
      <c r="K147" s="423" t="s">
        <v>122</v>
      </c>
      <c r="L147" s="424">
        <v>2019.569</v>
      </c>
      <c r="M147" s="424">
        <v>9218.7729999999992</v>
      </c>
      <c r="N147" s="424">
        <v>398.43599999999998</v>
      </c>
      <c r="O147" s="425" t="s">
        <v>112</v>
      </c>
      <c r="P147" s="426">
        <v>1259.7760000000001</v>
      </c>
      <c r="Q147" s="427">
        <v>5921.308</v>
      </c>
      <c r="R147" s="428">
        <v>212.96100000000001</v>
      </c>
    </row>
    <row r="148" spans="1:18" ht="15.75" x14ac:dyDescent="0.25">
      <c r="B148" s="423" t="s">
        <v>117</v>
      </c>
      <c r="C148" s="424">
        <v>8130.9440000000004</v>
      </c>
      <c r="D148" s="424">
        <v>37406.680999999997</v>
      </c>
      <c r="E148" s="424">
        <v>2015.6890000000001</v>
      </c>
      <c r="F148" s="425" t="s">
        <v>68</v>
      </c>
      <c r="G148" s="426">
        <v>7922.0870000000004</v>
      </c>
      <c r="H148" s="427">
        <v>37302.837</v>
      </c>
      <c r="I148" s="428">
        <v>1827.3810000000001</v>
      </c>
      <c r="J148" s="438"/>
      <c r="K148" s="423" t="s">
        <v>128</v>
      </c>
      <c r="L148" s="424">
        <v>1821.79</v>
      </c>
      <c r="M148" s="424">
        <v>8383.8690000000006</v>
      </c>
      <c r="N148" s="424">
        <v>1157.5920000000001</v>
      </c>
      <c r="O148" s="425" t="s">
        <v>71</v>
      </c>
      <c r="P148" s="426">
        <v>1157.201</v>
      </c>
      <c r="Q148" s="427">
        <v>5437.96</v>
      </c>
      <c r="R148" s="428">
        <v>220.09800000000001</v>
      </c>
    </row>
    <row r="149" spans="1:18" ht="16.5" thickBot="1" x14ac:dyDescent="0.3">
      <c r="B149" s="429" t="s">
        <v>120</v>
      </c>
      <c r="C149" s="430">
        <v>7424.7240000000002</v>
      </c>
      <c r="D149" s="430">
        <v>34043.449999999997</v>
      </c>
      <c r="E149" s="430">
        <v>2102.355</v>
      </c>
      <c r="F149" s="431" t="s">
        <v>285</v>
      </c>
      <c r="G149" s="432">
        <v>7343.1540000000005</v>
      </c>
      <c r="H149" s="433">
        <v>34578.120999999999</v>
      </c>
      <c r="I149" s="434">
        <v>1530.912</v>
      </c>
      <c r="J149" s="438"/>
      <c r="K149" s="429" t="s">
        <v>119</v>
      </c>
      <c r="L149" s="430">
        <v>1649.135</v>
      </c>
      <c r="M149" s="430">
        <v>7590.9160000000002</v>
      </c>
      <c r="N149" s="430">
        <v>285.45100000000002</v>
      </c>
      <c r="O149" s="431" t="s">
        <v>128</v>
      </c>
      <c r="P149" s="432">
        <v>1050.9659999999999</v>
      </c>
      <c r="Q149" s="433">
        <v>4938.3789999999999</v>
      </c>
      <c r="R149" s="434">
        <v>225.55</v>
      </c>
    </row>
    <row r="151" spans="1:18" ht="15" x14ac:dyDescent="0.2">
      <c r="A151" s="371"/>
      <c r="B151" s="372" t="s">
        <v>271</v>
      </c>
      <c r="C151" s="371"/>
      <c r="D151" s="37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7" sqref="K5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1" t="s">
        <v>0</v>
      </c>
      <c r="F5" s="732"/>
      <c r="G5" s="737" t="s">
        <v>1</v>
      </c>
      <c r="H5" s="738"/>
      <c r="I5" s="738"/>
      <c r="J5" s="738"/>
      <c r="K5" s="739"/>
    </row>
    <row r="6" spans="2:15" ht="16.5" customHeight="1" thickBot="1" x14ac:dyDescent="0.3">
      <c r="B6" s="5"/>
      <c r="C6" s="29"/>
      <c r="D6" s="29"/>
      <c r="E6" s="733"/>
      <c r="F6" s="734"/>
      <c r="G6" s="666" t="s">
        <v>19</v>
      </c>
      <c r="H6" s="695"/>
      <c r="I6" s="740" t="s">
        <v>221</v>
      </c>
      <c r="J6" s="742" t="s">
        <v>309</v>
      </c>
      <c r="K6" s="743"/>
    </row>
    <row r="7" spans="2:15" ht="39.75" customHeight="1" thickBot="1" x14ac:dyDescent="0.3">
      <c r="B7" s="5"/>
      <c r="C7" s="29"/>
      <c r="D7" s="29"/>
      <c r="E7" s="735"/>
      <c r="F7" s="736"/>
      <c r="G7" s="76" t="s">
        <v>309</v>
      </c>
      <c r="H7" s="564" t="s">
        <v>287</v>
      </c>
      <c r="I7" s="741"/>
      <c r="J7" s="77" t="s">
        <v>222</v>
      </c>
      <c r="K7" s="653" t="s">
        <v>223</v>
      </c>
    </row>
    <row r="8" spans="2:15" ht="47.25" customHeight="1" thickBot="1" x14ac:dyDescent="0.3">
      <c r="B8" s="5"/>
      <c r="C8" s="29"/>
      <c r="D8" s="29"/>
      <c r="E8" s="744" t="s">
        <v>155</v>
      </c>
      <c r="F8" s="745"/>
      <c r="G8" s="78">
        <v>207.08</v>
      </c>
      <c r="H8" s="79">
        <v>216.82</v>
      </c>
      <c r="I8" s="80">
        <v>-4.492205516096293</v>
      </c>
      <c r="J8" s="81">
        <v>3.38</v>
      </c>
      <c r="K8" s="702">
        <v>4.03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1" t="s">
        <v>0</v>
      </c>
      <c r="C14" s="749"/>
      <c r="D14" s="488" t="s">
        <v>7</v>
      </c>
      <c r="E14" s="488"/>
      <c r="F14" s="488"/>
      <c r="G14" s="654"/>
      <c r="H14" s="654"/>
      <c r="I14" s="654"/>
      <c r="J14" s="654"/>
      <c r="K14" s="654"/>
      <c r="L14" s="654"/>
      <c r="M14" s="654"/>
      <c r="N14" s="654"/>
      <c r="O14" s="655"/>
    </row>
    <row r="15" spans="2:15" ht="15" customHeight="1" thickBot="1" x14ac:dyDescent="0.3">
      <c r="B15" s="733"/>
      <c r="C15" s="750"/>
      <c r="D15" s="682" t="s">
        <v>8</v>
      </c>
      <c r="E15" s="488"/>
      <c r="F15" s="488"/>
      <c r="G15" s="682" t="s">
        <v>9</v>
      </c>
      <c r="H15" s="488"/>
      <c r="I15" s="488"/>
      <c r="J15" s="682" t="s">
        <v>10</v>
      </c>
      <c r="K15" s="654"/>
      <c r="L15" s="654"/>
      <c r="M15" s="682" t="s">
        <v>11</v>
      </c>
      <c r="N15" s="654"/>
      <c r="O15" s="655"/>
    </row>
    <row r="16" spans="2:15" ht="31.5" customHeight="1" thickBot="1" x14ac:dyDescent="0.3">
      <c r="B16" s="733"/>
      <c r="C16" s="750"/>
      <c r="D16" s="82" t="s">
        <v>19</v>
      </c>
      <c r="E16" s="683"/>
      <c r="F16" s="684" t="s">
        <v>126</v>
      </c>
      <c r="G16" s="82" t="s">
        <v>19</v>
      </c>
      <c r="H16" s="683"/>
      <c r="I16" s="684" t="s">
        <v>126</v>
      </c>
      <c r="J16" s="82" t="s">
        <v>19</v>
      </c>
      <c r="K16" s="683"/>
      <c r="L16" s="684" t="s">
        <v>126</v>
      </c>
      <c r="M16" s="82" t="s">
        <v>19</v>
      </c>
      <c r="N16" s="683"/>
      <c r="O16" s="703" t="s">
        <v>126</v>
      </c>
    </row>
    <row r="17" spans="2:17" ht="19.5" customHeight="1" thickBot="1" x14ac:dyDescent="0.25">
      <c r="B17" s="751"/>
      <c r="C17" s="752"/>
      <c r="D17" s="645" t="s">
        <v>309</v>
      </c>
      <c r="E17" s="685" t="s">
        <v>287</v>
      </c>
      <c r="F17" s="83" t="s">
        <v>12</v>
      </c>
      <c r="G17" s="645" t="s">
        <v>309</v>
      </c>
      <c r="H17" s="685" t="s">
        <v>287</v>
      </c>
      <c r="I17" s="83" t="s">
        <v>12</v>
      </c>
      <c r="J17" s="645" t="s">
        <v>309</v>
      </c>
      <c r="K17" s="685" t="s">
        <v>287</v>
      </c>
      <c r="L17" s="83" t="s">
        <v>12</v>
      </c>
      <c r="M17" s="645" t="s">
        <v>309</v>
      </c>
      <c r="N17" s="685" t="s">
        <v>287</v>
      </c>
      <c r="O17" s="84" t="s">
        <v>12</v>
      </c>
    </row>
    <row r="18" spans="2:17" ht="47.25" customHeight="1" thickBot="1" x14ac:dyDescent="0.25">
      <c r="B18" s="753" t="s">
        <v>158</v>
      </c>
      <c r="C18" s="754"/>
      <c r="D18" s="85">
        <v>216.95</v>
      </c>
      <c r="E18" s="88">
        <v>228.45</v>
      </c>
      <c r="F18" s="688">
        <v>-5.033924272269644</v>
      </c>
      <c r="G18" s="87">
        <v>189.85</v>
      </c>
      <c r="H18" s="88">
        <v>199.33</v>
      </c>
      <c r="I18" s="86">
        <v>-4.7559323734510697</v>
      </c>
      <c r="J18" s="87">
        <v>198.62</v>
      </c>
      <c r="K18" s="88">
        <v>202.26</v>
      </c>
      <c r="L18" s="86">
        <v>-1.7996637990704965</v>
      </c>
      <c r="M18" s="87">
        <v>189.25</v>
      </c>
      <c r="N18" s="88">
        <v>198.18</v>
      </c>
      <c r="O18" s="565">
        <v>-4.5060046422444273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6" t="s">
        <v>310</v>
      </c>
      <c r="K23" s="746" t="s">
        <v>311</v>
      </c>
      <c r="L23" s="746" t="s">
        <v>312</v>
      </c>
      <c r="M23" s="55" t="s">
        <v>281</v>
      </c>
      <c r="N23" s="56"/>
    </row>
    <row r="24" spans="2:17" ht="19.5" customHeight="1" thickBot="1" x14ac:dyDescent="0.25">
      <c r="I24" s="57"/>
      <c r="J24" s="747"/>
      <c r="K24" s="748"/>
      <c r="L24" s="747"/>
      <c r="M24" s="90" t="s">
        <v>280</v>
      </c>
      <c r="N24" s="91" t="s">
        <v>241</v>
      </c>
    </row>
    <row r="25" spans="2:17" ht="52.5" customHeight="1" thickBot="1" x14ac:dyDescent="0.3">
      <c r="I25" s="58" t="s">
        <v>125</v>
      </c>
      <c r="J25" s="89">
        <v>207.08</v>
      </c>
      <c r="K25" s="59">
        <v>216.37</v>
      </c>
      <c r="L25" s="60">
        <v>151.05000000000001</v>
      </c>
      <c r="M25" s="92">
        <f>(J25-K25)/K25*100</f>
        <v>-4.2935711974857842</v>
      </c>
      <c r="N25" s="93">
        <f>(J25-L25)/L25*100</f>
        <v>37.093677590201921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01" priority="53" operator="lessThan">
      <formula>0</formula>
    </cfRule>
    <cfRule type="cellIs" dxfId="200" priority="54" operator="greaterThan">
      <formula>0</formula>
    </cfRule>
  </conditionalFormatting>
  <conditionalFormatting sqref="I8">
    <cfRule type="cellIs" dxfId="199" priority="3" stopIfTrue="1" operator="lessThan">
      <formula>0</formula>
    </cfRule>
    <cfRule type="cellIs" dxfId="198" priority="4" stopIfTrue="1" operator="greaterThan">
      <formula>0</formula>
    </cfRule>
  </conditionalFormatting>
  <conditionalFormatting sqref="F18 I18 L18 O18">
    <cfRule type="cellIs" dxfId="197" priority="1" stopIfTrue="1" operator="lessThan">
      <formula>0</formula>
    </cfRule>
    <cfRule type="cellIs" dxfId="196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22" sqref="AF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8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2:25" ht="18.75" x14ac:dyDescent="0.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5" spans="2:25" ht="13.5" thickBot="1" x14ac:dyDescent="0.25"/>
    <row r="6" spans="2:25" ht="20.100000000000001" customHeight="1" thickBot="1" x14ac:dyDescent="0.3">
      <c r="D6" s="94" t="s">
        <v>176</v>
      </c>
      <c r="E6" s="95" t="s">
        <v>59</v>
      </c>
      <c r="F6" s="96" t="s">
        <v>60</v>
      </c>
      <c r="G6" s="96" t="s">
        <v>61</v>
      </c>
      <c r="H6" s="96" t="s">
        <v>62</v>
      </c>
      <c r="I6" s="97" t="s">
        <v>63</v>
      </c>
      <c r="J6" s="96" t="s">
        <v>64</v>
      </c>
      <c r="K6" s="96" t="s">
        <v>65</v>
      </c>
      <c r="L6" s="96" t="s">
        <v>66</v>
      </c>
      <c r="M6" s="96" t="s">
        <v>67</v>
      </c>
      <c r="N6" s="98" t="s">
        <v>47</v>
      </c>
      <c r="O6" s="98" t="s">
        <v>57</v>
      </c>
      <c r="P6" s="98" t="s">
        <v>58</v>
      </c>
      <c r="Q6" s="98" t="s">
        <v>59</v>
      </c>
      <c r="R6" s="98" t="s">
        <v>60</v>
      </c>
      <c r="S6" s="98" t="s">
        <v>61</v>
      </c>
      <c r="T6" s="98" t="s">
        <v>62</v>
      </c>
      <c r="U6" s="98" t="s">
        <v>63</v>
      </c>
      <c r="V6" s="98" t="s">
        <v>64</v>
      </c>
      <c r="W6" s="98" t="s">
        <v>65</v>
      </c>
      <c r="X6" s="98" t="s">
        <v>66</v>
      </c>
      <c r="Y6" s="99" t="s">
        <v>67</v>
      </c>
    </row>
    <row r="7" spans="2:25" ht="20.100000000000001" customHeight="1" x14ac:dyDescent="0.25">
      <c r="D7" s="100">
        <v>2004</v>
      </c>
      <c r="E7" s="101"/>
      <c r="F7" s="102"/>
      <c r="G7" s="102"/>
      <c r="H7" s="102"/>
      <c r="I7" s="103"/>
      <c r="J7" s="102"/>
      <c r="K7" s="102"/>
      <c r="L7" s="102"/>
      <c r="M7" s="102"/>
      <c r="N7" s="104"/>
      <c r="O7" s="104"/>
      <c r="P7" s="104"/>
      <c r="Q7" s="104">
        <v>91.28</v>
      </c>
      <c r="R7" s="104">
        <v>92.56</v>
      </c>
      <c r="S7" s="104">
        <v>95.02</v>
      </c>
      <c r="T7" s="104">
        <v>98.22</v>
      </c>
      <c r="U7" s="104">
        <v>98.784999999999997</v>
      </c>
      <c r="V7" s="104">
        <v>99.84</v>
      </c>
      <c r="W7" s="104">
        <v>101.28100000000001</v>
      </c>
      <c r="X7" s="104">
        <v>105.122</v>
      </c>
      <c r="Y7" s="105">
        <v>105.57</v>
      </c>
    </row>
    <row r="8" spans="2:25" ht="20.100000000000001" customHeight="1" x14ac:dyDescent="0.25">
      <c r="D8" s="106">
        <v>2005</v>
      </c>
      <c r="E8" s="107">
        <v>91.28</v>
      </c>
      <c r="F8" s="108">
        <v>92.56</v>
      </c>
      <c r="G8" s="108">
        <v>95.02</v>
      </c>
      <c r="H8" s="108">
        <v>98.22</v>
      </c>
      <c r="I8" s="108">
        <v>98.784999999999997</v>
      </c>
      <c r="J8" s="108">
        <v>99.84</v>
      </c>
      <c r="K8" s="108">
        <v>101.28100000000001</v>
      </c>
      <c r="L8" s="108">
        <v>105.122</v>
      </c>
      <c r="M8" s="108">
        <v>105.57</v>
      </c>
      <c r="N8" s="109">
        <v>104.43</v>
      </c>
      <c r="O8" s="109">
        <v>104.352</v>
      </c>
      <c r="P8" s="109">
        <v>101.8</v>
      </c>
      <c r="Q8" s="109">
        <v>99.44</v>
      </c>
      <c r="R8" s="109">
        <v>99.09</v>
      </c>
      <c r="S8" s="109">
        <v>97.32</v>
      </c>
      <c r="T8" s="109">
        <v>96.46</v>
      </c>
      <c r="U8" s="109">
        <v>96.4</v>
      </c>
      <c r="V8" s="109">
        <v>97.92</v>
      </c>
      <c r="W8" s="109">
        <v>99.135999999999996</v>
      </c>
      <c r="X8" s="109">
        <v>100.962</v>
      </c>
      <c r="Y8" s="110">
        <v>103.75</v>
      </c>
    </row>
    <row r="9" spans="2:25" ht="20.100000000000001" customHeight="1" x14ac:dyDescent="0.25">
      <c r="D9" s="106">
        <v>2006</v>
      </c>
      <c r="E9" s="107">
        <v>64.67</v>
      </c>
      <c r="F9" s="108">
        <v>66.5</v>
      </c>
      <c r="G9" s="108">
        <v>63.96</v>
      </c>
      <c r="H9" s="108">
        <v>62.7</v>
      </c>
      <c r="I9" s="108">
        <v>68.103999999999999</v>
      </c>
      <c r="J9" s="108">
        <v>63.75</v>
      </c>
      <c r="K9" s="108">
        <v>66.798000000000002</v>
      </c>
      <c r="L9" s="108">
        <v>66.757999999999996</v>
      </c>
      <c r="M9" s="108">
        <v>74.313000000000002</v>
      </c>
      <c r="N9" s="109">
        <v>101.77</v>
      </c>
      <c r="O9" s="109">
        <v>100.21</v>
      </c>
      <c r="P9" s="109">
        <v>100.21</v>
      </c>
      <c r="Q9" s="109">
        <v>98.7</v>
      </c>
      <c r="R9" s="109">
        <v>97.05</v>
      </c>
      <c r="S9" s="109">
        <v>96.44</v>
      </c>
      <c r="T9" s="109">
        <v>95.77</v>
      </c>
      <c r="U9" s="109">
        <v>96</v>
      </c>
      <c r="V9" s="109">
        <v>97.58</v>
      </c>
      <c r="W9" s="109">
        <v>99.47</v>
      </c>
      <c r="X9" s="109">
        <v>102.05</v>
      </c>
      <c r="Y9" s="110">
        <v>102.24</v>
      </c>
    </row>
    <row r="10" spans="2:25" ht="20.100000000000001" customHeight="1" x14ac:dyDescent="0.25">
      <c r="D10" s="106">
        <v>2007</v>
      </c>
      <c r="E10" s="107">
        <v>64.67</v>
      </c>
      <c r="F10" s="108">
        <v>66.5</v>
      </c>
      <c r="G10" s="108">
        <v>63.96</v>
      </c>
      <c r="H10" s="108">
        <v>62.7</v>
      </c>
      <c r="I10" s="108">
        <v>68.103999999999999</v>
      </c>
      <c r="J10" s="108">
        <v>63.75</v>
      </c>
      <c r="K10" s="108">
        <v>66.798000000000002</v>
      </c>
      <c r="L10" s="108">
        <v>66.757999999999996</v>
      </c>
      <c r="M10" s="108">
        <v>74.313000000000002</v>
      </c>
      <c r="N10" s="109">
        <v>102.64</v>
      </c>
      <c r="O10" s="109">
        <v>103.3</v>
      </c>
      <c r="P10" s="109">
        <v>103.5</v>
      </c>
      <c r="Q10" s="109">
        <v>102.91</v>
      </c>
      <c r="R10" s="109">
        <v>103.07</v>
      </c>
      <c r="S10" s="109">
        <v>102.94</v>
      </c>
      <c r="T10" s="109">
        <v>105.84</v>
      </c>
      <c r="U10" s="109">
        <v>109.87</v>
      </c>
      <c r="V10" s="109">
        <v>117.15</v>
      </c>
      <c r="W10" s="109">
        <v>124.18</v>
      </c>
      <c r="X10" s="109">
        <v>130.59</v>
      </c>
      <c r="Y10" s="110">
        <v>132.29</v>
      </c>
    </row>
    <row r="11" spans="2:25" ht="20.100000000000001" customHeight="1" x14ac:dyDescent="0.25">
      <c r="D11" s="111">
        <v>2008</v>
      </c>
      <c r="E11" s="112"/>
      <c r="F11" s="113"/>
      <c r="G11" s="113"/>
      <c r="H11" s="113"/>
      <c r="I11" s="113"/>
      <c r="J11" s="113"/>
      <c r="K11" s="113"/>
      <c r="L11" s="113"/>
      <c r="M11" s="113"/>
      <c r="N11" s="114">
        <v>123.69</v>
      </c>
      <c r="O11" s="113">
        <v>121.17</v>
      </c>
      <c r="P11" s="113">
        <v>117.54</v>
      </c>
      <c r="Q11" s="113">
        <v>111.68</v>
      </c>
      <c r="R11" s="113">
        <v>107.23</v>
      </c>
      <c r="S11" s="113">
        <v>103.71</v>
      </c>
      <c r="T11" s="113">
        <v>101.61</v>
      </c>
      <c r="U11" s="113">
        <v>99.71</v>
      </c>
      <c r="V11" s="113">
        <v>99.33</v>
      </c>
      <c r="W11" s="113">
        <v>97.15</v>
      </c>
      <c r="X11" s="113">
        <v>95.98</v>
      </c>
      <c r="Y11" s="115">
        <v>96.03</v>
      </c>
    </row>
    <row r="12" spans="2:25" ht="20.100000000000001" customHeight="1" x14ac:dyDescent="0.25">
      <c r="D12" s="111">
        <v>2009</v>
      </c>
      <c r="E12" s="112"/>
      <c r="F12" s="113"/>
      <c r="G12" s="113"/>
      <c r="H12" s="113"/>
      <c r="I12" s="113"/>
      <c r="J12" s="113"/>
      <c r="K12" s="113"/>
      <c r="L12" s="113"/>
      <c r="M12" s="113"/>
      <c r="N12" s="114">
        <v>93.98</v>
      </c>
      <c r="O12" s="113">
        <v>94.05</v>
      </c>
      <c r="P12" s="113">
        <v>94.53</v>
      </c>
      <c r="Q12" s="113">
        <v>93.42</v>
      </c>
      <c r="R12" s="113">
        <v>92.71</v>
      </c>
      <c r="S12" s="113">
        <v>92.6</v>
      </c>
      <c r="T12" s="113">
        <v>91.95</v>
      </c>
      <c r="U12" s="113">
        <v>92.77</v>
      </c>
      <c r="V12" s="113">
        <v>94.42</v>
      </c>
      <c r="W12" s="113">
        <v>97.77</v>
      </c>
      <c r="X12" s="113">
        <v>105.25</v>
      </c>
      <c r="Y12" s="115">
        <v>106.66</v>
      </c>
    </row>
    <row r="13" spans="2:25" ht="20.100000000000001" customHeight="1" x14ac:dyDescent="0.25">
      <c r="D13" s="111">
        <v>2010</v>
      </c>
      <c r="E13" s="112"/>
      <c r="F13" s="113"/>
      <c r="G13" s="113"/>
      <c r="H13" s="113"/>
      <c r="I13" s="113"/>
      <c r="J13" s="113"/>
      <c r="K13" s="113"/>
      <c r="L13" s="113"/>
      <c r="M13" s="113"/>
      <c r="N13" s="114">
        <v>106.09</v>
      </c>
      <c r="O13" s="114">
        <v>106.88</v>
      </c>
      <c r="P13" s="114">
        <v>104.79</v>
      </c>
      <c r="Q13" s="114">
        <v>104.21</v>
      </c>
      <c r="R13" s="114">
        <v>104.54</v>
      </c>
      <c r="S13" s="113">
        <v>105.18</v>
      </c>
      <c r="T13" s="113">
        <v>105.54</v>
      </c>
      <c r="U13" s="113">
        <v>108.53</v>
      </c>
      <c r="V13" s="113">
        <v>111.57</v>
      </c>
      <c r="W13" s="113">
        <v>114.33</v>
      </c>
      <c r="X13" s="113">
        <v>118.87</v>
      </c>
      <c r="Y13" s="115">
        <v>119.09</v>
      </c>
    </row>
    <row r="14" spans="2:25" ht="20.100000000000001" customHeight="1" x14ac:dyDescent="0.25">
      <c r="D14" s="111">
        <v>2011</v>
      </c>
      <c r="E14" s="112"/>
      <c r="F14" s="113"/>
      <c r="G14" s="113"/>
      <c r="H14" s="113"/>
      <c r="I14" s="113"/>
      <c r="J14" s="113"/>
      <c r="K14" s="113"/>
      <c r="L14" s="113"/>
      <c r="M14" s="113"/>
      <c r="N14" s="114">
        <v>116.95</v>
      </c>
      <c r="O14" s="113">
        <v>118.78</v>
      </c>
      <c r="P14" s="113">
        <v>121.59</v>
      </c>
      <c r="Q14" s="113">
        <v>120.08</v>
      </c>
      <c r="R14" s="113">
        <v>119.14</v>
      </c>
      <c r="S14" s="113">
        <v>118.62</v>
      </c>
      <c r="T14" s="113">
        <v>120.06</v>
      </c>
      <c r="U14" s="113">
        <v>119.99</v>
      </c>
      <c r="V14" s="113">
        <v>121.1</v>
      </c>
      <c r="W14" s="113">
        <v>123.43</v>
      </c>
      <c r="X14" s="113">
        <v>127.94</v>
      </c>
      <c r="Y14" s="115">
        <v>128.66999999999999</v>
      </c>
    </row>
    <row r="15" spans="2:25" ht="20.100000000000001" customHeight="1" x14ac:dyDescent="0.25">
      <c r="D15" s="111">
        <v>2012</v>
      </c>
      <c r="E15" s="112"/>
      <c r="F15" s="113"/>
      <c r="G15" s="113"/>
      <c r="H15" s="113"/>
      <c r="I15" s="113"/>
      <c r="J15" s="113"/>
      <c r="K15" s="113"/>
      <c r="L15" s="113"/>
      <c r="M15" s="113"/>
      <c r="N15" s="114">
        <v>126.31</v>
      </c>
      <c r="O15" s="116">
        <v>127.07</v>
      </c>
      <c r="P15" s="116">
        <v>125.05</v>
      </c>
      <c r="Q15" s="116">
        <v>120.27</v>
      </c>
      <c r="R15" s="116">
        <v>117.49</v>
      </c>
      <c r="S15" s="116">
        <v>115.56</v>
      </c>
      <c r="T15" s="116">
        <v>114.52</v>
      </c>
      <c r="U15" s="116">
        <v>115.33</v>
      </c>
      <c r="V15" s="116">
        <v>116.24</v>
      </c>
      <c r="W15" s="116">
        <v>118.85</v>
      </c>
      <c r="X15" s="116">
        <v>122.94</v>
      </c>
      <c r="Y15" s="117">
        <v>123.24</v>
      </c>
    </row>
    <row r="16" spans="2:25" ht="20.100000000000001" customHeight="1" x14ac:dyDescent="0.25">
      <c r="D16" s="111">
        <v>2013</v>
      </c>
      <c r="E16" s="112"/>
      <c r="F16" s="113"/>
      <c r="G16" s="113"/>
      <c r="H16" s="113"/>
      <c r="I16" s="113"/>
      <c r="J16" s="113"/>
      <c r="K16" s="113"/>
      <c r="L16" s="113"/>
      <c r="M16" s="113"/>
      <c r="N16" s="114">
        <v>122.98</v>
      </c>
      <c r="O16" s="116">
        <v>123.61</v>
      </c>
      <c r="P16" s="116">
        <v>124.81</v>
      </c>
      <c r="Q16" s="116">
        <v>125.21</v>
      </c>
      <c r="R16" s="116">
        <v>125.23</v>
      </c>
      <c r="S16" s="116">
        <v>126.36</v>
      </c>
      <c r="T16" s="116">
        <v>129.22</v>
      </c>
      <c r="U16" s="116">
        <v>131.80000000000001</v>
      </c>
      <c r="V16" s="116">
        <v>138.4</v>
      </c>
      <c r="W16" s="116">
        <v>142.83000000000001</v>
      </c>
      <c r="X16" s="116">
        <v>153.07</v>
      </c>
      <c r="Y16" s="117">
        <v>155.26</v>
      </c>
    </row>
    <row r="17" spans="4:25" ht="20.100000000000001" customHeight="1" x14ac:dyDescent="0.25">
      <c r="D17" s="111">
        <v>2014</v>
      </c>
      <c r="E17" s="112"/>
      <c r="F17" s="113"/>
      <c r="G17" s="113"/>
      <c r="H17" s="113"/>
      <c r="I17" s="113"/>
      <c r="J17" s="113"/>
      <c r="K17" s="113"/>
      <c r="L17" s="113"/>
      <c r="M17" s="113"/>
      <c r="N17" s="114">
        <v>149.49</v>
      </c>
      <c r="O17" s="116">
        <v>148.83000000000001</v>
      </c>
      <c r="P17" s="116">
        <v>147.58000000000001</v>
      </c>
      <c r="Q17" s="116">
        <v>141.59</v>
      </c>
      <c r="R17" s="116">
        <v>137.78</v>
      </c>
      <c r="S17" s="116">
        <v>134.12</v>
      </c>
      <c r="T17" s="116">
        <v>132.77000000000001</v>
      </c>
      <c r="U17" s="116">
        <v>126.48</v>
      </c>
      <c r="V17" s="116">
        <v>124.64</v>
      </c>
      <c r="W17" s="116">
        <v>124.63</v>
      </c>
      <c r="X17" s="116">
        <v>124.76</v>
      </c>
      <c r="Y17" s="117">
        <v>126.57</v>
      </c>
    </row>
    <row r="18" spans="4:25" ht="20.100000000000001" customHeight="1" x14ac:dyDescent="0.25">
      <c r="D18" s="111">
        <v>2015</v>
      </c>
      <c r="E18" s="112"/>
      <c r="F18" s="113"/>
      <c r="G18" s="113"/>
      <c r="H18" s="113"/>
      <c r="I18" s="113"/>
      <c r="J18" s="113"/>
      <c r="K18" s="113"/>
      <c r="L18" s="113"/>
      <c r="M18" s="113"/>
      <c r="N18" s="114">
        <v>122.15</v>
      </c>
      <c r="O18" s="116">
        <v>121.55</v>
      </c>
      <c r="P18" s="116">
        <v>122.06</v>
      </c>
      <c r="Q18" s="116">
        <v>118.17</v>
      </c>
      <c r="R18" s="116">
        <v>115.01</v>
      </c>
      <c r="S18" s="116">
        <v>112.17</v>
      </c>
      <c r="T18" s="116">
        <v>111.99</v>
      </c>
      <c r="U18" s="116">
        <v>111.26</v>
      </c>
      <c r="V18" s="116">
        <v>111.98</v>
      </c>
      <c r="W18" s="116">
        <v>116.01</v>
      </c>
      <c r="X18" s="116">
        <v>116.49</v>
      </c>
      <c r="Y18" s="117">
        <v>117.52</v>
      </c>
    </row>
    <row r="19" spans="4:25" ht="20.100000000000001" customHeight="1" x14ac:dyDescent="0.25">
      <c r="D19" s="111">
        <v>2016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4">
        <v>114.76</v>
      </c>
      <c r="O19" s="116">
        <v>112.6</v>
      </c>
      <c r="P19" s="116">
        <v>110.45</v>
      </c>
      <c r="Q19" s="116">
        <v>105.16</v>
      </c>
      <c r="R19" s="116">
        <v>102.76</v>
      </c>
      <c r="S19" s="116">
        <v>101.75</v>
      </c>
      <c r="T19" s="116">
        <v>102.42</v>
      </c>
      <c r="U19" s="116">
        <v>107.26</v>
      </c>
      <c r="V19" s="116">
        <v>114.21</v>
      </c>
      <c r="W19" s="116">
        <v>121.95</v>
      </c>
      <c r="X19" s="118">
        <v>129.99700000000001</v>
      </c>
      <c r="Y19" s="117">
        <v>136.07</v>
      </c>
    </row>
    <row r="20" spans="4:25" ht="20.100000000000001" customHeight="1" x14ac:dyDescent="0.25">
      <c r="D20" s="111">
        <v>2017</v>
      </c>
      <c r="E20" s="112"/>
      <c r="F20" s="113"/>
      <c r="G20" s="113"/>
      <c r="H20" s="113"/>
      <c r="I20" s="113"/>
      <c r="J20" s="113"/>
      <c r="K20" s="113"/>
      <c r="L20" s="113"/>
      <c r="M20" s="113"/>
      <c r="N20" s="114">
        <v>132.02000000000001</v>
      </c>
      <c r="O20" s="116">
        <v>131.69999999999999</v>
      </c>
      <c r="P20" s="116">
        <v>131.03</v>
      </c>
      <c r="Q20" s="116">
        <v>129.94999999999999</v>
      </c>
      <c r="R20" s="116">
        <v>130.1</v>
      </c>
      <c r="S20" s="116">
        <v>131.53</v>
      </c>
      <c r="T20" s="116">
        <v>133.83000000000001</v>
      </c>
      <c r="U20" s="116">
        <v>138.97</v>
      </c>
      <c r="V20" s="116">
        <v>143.80000000000001</v>
      </c>
      <c r="W20" s="116">
        <v>146.97</v>
      </c>
      <c r="X20" s="116">
        <v>151.4</v>
      </c>
      <c r="Y20" s="117">
        <v>151.58000000000001</v>
      </c>
    </row>
    <row r="21" spans="4:25" ht="20.100000000000001" customHeight="1" x14ac:dyDescent="0.25">
      <c r="D21" s="111">
        <v>2018</v>
      </c>
      <c r="E21" s="112"/>
      <c r="F21" s="113"/>
      <c r="G21" s="113"/>
      <c r="H21" s="113"/>
      <c r="I21" s="113"/>
      <c r="J21" s="113"/>
      <c r="K21" s="113"/>
      <c r="L21" s="113"/>
      <c r="M21" s="113"/>
      <c r="N21" s="114">
        <v>141.66999999999999</v>
      </c>
      <c r="O21" s="116">
        <v>137.26</v>
      </c>
      <c r="P21" s="116">
        <v>136.38</v>
      </c>
      <c r="Q21" s="116">
        <v>133.995</v>
      </c>
      <c r="R21" s="116">
        <v>131.33000000000001</v>
      </c>
      <c r="S21" s="116">
        <v>130.77000000000001</v>
      </c>
      <c r="T21" s="116">
        <v>131.53</v>
      </c>
      <c r="U21" s="116">
        <v>131.63</v>
      </c>
      <c r="V21" s="116">
        <v>135.85</v>
      </c>
      <c r="W21" s="116">
        <v>140.12</v>
      </c>
      <c r="X21" s="116">
        <v>141.41</v>
      </c>
      <c r="Y21" s="117">
        <v>142.44999999999999</v>
      </c>
    </row>
    <row r="22" spans="4:25" ht="20.100000000000001" customHeight="1" x14ac:dyDescent="0.25">
      <c r="D22" s="111">
        <v>2019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4">
        <v>139.47</v>
      </c>
      <c r="O22" s="116">
        <v>139.1</v>
      </c>
      <c r="P22" s="116">
        <v>139.24</v>
      </c>
      <c r="Q22" s="116">
        <v>136.16</v>
      </c>
      <c r="R22" s="116">
        <v>135.25</v>
      </c>
      <c r="S22" s="116">
        <v>132.31</v>
      </c>
      <c r="T22" s="116">
        <v>131.05000000000001</v>
      </c>
      <c r="U22" s="116">
        <v>130.74</v>
      </c>
      <c r="V22" s="118">
        <v>132.375</v>
      </c>
      <c r="W22" s="116">
        <v>135.26</v>
      </c>
      <c r="X22" s="116">
        <v>140.62</v>
      </c>
      <c r="Y22" s="117">
        <v>142.47</v>
      </c>
    </row>
    <row r="23" spans="4:25" ht="20.100000000000001" customHeight="1" x14ac:dyDescent="0.25">
      <c r="D23" s="111">
        <v>2020</v>
      </c>
      <c r="E23" s="112"/>
      <c r="F23" s="113"/>
      <c r="G23" s="113"/>
      <c r="H23" s="113"/>
      <c r="I23" s="113"/>
      <c r="J23" s="113"/>
      <c r="K23" s="113"/>
      <c r="L23" s="113"/>
      <c r="M23" s="113"/>
      <c r="N23" s="114">
        <v>139.18</v>
      </c>
      <c r="O23" s="116">
        <v>139.15</v>
      </c>
      <c r="P23" s="116">
        <v>137.97999999999999</v>
      </c>
      <c r="Q23" s="116">
        <v>134.30000000000001</v>
      </c>
      <c r="R23" s="113">
        <v>133.1</v>
      </c>
      <c r="S23" s="113">
        <v>131.71</v>
      </c>
      <c r="T23" s="113">
        <v>132.88999999999999</v>
      </c>
      <c r="U23" s="113">
        <v>135.47</v>
      </c>
      <c r="V23" s="113">
        <v>140.26</v>
      </c>
      <c r="W23" s="113">
        <v>147.52000000000001</v>
      </c>
      <c r="X23" s="113">
        <v>155.43</v>
      </c>
      <c r="Y23" s="115">
        <v>155.24</v>
      </c>
    </row>
    <row r="24" spans="4:25" ht="20.100000000000001" customHeight="1" x14ac:dyDescent="0.25">
      <c r="D24" s="119">
        <v>2021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2">
        <v>149.29</v>
      </c>
      <c r="O24" s="123">
        <v>148.44999999999999</v>
      </c>
      <c r="P24" s="123">
        <v>150.97</v>
      </c>
      <c r="Q24" s="123">
        <v>151.197</v>
      </c>
      <c r="R24" s="121">
        <v>151.05000000000001</v>
      </c>
      <c r="S24" s="121">
        <v>149.44999999999999</v>
      </c>
      <c r="T24" s="121">
        <v>148.99</v>
      </c>
      <c r="U24" s="121">
        <v>152.65</v>
      </c>
      <c r="V24" s="121">
        <v>157.47999999999999</v>
      </c>
      <c r="W24" s="121">
        <v>165.78</v>
      </c>
      <c r="X24" s="121">
        <v>177.44</v>
      </c>
      <c r="Y24" s="124">
        <v>185.49</v>
      </c>
    </row>
    <row r="25" spans="4:25" ht="20.100000000000001" customHeight="1" thickBot="1" x14ac:dyDescent="0.3">
      <c r="D25" s="125">
        <v>2022</v>
      </c>
      <c r="E25" s="126"/>
      <c r="F25" s="127"/>
      <c r="G25" s="127"/>
      <c r="H25" s="127"/>
      <c r="I25" s="127"/>
      <c r="J25" s="127"/>
      <c r="K25" s="127"/>
      <c r="L25" s="127"/>
      <c r="M25" s="127"/>
      <c r="N25" s="128">
        <v>182.61</v>
      </c>
      <c r="O25" s="129">
        <v>184.7</v>
      </c>
      <c r="P25" s="129">
        <v>197.16</v>
      </c>
      <c r="Q25" s="130">
        <v>209.9</v>
      </c>
      <c r="R25" s="129">
        <v>216.37</v>
      </c>
      <c r="S25" s="129">
        <v>228.71</v>
      </c>
      <c r="T25" s="129">
        <v>235.69</v>
      </c>
      <c r="U25" s="129">
        <v>240.29</v>
      </c>
      <c r="V25" s="129">
        <v>251.71</v>
      </c>
      <c r="W25" s="127">
        <v>263.31</v>
      </c>
      <c r="X25" s="127">
        <v>274.01</v>
      </c>
      <c r="Y25" s="131">
        <v>277.93</v>
      </c>
    </row>
    <row r="26" spans="4:25" ht="20.100000000000001" customHeight="1" thickBot="1" x14ac:dyDescent="0.3">
      <c r="D26" s="125">
        <v>2023</v>
      </c>
      <c r="E26" s="126"/>
      <c r="F26" s="127"/>
      <c r="G26" s="127"/>
      <c r="H26" s="127"/>
      <c r="I26" s="127"/>
      <c r="J26" s="127"/>
      <c r="K26" s="127"/>
      <c r="L26" s="127"/>
      <c r="M26" s="127"/>
      <c r="N26" s="128">
        <v>242.3</v>
      </c>
      <c r="O26" s="129">
        <v>227.91</v>
      </c>
      <c r="P26" s="129">
        <v>223.63</v>
      </c>
      <c r="Q26" s="130">
        <v>216.82</v>
      </c>
      <c r="R26" s="129">
        <v>207.08</v>
      </c>
      <c r="S26" s="129"/>
      <c r="T26" s="129"/>
      <c r="U26" s="129"/>
      <c r="V26" s="129"/>
      <c r="W26" s="127"/>
      <c r="X26" s="127"/>
      <c r="Y26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6" sqref="R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2" t="s">
        <v>239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3:12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10" spans="3:12" ht="13.5" thickBot="1" x14ac:dyDescent="0.25"/>
    <row r="11" spans="3:12" ht="16.5" thickBot="1" x14ac:dyDescent="0.25">
      <c r="H11" s="731" t="s">
        <v>0</v>
      </c>
      <c r="I11" s="749"/>
      <c r="J11" s="737" t="s">
        <v>1</v>
      </c>
      <c r="K11" s="738"/>
      <c r="L11" s="739"/>
    </row>
    <row r="12" spans="3:12" ht="24" customHeight="1" thickBot="1" x14ac:dyDescent="0.25">
      <c r="H12" s="733"/>
      <c r="I12" s="750"/>
      <c r="J12" s="666" t="s">
        <v>19</v>
      </c>
      <c r="K12" s="695"/>
      <c r="L12" s="740" t="s">
        <v>221</v>
      </c>
    </row>
    <row r="13" spans="3:12" ht="39.75" customHeight="1" thickBot="1" x14ac:dyDescent="0.25">
      <c r="H13" s="751"/>
      <c r="I13" s="752"/>
      <c r="J13" s="76" t="s">
        <v>309</v>
      </c>
      <c r="K13" s="564" t="s">
        <v>287</v>
      </c>
      <c r="L13" s="741"/>
    </row>
    <row r="14" spans="3:12" ht="54" customHeight="1" thickBot="1" x14ac:dyDescent="0.25">
      <c r="H14" s="755" t="s">
        <v>238</v>
      </c>
      <c r="I14" s="756"/>
      <c r="J14" s="78">
        <v>264.38</v>
      </c>
      <c r="K14" s="79">
        <v>271.39</v>
      </c>
      <c r="L14" s="80">
        <v>-2.5829986366483628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5" priority="1" operator="lessThan">
      <formula>0</formula>
    </cfRule>
    <cfRule type="cellIs" dxfId="194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X52" sqref="X5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0" t="s">
        <v>302</v>
      </c>
      <c r="D1" s="141"/>
      <c r="E1" s="141"/>
      <c r="F1" s="141"/>
      <c r="G1" s="141"/>
      <c r="H1" s="141"/>
      <c r="I1" s="141"/>
      <c r="J1" s="135"/>
    </row>
    <row r="2" spans="3:19" ht="21" x14ac:dyDescent="0.35">
      <c r="C2" s="140" t="s">
        <v>16</v>
      </c>
      <c r="D2" s="141"/>
      <c r="E2" s="141"/>
      <c r="F2" s="140"/>
      <c r="G2" s="141"/>
      <c r="H2" s="141"/>
      <c r="I2" s="141"/>
      <c r="J2" s="135"/>
    </row>
    <row r="3" spans="3:19" ht="21" x14ac:dyDescent="0.35">
      <c r="C3" s="141" t="s">
        <v>246</v>
      </c>
      <c r="D3" s="140"/>
      <c r="E3" s="141"/>
      <c r="F3" s="141"/>
      <c r="G3" s="141"/>
      <c r="H3" s="141"/>
      <c r="I3" s="141"/>
      <c r="J3" s="135"/>
    </row>
    <row r="4" spans="3:19" ht="16.5" thickBot="1" x14ac:dyDescent="0.3">
      <c r="C4" s="135"/>
      <c r="D4" s="135"/>
      <c r="E4" s="135"/>
      <c r="F4" s="135"/>
      <c r="G4" s="135"/>
      <c r="H4" s="135"/>
      <c r="I4" s="135"/>
      <c r="J4" s="135"/>
      <c r="K4" s="7"/>
    </row>
    <row r="5" spans="3:19" ht="15" customHeight="1" thickBot="1" x14ac:dyDescent="0.3">
      <c r="C5" s="759" t="s">
        <v>0</v>
      </c>
      <c r="D5" s="762" t="s">
        <v>33</v>
      </c>
      <c r="E5" s="775" t="s">
        <v>1</v>
      </c>
      <c r="F5" s="776"/>
      <c r="G5" s="777"/>
      <c r="H5" s="487" t="s">
        <v>7</v>
      </c>
      <c r="I5" s="488"/>
      <c r="J5" s="488"/>
      <c r="K5" s="489"/>
      <c r="L5" s="489"/>
      <c r="M5" s="489"/>
      <c r="N5" s="489"/>
      <c r="O5" s="489"/>
      <c r="P5" s="489"/>
      <c r="Q5" s="489"/>
      <c r="R5" s="489"/>
      <c r="S5" s="490"/>
    </row>
    <row r="6" spans="3:19" ht="15" customHeight="1" thickBot="1" x14ac:dyDescent="0.3">
      <c r="C6" s="760"/>
      <c r="D6" s="763"/>
      <c r="E6" s="778"/>
      <c r="F6" s="779"/>
      <c r="G6" s="780"/>
      <c r="H6" s="487" t="s">
        <v>8</v>
      </c>
      <c r="I6" s="488"/>
      <c r="J6" s="491"/>
      <c r="K6" s="487" t="s">
        <v>9</v>
      </c>
      <c r="L6" s="488"/>
      <c r="M6" s="492"/>
      <c r="N6" s="487" t="s">
        <v>10</v>
      </c>
      <c r="O6" s="489"/>
      <c r="P6" s="490"/>
      <c r="Q6" s="487" t="s">
        <v>11</v>
      </c>
      <c r="R6" s="489"/>
      <c r="S6" s="490"/>
    </row>
    <row r="7" spans="3:19" ht="32.25" customHeight="1" thickBot="1" x14ac:dyDescent="0.3">
      <c r="C7" s="760"/>
      <c r="D7" s="763"/>
      <c r="E7" s="757" t="s">
        <v>19</v>
      </c>
      <c r="F7" s="758"/>
      <c r="G7" s="479" t="s">
        <v>216</v>
      </c>
      <c r="H7" s="493" t="s">
        <v>19</v>
      </c>
      <c r="I7" s="494"/>
      <c r="J7" s="479" t="s">
        <v>216</v>
      </c>
      <c r="K7" s="493" t="s">
        <v>19</v>
      </c>
      <c r="L7" s="494"/>
      <c r="M7" s="495" t="s">
        <v>216</v>
      </c>
      <c r="N7" s="493" t="s">
        <v>19</v>
      </c>
      <c r="O7" s="494"/>
      <c r="P7" s="496" t="s">
        <v>216</v>
      </c>
      <c r="Q7" s="493" t="s">
        <v>19</v>
      </c>
      <c r="R7" s="494"/>
      <c r="S7" s="495" t="s">
        <v>216</v>
      </c>
    </row>
    <row r="8" spans="3:19" ht="30" customHeight="1" thickBot="1" x14ac:dyDescent="0.25">
      <c r="C8" s="761"/>
      <c r="D8" s="764"/>
      <c r="E8" s="556" t="s">
        <v>301</v>
      </c>
      <c r="F8" s="680" t="s">
        <v>295</v>
      </c>
      <c r="G8" s="267" t="s">
        <v>12</v>
      </c>
      <c r="H8" s="555" t="s">
        <v>301</v>
      </c>
      <c r="I8" s="556" t="s">
        <v>295</v>
      </c>
      <c r="J8" s="557" t="s">
        <v>12</v>
      </c>
      <c r="K8" s="555" t="s">
        <v>301</v>
      </c>
      <c r="L8" s="556" t="s">
        <v>295</v>
      </c>
      <c r="M8" s="558" t="s">
        <v>12</v>
      </c>
      <c r="N8" s="555" t="s">
        <v>301</v>
      </c>
      <c r="O8" s="556" t="s">
        <v>295</v>
      </c>
      <c r="P8" s="558" t="s">
        <v>12</v>
      </c>
      <c r="Q8" s="555" t="s">
        <v>301</v>
      </c>
      <c r="R8" s="556" t="s">
        <v>295</v>
      </c>
      <c r="S8" s="558" t="s">
        <v>12</v>
      </c>
    </row>
    <row r="9" spans="3:19" ht="24" customHeight="1" x14ac:dyDescent="0.2">
      <c r="C9" s="769" t="s">
        <v>31</v>
      </c>
      <c r="D9" s="480" t="s">
        <v>205</v>
      </c>
      <c r="E9" s="646">
        <v>2028.48</v>
      </c>
      <c r="F9" s="647">
        <v>1996.4369999999999</v>
      </c>
      <c r="G9" s="648">
        <v>1.6050093241109096</v>
      </c>
      <c r="H9" s="497">
        <v>2017.2629999999999</v>
      </c>
      <c r="I9" s="498">
        <v>1993.915</v>
      </c>
      <c r="J9" s="499">
        <v>1.1709626538744107</v>
      </c>
      <c r="K9" s="500">
        <v>2201.0889999999999</v>
      </c>
      <c r="L9" s="501">
        <v>2212.348</v>
      </c>
      <c r="M9" s="502">
        <v>-0.50891631877082699</v>
      </c>
      <c r="N9" s="497">
        <v>2091.3809999999999</v>
      </c>
      <c r="O9" s="501">
        <v>1986.461</v>
      </c>
      <c r="P9" s="503">
        <v>5.2817548393852105</v>
      </c>
      <c r="Q9" s="497">
        <v>2023.386</v>
      </c>
      <c r="R9" s="501">
        <v>2080</v>
      </c>
      <c r="S9" s="502">
        <v>-2.7218269230769248</v>
      </c>
    </row>
    <row r="10" spans="3:19" ht="27" customHeight="1" x14ac:dyDescent="0.2">
      <c r="C10" s="770"/>
      <c r="D10" s="184" t="s">
        <v>206</v>
      </c>
      <c r="E10" s="548">
        <v>2260.3130000000001</v>
      </c>
      <c r="F10" s="144">
        <v>2203.3710000000001</v>
      </c>
      <c r="G10" s="145">
        <v>2.5843128551660164</v>
      </c>
      <c r="H10" s="155">
        <v>2272.009</v>
      </c>
      <c r="I10" s="464">
        <v>2196.7020000000002</v>
      </c>
      <c r="J10" s="465">
        <v>3.4281846149363813</v>
      </c>
      <c r="K10" s="466">
        <v>2208.0450000000001</v>
      </c>
      <c r="L10" s="156">
        <v>2230.4070000000002</v>
      </c>
      <c r="M10" s="158">
        <v>-1.0025972838141237</v>
      </c>
      <c r="N10" s="155">
        <v>2251.6019999999999</v>
      </c>
      <c r="O10" s="156">
        <v>2229.433</v>
      </c>
      <c r="P10" s="157">
        <v>0.99437839127705874</v>
      </c>
      <c r="Q10" s="155">
        <v>2200.7280000000001</v>
      </c>
      <c r="R10" s="156">
        <v>2254.306</v>
      </c>
      <c r="S10" s="158">
        <v>-2.3766959765000832</v>
      </c>
    </row>
    <row r="11" spans="3:19" ht="30" customHeight="1" thickBot="1" x14ac:dyDescent="0.25">
      <c r="C11" s="185" t="s">
        <v>207</v>
      </c>
      <c r="D11" s="186" t="s">
        <v>205</v>
      </c>
      <c r="E11" s="549" t="s">
        <v>20</v>
      </c>
      <c r="F11" s="147" t="s">
        <v>20</v>
      </c>
      <c r="G11" s="268" t="s">
        <v>20</v>
      </c>
      <c r="H11" s="159" t="s">
        <v>20</v>
      </c>
      <c r="I11" s="467" t="s">
        <v>20</v>
      </c>
      <c r="J11" s="468" t="s">
        <v>247</v>
      </c>
      <c r="K11" s="469" t="s">
        <v>20</v>
      </c>
      <c r="L11" s="160" t="s">
        <v>20</v>
      </c>
      <c r="M11" s="162" t="s">
        <v>247</v>
      </c>
      <c r="N11" s="159" t="s">
        <v>20</v>
      </c>
      <c r="O11" s="160" t="s">
        <v>20</v>
      </c>
      <c r="P11" s="161" t="s">
        <v>247</v>
      </c>
      <c r="Q11" s="159" t="s">
        <v>20</v>
      </c>
      <c r="R11" s="160" t="s">
        <v>20</v>
      </c>
      <c r="S11" s="162" t="s">
        <v>247</v>
      </c>
    </row>
    <row r="12" spans="3:19" ht="24.75" customHeight="1" thickBot="1" x14ac:dyDescent="0.25">
      <c r="C12" s="484" t="s">
        <v>32</v>
      </c>
      <c r="D12" s="485" t="s">
        <v>17</v>
      </c>
      <c r="E12" s="550">
        <v>2220.3878813774359</v>
      </c>
      <c r="F12" s="649">
        <v>2156.6380808226945</v>
      </c>
      <c r="G12" s="269">
        <v>2.9559804735722119</v>
      </c>
      <c r="H12" s="163">
        <v>2226.4616865637272</v>
      </c>
      <c r="I12" s="575">
        <v>2150.118696042492</v>
      </c>
      <c r="J12" s="504">
        <v>3.5506407465667849</v>
      </c>
      <c r="K12" s="163">
        <v>2207.8429086163251</v>
      </c>
      <c r="L12" s="575">
        <v>2229.32060493277</v>
      </c>
      <c r="M12" s="576">
        <v>-0.96341891197352791</v>
      </c>
      <c r="N12" s="163">
        <v>2196.4017876718344</v>
      </c>
      <c r="O12" s="575">
        <v>2141.8467646460749</v>
      </c>
      <c r="P12" s="504">
        <v>2.5471020581985635</v>
      </c>
      <c r="Q12" s="163">
        <v>2182.8477781885399</v>
      </c>
      <c r="R12" s="575">
        <v>2248.1576402116402</v>
      </c>
      <c r="S12" s="576">
        <v>-2.905039257698677</v>
      </c>
    </row>
    <row r="13" spans="3:19" ht="20.25" customHeight="1" x14ac:dyDescent="0.2">
      <c r="C13" s="769" t="s">
        <v>21</v>
      </c>
      <c r="D13" s="486" t="s">
        <v>22</v>
      </c>
      <c r="E13" s="646">
        <v>1574.982</v>
      </c>
      <c r="F13" s="647">
        <v>1584.2260000000001</v>
      </c>
      <c r="G13" s="150">
        <v>-0.58350260632006679</v>
      </c>
      <c r="H13" s="505">
        <v>1563.105</v>
      </c>
      <c r="I13" s="506">
        <v>1660.077</v>
      </c>
      <c r="J13" s="507">
        <v>-5.8414157897495107</v>
      </c>
      <c r="K13" s="481">
        <v>1774.828</v>
      </c>
      <c r="L13" s="508">
        <v>1681.6980000000001</v>
      </c>
      <c r="M13" s="509">
        <v>5.5378551915980081</v>
      </c>
      <c r="N13" s="497" t="s">
        <v>84</v>
      </c>
      <c r="O13" s="501" t="s">
        <v>84</v>
      </c>
      <c r="P13" s="503" t="s">
        <v>247</v>
      </c>
      <c r="Q13" s="497" t="s">
        <v>84</v>
      </c>
      <c r="R13" s="501" t="s">
        <v>84</v>
      </c>
      <c r="S13" s="554" t="s">
        <v>247</v>
      </c>
    </row>
    <row r="14" spans="3:19" ht="20.25" customHeight="1" thickBot="1" x14ac:dyDescent="0.25">
      <c r="C14" s="771"/>
      <c r="D14" s="679" t="s">
        <v>23</v>
      </c>
      <c r="E14" s="549">
        <v>1150.192</v>
      </c>
      <c r="F14" s="147">
        <v>1132.95</v>
      </c>
      <c r="G14" s="148">
        <v>1.521867690542386</v>
      </c>
      <c r="H14" s="164">
        <v>1163.242</v>
      </c>
      <c r="I14" s="165">
        <v>1167.6420000000001</v>
      </c>
      <c r="J14" s="166">
        <v>-0.37682782907775592</v>
      </c>
      <c r="K14" s="164">
        <v>1132.0730000000001</v>
      </c>
      <c r="L14" s="165">
        <v>1124.8779999999999</v>
      </c>
      <c r="M14" s="167">
        <v>0.63962491932459908</v>
      </c>
      <c r="N14" s="159">
        <v>1161.598</v>
      </c>
      <c r="O14" s="160">
        <v>1120.0650000000001</v>
      </c>
      <c r="P14" s="161">
        <v>3.7080883698713825</v>
      </c>
      <c r="Q14" s="159">
        <v>1147.8699999999999</v>
      </c>
      <c r="R14" s="160">
        <v>1110.4280000000001</v>
      </c>
      <c r="S14" s="162">
        <v>3.371853015233746</v>
      </c>
    </row>
    <row r="15" spans="3:19" ht="20.25" customHeight="1" thickBot="1" x14ac:dyDescent="0.25">
      <c r="C15" s="772"/>
      <c r="D15" s="484" t="s">
        <v>17</v>
      </c>
      <c r="E15" s="550">
        <v>1252.7347564693628</v>
      </c>
      <c r="F15" s="649">
        <v>1238.2483388348533</v>
      </c>
      <c r="G15" s="269">
        <v>1.1699121396068821</v>
      </c>
      <c r="H15" s="168">
        <v>1282.2271403626944</v>
      </c>
      <c r="I15" s="577">
        <v>1272.603172970988</v>
      </c>
      <c r="J15" s="510">
        <v>0.75624260540216348</v>
      </c>
      <c r="K15" s="168">
        <v>1321.9037727189084</v>
      </c>
      <c r="L15" s="577">
        <v>1242.1626994060553</v>
      </c>
      <c r="M15" s="578">
        <v>6.4195353274560274</v>
      </c>
      <c r="N15" s="163">
        <v>1401.3108069498069</v>
      </c>
      <c r="O15" s="575">
        <v>1335.2557221664995</v>
      </c>
      <c r="P15" s="504">
        <v>4.9469988172850279</v>
      </c>
      <c r="Q15" s="163">
        <v>1216.4420145354472</v>
      </c>
      <c r="R15" s="587">
        <v>1183.9504048586289</v>
      </c>
      <c r="S15" s="588">
        <v>2.7443387445522327</v>
      </c>
    </row>
    <row r="16" spans="3:19" ht="18.75" customHeight="1" x14ac:dyDescent="0.2">
      <c r="C16" s="769" t="s">
        <v>24</v>
      </c>
      <c r="D16" s="563" t="s">
        <v>25</v>
      </c>
      <c r="E16" s="551" t="s">
        <v>84</v>
      </c>
      <c r="F16" s="149" t="s">
        <v>84</v>
      </c>
      <c r="G16" s="150" t="s">
        <v>247</v>
      </c>
      <c r="H16" s="497" t="s">
        <v>20</v>
      </c>
      <c r="I16" s="501" t="s">
        <v>20</v>
      </c>
      <c r="J16" s="503" t="s">
        <v>247</v>
      </c>
      <c r="K16" s="497" t="s">
        <v>20</v>
      </c>
      <c r="L16" s="501" t="s">
        <v>20</v>
      </c>
      <c r="M16" s="502" t="s">
        <v>247</v>
      </c>
      <c r="N16" s="497" t="s">
        <v>20</v>
      </c>
      <c r="O16" s="501" t="s">
        <v>20</v>
      </c>
      <c r="P16" s="503" t="s">
        <v>247</v>
      </c>
      <c r="Q16" s="175" t="s">
        <v>84</v>
      </c>
      <c r="R16" s="586" t="s">
        <v>84</v>
      </c>
      <c r="S16" s="465" t="s">
        <v>247</v>
      </c>
    </row>
    <row r="17" spans="3:19" ht="18" customHeight="1" thickBot="1" x14ac:dyDescent="0.25">
      <c r="C17" s="771"/>
      <c r="D17" s="679" t="s">
        <v>26</v>
      </c>
      <c r="E17" s="552">
        <v>798</v>
      </c>
      <c r="F17" s="152">
        <v>795.98</v>
      </c>
      <c r="G17" s="148">
        <v>0.25377522048292439</v>
      </c>
      <c r="H17" s="169">
        <v>798</v>
      </c>
      <c r="I17" s="170">
        <v>795</v>
      </c>
      <c r="J17" s="171">
        <v>0.37735849056603776</v>
      </c>
      <c r="K17" s="169" t="s">
        <v>20</v>
      </c>
      <c r="L17" s="170" t="s">
        <v>20</v>
      </c>
      <c r="M17" s="172" t="s">
        <v>247</v>
      </c>
      <c r="N17" s="169" t="s">
        <v>20</v>
      </c>
      <c r="O17" s="170" t="s">
        <v>20</v>
      </c>
      <c r="P17" s="171" t="s">
        <v>247</v>
      </c>
      <c r="Q17" s="583" t="s">
        <v>84</v>
      </c>
      <c r="R17" s="584" t="s">
        <v>84</v>
      </c>
      <c r="S17" s="585" t="s">
        <v>247</v>
      </c>
    </row>
    <row r="18" spans="3:19" ht="18.75" customHeight="1" thickBot="1" x14ac:dyDescent="0.25">
      <c r="C18" s="772" t="s">
        <v>18</v>
      </c>
      <c r="D18" s="484" t="s">
        <v>17</v>
      </c>
      <c r="E18" s="550">
        <v>952.53370786516859</v>
      </c>
      <c r="F18" s="649">
        <v>946.35196446199416</v>
      </c>
      <c r="G18" s="269">
        <v>0.65321821429184534</v>
      </c>
      <c r="H18" s="173">
        <v>798</v>
      </c>
      <c r="I18" s="579">
        <v>795</v>
      </c>
      <c r="J18" s="512">
        <v>0.37735849056603776</v>
      </c>
      <c r="K18" s="163" t="s">
        <v>20</v>
      </c>
      <c r="L18" s="575" t="s">
        <v>20</v>
      </c>
      <c r="M18" s="576" t="s">
        <v>247</v>
      </c>
      <c r="N18" s="163" t="s">
        <v>20</v>
      </c>
      <c r="O18" s="575" t="s">
        <v>20</v>
      </c>
      <c r="P18" s="504" t="s">
        <v>247</v>
      </c>
      <c r="Q18" s="174" t="s">
        <v>84</v>
      </c>
      <c r="R18" s="580" t="s">
        <v>84</v>
      </c>
      <c r="S18" s="581" t="s">
        <v>247</v>
      </c>
    </row>
    <row r="19" spans="3:19" ht="18.75" customHeight="1" x14ac:dyDescent="0.2">
      <c r="C19" s="773" t="s">
        <v>30</v>
      </c>
      <c r="D19" s="774"/>
      <c r="E19" s="551" t="s">
        <v>84</v>
      </c>
      <c r="F19" s="149" t="s">
        <v>84</v>
      </c>
      <c r="G19" s="270" t="s">
        <v>247</v>
      </c>
      <c r="H19" s="169" t="s">
        <v>84</v>
      </c>
      <c r="I19" s="170" t="s">
        <v>84</v>
      </c>
      <c r="J19" s="171" t="s">
        <v>247</v>
      </c>
      <c r="K19" s="175" t="s">
        <v>20</v>
      </c>
      <c r="L19" s="176" t="s">
        <v>20</v>
      </c>
      <c r="M19" s="177" t="s">
        <v>247</v>
      </c>
      <c r="N19" s="175" t="s">
        <v>20</v>
      </c>
      <c r="O19" s="176" t="s">
        <v>20</v>
      </c>
      <c r="P19" s="178" t="s">
        <v>247</v>
      </c>
      <c r="Q19" s="175" t="s">
        <v>20</v>
      </c>
      <c r="R19" s="176" t="s">
        <v>20</v>
      </c>
      <c r="S19" s="177" t="s">
        <v>247</v>
      </c>
    </row>
    <row r="20" spans="3:19" ht="20.25" customHeight="1" x14ac:dyDescent="0.2">
      <c r="C20" s="765" t="s">
        <v>27</v>
      </c>
      <c r="D20" s="766"/>
      <c r="E20" s="548">
        <v>328.81400000000002</v>
      </c>
      <c r="F20" s="144">
        <v>351.06200000000001</v>
      </c>
      <c r="G20" s="145">
        <v>-6.3373421219043893</v>
      </c>
      <c r="H20" s="155">
        <v>317.94</v>
      </c>
      <c r="I20" s="156">
        <v>345.80099999999999</v>
      </c>
      <c r="J20" s="157">
        <v>-8.05694604700391</v>
      </c>
      <c r="K20" s="155">
        <v>335.04700000000003</v>
      </c>
      <c r="L20" s="156">
        <v>326.92899999999997</v>
      </c>
      <c r="M20" s="158">
        <v>2.4831079531029832</v>
      </c>
      <c r="N20" s="155">
        <v>369.51100000000002</v>
      </c>
      <c r="O20" s="156">
        <v>389.75900000000001</v>
      </c>
      <c r="P20" s="157">
        <v>-5.1950051185476127</v>
      </c>
      <c r="Q20" s="169" t="s">
        <v>84</v>
      </c>
      <c r="R20" s="170" t="s">
        <v>84</v>
      </c>
      <c r="S20" s="172" t="s">
        <v>247</v>
      </c>
    </row>
    <row r="21" spans="3:19" ht="18" customHeight="1" x14ac:dyDescent="0.2">
      <c r="C21" s="765" t="s">
        <v>28</v>
      </c>
      <c r="D21" s="766"/>
      <c r="E21" s="548" t="s">
        <v>84</v>
      </c>
      <c r="F21" s="144" t="s">
        <v>84</v>
      </c>
      <c r="G21" s="271" t="s">
        <v>247</v>
      </c>
      <c r="H21" s="169" t="s">
        <v>84</v>
      </c>
      <c r="I21" s="170" t="s">
        <v>84</v>
      </c>
      <c r="J21" s="171" t="s">
        <v>247</v>
      </c>
      <c r="K21" s="155" t="s">
        <v>20</v>
      </c>
      <c r="L21" s="156" t="s">
        <v>20</v>
      </c>
      <c r="M21" s="158" t="s">
        <v>247</v>
      </c>
      <c r="N21" s="155" t="s">
        <v>20</v>
      </c>
      <c r="O21" s="156" t="s">
        <v>20</v>
      </c>
      <c r="P21" s="157" t="s">
        <v>247</v>
      </c>
      <c r="Q21" s="155" t="s">
        <v>20</v>
      </c>
      <c r="R21" s="156" t="s">
        <v>20</v>
      </c>
      <c r="S21" s="158" t="s">
        <v>247</v>
      </c>
    </row>
    <row r="22" spans="3:19" ht="21" customHeight="1" thickBot="1" x14ac:dyDescent="0.25">
      <c r="C22" s="767" t="s">
        <v>29</v>
      </c>
      <c r="D22" s="768"/>
      <c r="E22" s="553" t="s">
        <v>20</v>
      </c>
      <c r="F22" s="154" t="s">
        <v>20</v>
      </c>
      <c r="G22" s="272" t="s">
        <v>247</v>
      </c>
      <c r="H22" s="179" t="s">
        <v>20</v>
      </c>
      <c r="I22" s="180" t="s">
        <v>20</v>
      </c>
      <c r="J22" s="181" t="s">
        <v>247</v>
      </c>
      <c r="K22" s="179" t="s">
        <v>20</v>
      </c>
      <c r="L22" s="180" t="s">
        <v>20</v>
      </c>
      <c r="M22" s="182" t="s">
        <v>247</v>
      </c>
      <c r="N22" s="179" t="s">
        <v>20</v>
      </c>
      <c r="O22" s="180" t="s">
        <v>20</v>
      </c>
      <c r="P22" s="181" t="s">
        <v>247</v>
      </c>
      <c r="Q22" s="179" t="s">
        <v>20</v>
      </c>
      <c r="R22" s="180" t="s">
        <v>20</v>
      </c>
      <c r="S22" s="182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93" priority="26" operator="lessThan">
      <formula>0</formula>
    </cfRule>
    <cfRule type="cellIs" dxfId="192" priority="27" operator="greaterThan">
      <formula>0</formula>
    </cfRule>
  </conditionalFormatting>
  <conditionalFormatting sqref="J9:J18 M9:M22 P9:P22 S9:S15 J20 J22 S21:S22 S19">
    <cfRule type="expression" dxfId="191" priority="28" stopIfTrue="1">
      <formula>LEFT(J9,LEN("*"))="*"</formula>
    </cfRule>
  </conditionalFormatting>
  <conditionalFormatting sqref="J19">
    <cfRule type="cellIs" dxfId="190" priority="24" operator="lessThan">
      <formula>0</formula>
    </cfRule>
    <cfRule type="cellIs" dxfId="189" priority="25" operator="greaterThan">
      <formula>0</formula>
    </cfRule>
  </conditionalFormatting>
  <conditionalFormatting sqref="J19">
    <cfRule type="expression" dxfId="188" priority="29" stopIfTrue="1">
      <formula>LEFT(J19,LEN("*"))="*"</formula>
    </cfRule>
  </conditionalFormatting>
  <conditionalFormatting sqref="J21">
    <cfRule type="cellIs" dxfId="187" priority="22" operator="lessThan">
      <formula>0</formula>
    </cfRule>
    <cfRule type="cellIs" dxfId="186" priority="23" operator="greaterThan">
      <formula>0</formula>
    </cfRule>
  </conditionalFormatting>
  <conditionalFormatting sqref="J21">
    <cfRule type="expression" dxfId="185" priority="30" stopIfTrue="1">
      <formula>LEFT(J21,LEN("*"))="*"</formula>
    </cfRule>
  </conditionalFormatting>
  <conditionalFormatting sqref="S20">
    <cfRule type="cellIs" dxfId="184" priority="20" operator="lessThan">
      <formula>0</formula>
    </cfRule>
    <cfRule type="cellIs" dxfId="183" priority="21" operator="greaterThan">
      <formula>0</formula>
    </cfRule>
  </conditionalFormatting>
  <conditionalFormatting sqref="S20">
    <cfRule type="expression" dxfId="182" priority="31" stopIfTrue="1">
      <formula>LEFT(S20,LEN("*"))="*"</formula>
    </cfRule>
  </conditionalFormatting>
  <conditionalFormatting sqref="S16">
    <cfRule type="cellIs" dxfId="181" priority="18" operator="lessThan">
      <formula>0</formula>
    </cfRule>
    <cfRule type="cellIs" dxfId="180" priority="19" operator="greaterThan">
      <formula>0</formula>
    </cfRule>
  </conditionalFormatting>
  <conditionalFormatting sqref="S16">
    <cfRule type="expression" dxfId="179" priority="32" stopIfTrue="1">
      <formula>LEFT(S16,LEN("*"))="*"</formula>
    </cfRule>
  </conditionalFormatting>
  <conditionalFormatting sqref="S17">
    <cfRule type="cellIs" dxfId="178" priority="16" operator="lessThan">
      <formula>0</formula>
    </cfRule>
    <cfRule type="cellIs" dxfId="177" priority="17" operator="greaterThan">
      <formula>0</formula>
    </cfRule>
  </conditionalFormatting>
  <conditionalFormatting sqref="S17">
    <cfRule type="expression" dxfId="176" priority="33" stopIfTrue="1">
      <formula>LEFT(S17,LEN("*"))="*"</formula>
    </cfRule>
  </conditionalFormatting>
  <conditionalFormatting sqref="S18">
    <cfRule type="cellIs" dxfId="175" priority="14" operator="lessThan">
      <formula>0</formula>
    </cfRule>
    <cfRule type="cellIs" dxfId="174" priority="15" operator="greaterThan">
      <formula>0</formula>
    </cfRule>
  </conditionalFormatting>
  <conditionalFormatting sqref="S18">
    <cfRule type="expression" dxfId="173" priority="34" stopIfTrue="1">
      <formula>LEFT(S18,LEN("*"))="*"</formula>
    </cfRule>
  </conditionalFormatting>
  <conditionalFormatting sqref="J9:J22 M9:M22 P9:P22 S9:S22">
    <cfRule type="beginsWith" dxfId="172" priority="11" stopIfTrue="1" operator="beginsWith" text="*">
      <formula>LEFT(J9,LEN("*"))="*"</formula>
    </cfRule>
    <cfRule type="cellIs" dxfId="171" priority="12" stopIfTrue="1" operator="lessThan">
      <formula>0</formula>
    </cfRule>
    <cfRule type="cellIs" dxfId="170" priority="13" stopIfTrue="1" operator="greaterThan">
      <formula>0</formula>
    </cfRule>
  </conditionalFormatting>
  <conditionalFormatting sqref="G9:G22">
    <cfRule type="beginsWith" dxfId="169" priority="1" operator="beginsWith" text="*">
      <formula>LEFT(G9,LEN("*"))="*"</formula>
    </cfRule>
    <cfRule type="cellIs" dxfId="168" priority="3" operator="lessThan">
      <formula>0</formula>
    </cfRule>
    <cfRule type="cellIs" dxfId="167" priority="4" operator="greaterThan">
      <formula>0</formula>
    </cfRule>
    <cfRule type="cellIs" dxfId="166" priority="8" stopIfTrue="1" operator="lessThan">
      <formula>0</formula>
    </cfRule>
    <cfRule type="cellIs" dxfId="165" priority="9" stopIfTrue="1" operator="greaterThan">
      <formula>0</formula>
    </cfRule>
    <cfRule type="cellIs" dxfId="164" priority="10" stopIfTrue="1" operator="lessThan">
      <formula>0</formula>
    </cfRule>
  </conditionalFormatting>
  <conditionalFormatting sqref="G10:G22">
    <cfRule type="cellIs" dxfId="163" priority="6" stopIfTrue="1" operator="lessThan">
      <formula>0</formula>
    </cfRule>
    <cfRule type="cellIs" dxfId="162" priority="7" stopIfTrue="1" operator="greaterThan">
      <formula>0</formula>
    </cfRule>
  </conditionalFormatting>
  <conditionalFormatting sqref="G9">
    <cfRule type="cellIs" dxfId="161" priority="5" stopIfTrue="1" operator="lessThan">
      <formula>0</formula>
    </cfRule>
  </conditionalFormatting>
  <conditionalFormatting sqref="G11">
    <cfRule type="containsText" dxfId="160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Q60" sqref="Q6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8" t="s">
        <v>300</v>
      </c>
      <c r="C1" s="136"/>
      <c r="D1" s="136"/>
      <c r="E1" s="136"/>
      <c r="F1" s="136"/>
      <c r="G1" s="136"/>
      <c r="H1" s="136"/>
      <c r="I1" s="136"/>
    </row>
    <row r="2" spans="2:18" ht="18.75" x14ac:dyDescent="0.3">
      <c r="B2" s="138" t="s">
        <v>16</v>
      </c>
      <c r="C2" s="136"/>
      <c r="D2" s="136"/>
      <c r="E2" s="138"/>
      <c r="F2" s="136"/>
      <c r="G2" s="136"/>
      <c r="H2" s="136"/>
      <c r="I2" s="136"/>
    </row>
    <row r="3" spans="2:18" ht="15.75" thickBot="1" x14ac:dyDescent="0.3">
      <c r="B3" s="137" t="s">
        <v>245</v>
      </c>
      <c r="C3" s="133"/>
      <c r="D3" s="136"/>
      <c r="E3" s="136"/>
      <c r="F3" s="136"/>
      <c r="G3" s="136"/>
      <c r="H3" s="136"/>
      <c r="I3" s="136"/>
    </row>
    <row r="4" spans="2:18" ht="15" customHeight="1" thickBot="1" x14ac:dyDescent="0.3">
      <c r="B4" s="605"/>
      <c r="C4" s="570"/>
      <c r="D4" s="781" t="s">
        <v>1</v>
      </c>
      <c r="E4" s="782"/>
      <c r="F4" s="783"/>
      <c r="G4" s="487" t="s">
        <v>7</v>
      </c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90"/>
    </row>
    <row r="5" spans="2:18" ht="15" customHeight="1" thickBot="1" x14ac:dyDescent="0.3">
      <c r="B5" s="606"/>
      <c r="C5" s="609" t="s">
        <v>33</v>
      </c>
      <c r="D5" s="778"/>
      <c r="E5" s="779"/>
      <c r="F5" s="780"/>
      <c r="G5" s="487" t="s">
        <v>8</v>
      </c>
      <c r="H5" s="488"/>
      <c r="I5" s="491"/>
      <c r="J5" s="487" t="s">
        <v>9</v>
      </c>
      <c r="K5" s="488"/>
      <c r="L5" s="491"/>
      <c r="M5" s="487" t="s">
        <v>10</v>
      </c>
      <c r="N5" s="489"/>
      <c r="O5" s="490"/>
      <c r="P5" s="487" t="s">
        <v>11</v>
      </c>
      <c r="Q5" s="489"/>
      <c r="R5" s="490"/>
    </row>
    <row r="6" spans="2:18" ht="31.5" customHeight="1" thickBot="1" x14ac:dyDescent="0.3">
      <c r="B6" s="517" t="s">
        <v>0</v>
      </c>
      <c r="C6" s="608" t="s">
        <v>272</v>
      </c>
      <c r="D6" s="757" t="s">
        <v>19</v>
      </c>
      <c r="E6" s="784"/>
      <c r="F6" s="615" t="s">
        <v>273</v>
      </c>
      <c r="G6" s="525" t="s">
        <v>19</v>
      </c>
      <c r="H6" s="526"/>
      <c r="I6" s="479" t="s">
        <v>216</v>
      </c>
      <c r="J6" s="527" t="s">
        <v>19</v>
      </c>
      <c r="K6" s="526"/>
      <c r="L6" s="479" t="s">
        <v>216</v>
      </c>
      <c r="M6" s="527" t="s">
        <v>19</v>
      </c>
      <c r="N6" s="526"/>
      <c r="O6" s="479" t="s">
        <v>216</v>
      </c>
      <c r="P6" s="527" t="s">
        <v>19</v>
      </c>
      <c r="Q6" s="526"/>
      <c r="R6" s="479" t="s">
        <v>216</v>
      </c>
    </row>
    <row r="7" spans="2:18" ht="41.25" customHeight="1" thickBot="1" x14ac:dyDescent="0.25">
      <c r="B7" s="607"/>
      <c r="C7" s="612"/>
      <c r="D7" s="187" t="s">
        <v>301</v>
      </c>
      <c r="E7" s="560" t="s">
        <v>295</v>
      </c>
      <c r="F7" s="611" t="s">
        <v>12</v>
      </c>
      <c r="G7" s="273" t="s">
        <v>301</v>
      </c>
      <c r="H7" s="274" t="s">
        <v>295</v>
      </c>
      <c r="I7" s="574" t="s">
        <v>12</v>
      </c>
      <c r="J7" s="528" t="s">
        <v>301</v>
      </c>
      <c r="K7" s="274" t="s">
        <v>295</v>
      </c>
      <c r="L7" s="574" t="s">
        <v>12</v>
      </c>
      <c r="M7" s="528" t="s">
        <v>301</v>
      </c>
      <c r="N7" s="274" t="s">
        <v>295</v>
      </c>
      <c r="O7" s="574" t="s">
        <v>12</v>
      </c>
      <c r="P7" s="528" t="s">
        <v>301</v>
      </c>
      <c r="Q7" s="274" t="s">
        <v>295</v>
      </c>
      <c r="R7" s="574" t="s">
        <v>12</v>
      </c>
    </row>
    <row r="8" spans="2:18" ht="27" customHeight="1" x14ac:dyDescent="0.2">
      <c r="B8" s="785" t="s">
        <v>48</v>
      </c>
      <c r="C8" s="486" t="s">
        <v>209</v>
      </c>
      <c r="D8" s="518">
        <v>1874.5909999999999</v>
      </c>
      <c r="E8" s="561">
        <v>1823.616</v>
      </c>
      <c r="F8" s="658">
        <v>2.7952704955429164</v>
      </c>
      <c r="G8" s="661">
        <v>1948.4780000000001</v>
      </c>
      <c r="H8" s="662">
        <v>1879.4469999999999</v>
      </c>
      <c r="I8" s="663">
        <v>3.6729420941372743</v>
      </c>
      <c r="J8" s="661">
        <v>1827.1179999999999</v>
      </c>
      <c r="K8" s="662">
        <v>1764.3979999999999</v>
      </c>
      <c r="L8" s="663">
        <v>3.5547535193306743</v>
      </c>
      <c r="M8" s="530" t="s">
        <v>84</v>
      </c>
      <c r="N8" s="501" t="s">
        <v>84</v>
      </c>
      <c r="O8" s="177" t="s">
        <v>247</v>
      </c>
      <c r="P8" s="530">
        <v>1605.3589999999999</v>
      </c>
      <c r="Q8" s="501">
        <v>1592.162</v>
      </c>
      <c r="R8" s="177">
        <v>0.82887294132129063</v>
      </c>
    </row>
    <row r="9" spans="2:18" ht="23.25" customHeight="1" x14ac:dyDescent="0.2">
      <c r="B9" s="771"/>
      <c r="C9" s="519" t="s">
        <v>210</v>
      </c>
      <c r="D9" s="188">
        <v>2151.3240000000001</v>
      </c>
      <c r="E9" s="470">
        <v>2168.259</v>
      </c>
      <c r="F9" s="592">
        <v>-0.78104137928171613</v>
      </c>
      <c r="G9" s="189">
        <v>2322.056</v>
      </c>
      <c r="H9" s="464">
        <v>2255.8960000000002</v>
      </c>
      <c r="I9" s="599">
        <v>2.9327593115994643</v>
      </c>
      <c r="J9" s="189">
        <v>1755.502</v>
      </c>
      <c r="K9" s="596">
        <v>1762.046</v>
      </c>
      <c r="L9" s="599">
        <v>-0.37138644507578666</v>
      </c>
      <c r="M9" s="191">
        <v>1815.671</v>
      </c>
      <c r="N9" s="156">
        <v>1789.0630000000001</v>
      </c>
      <c r="O9" s="158">
        <v>1.4872589729931223</v>
      </c>
      <c r="P9" s="191">
        <v>1647.7</v>
      </c>
      <c r="Q9" s="156">
        <v>1648.837</v>
      </c>
      <c r="R9" s="158">
        <v>-6.8957695636375438E-2</v>
      </c>
    </row>
    <row r="10" spans="2:18" ht="27" customHeight="1" x14ac:dyDescent="0.2">
      <c r="B10" s="771"/>
      <c r="C10" s="519" t="s">
        <v>211</v>
      </c>
      <c r="D10" s="189">
        <v>2006.309</v>
      </c>
      <c r="E10" s="156">
        <v>1888.6479999999999</v>
      </c>
      <c r="F10" s="157">
        <v>6.2299062609866986</v>
      </c>
      <c r="G10" s="192" t="s">
        <v>84</v>
      </c>
      <c r="H10" s="467" t="s">
        <v>84</v>
      </c>
      <c r="I10" s="664" t="s">
        <v>247</v>
      </c>
      <c r="J10" s="192" t="s">
        <v>84</v>
      </c>
      <c r="K10" s="467" t="s">
        <v>84</v>
      </c>
      <c r="L10" s="664" t="s">
        <v>247</v>
      </c>
      <c r="M10" s="191" t="s">
        <v>20</v>
      </c>
      <c r="N10" s="156" t="s">
        <v>20</v>
      </c>
      <c r="O10" s="158" t="s">
        <v>247</v>
      </c>
      <c r="P10" s="191" t="s">
        <v>20</v>
      </c>
      <c r="Q10" s="156" t="s">
        <v>20</v>
      </c>
      <c r="R10" s="158" t="s">
        <v>247</v>
      </c>
    </row>
    <row r="11" spans="2:18" ht="27.75" customHeight="1" x14ac:dyDescent="0.2">
      <c r="B11" s="771"/>
      <c r="C11" s="519" t="s">
        <v>212</v>
      </c>
      <c r="D11" s="188">
        <v>2306.5940000000001</v>
      </c>
      <c r="E11" s="471">
        <v>2377.1660000000002</v>
      </c>
      <c r="F11" s="592">
        <v>-2.9687451360149062</v>
      </c>
      <c r="G11" s="189">
        <v>2409.0419999999999</v>
      </c>
      <c r="H11" s="596">
        <v>2567.4609999999998</v>
      </c>
      <c r="I11" s="599">
        <v>-6.1702592561289107</v>
      </c>
      <c r="J11" s="189" t="s">
        <v>84</v>
      </c>
      <c r="K11" s="596" t="s">
        <v>84</v>
      </c>
      <c r="L11" s="665" t="s">
        <v>247</v>
      </c>
      <c r="M11" s="191">
        <v>2113.877</v>
      </c>
      <c r="N11" s="156">
        <v>2020.711</v>
      </c>
      <c r="O11" s="158">
        <v>4.6105553936213513</v>
      </c>
      <c r="P11" s="191" t="s">
        <v>20</v>
      </c>
      <c r="Q11" s="156" t="s">
        <v>20</v>
      </c>
      <c r="R11" s="158" t="s">
        <v>247</v>
      </c>
    </row>
    <row r="12" spans="2:18" ht="31.5" x14ac:dyDescent="0.2">
      <c r="B12" s="771"/>
      <c r="C12" s="519" t="s">
        <v>49</v>
      </c>
      <c r="D12" s="188">
        <v>1929.085</v>
      </c>
      <c r="E12" s="471">
        <v>1925.7529999999999</v>
      </c>
      <c r="F12" s="591">
        <v>0.17302322779713222</v>
      </c>
      <c r="G12" s="589">
        <v>1910.441</v>
      </c>
      <c r="H12" s="597">
        <v>1919.0730000000001</v>
      </c>
      <c r="I12" s="465">
        <v>-0.44980050263851667</v>
      </c>
      <c r="J12" s="589">
        <v>1741.826</v>
      </c>
      <c r="K12" s="597">
        <v>1762.5650000000001</v>
      </c>
      <c r="L12" s="465">
        <v>-1.1766374573420006</v>
      </c>
      <c r="M12" s="191">
        <v>2194.7199999999998</v>
      </c>
      <c r="N12" s="156">
        <v>2136.6970000000001</v>
      </c>
      <c r="O12" s="158">
        <v>2.7155464719611477</v>
      </c>
      <c r="P12" s="189" t="s">
        <v>84</v>
      </c>
      <c r="Q12" s="156" t="s">
        <v>84</v>
      </c>
      <c r="R12" s="158" t="s">
        <v>247</v>
      </c>
    </row>
    <row r="13" spans="2:18" ht="23.25" customHeight="1" x14ac:dyDescent="0.2">
      <c r="B13" s="771"/>
      <c r="C13" s="519" t="s">
        <v>50</v>
      </c>
      <c r="D13" s="189" t="s">
        <v>20</v>
      </c>
      <c r="E13" s="156" t="s">
        <v>84</v>
      </c>
      <c r="F13" s="659" t="s">
        <v>247</v>
      </c>
      <c r="G13" s="189" t="s">
        <v>20</v>
      </c>
      <c r="H13" s="464" t="s">
        <v>84</v>
      </c>
      <c r="I13" s="599" t="s">
        <v>247</v>
      </c>
      <c r="J13" s="189" t="s">
        <v>20</v>
      </c>
      <c r="K13" s="464" t="s">
        <v>20</v>
      </c>
      <c r="L13" s="599" t="s">
        <v>247</v>
      </c>
      <c r="M13" s="191" t="s">
        <v>20</v>
      </c>
      <c r="N13" s="156" t="s">
        <v>20</v>
      </c>
      <c r="O13" s="158" t="s">
        <v>247</v>
      </c>
      <c r="P13" s="191" t="s">
        <v>20</v>
      </c>
      <c r="Q13" s="156" t="s">
        <v>20</v>
      </c>
      <c r="R13" s="158" t="s">
        <v>247</v>
      </c>
    </row>
    <row r="14" spans="2:18" ht="16.5" thickBot="1" x14ac:dyDescent="0.25">
      <c r="B14" s="772"/>
      <c r="C14" s="520" t="s">
        <v>51</v>
      </c>
      <c r="D14" s="194" t="s">
        <v>84</v>
      </c>
      <c r="E14" s="180" t="s">
        <v>84</v>
      </c>
      <c r="F14" s="660" t="s">
        <v>247</v>
      </c>
      <c r="G14" s="194" t="s">
        <v>20</v>
      </c>
      <c r="H14" s="598" t="s">
        <v>20</v>
      </c>
      <c r="I14" s="468" t="s">
        <v>247</v>
      </c>
      <c r="J14" s="194" t="s">
        <v>20</v>
      </c>
      <c r="K14" s="598" t="s">
        <v>20</v>
      </c>
      <c r="L14" s="468" t="s">
        <v>247</v>
      </c>
      <c r="M14" s="193" t="s">
        <v>84</v>
      </c>
      <c r="N14" s="160" t="s">
        <v>84</v>
      </c>
      <c r="O14" s="162" t="s">
        <v>247</v>
      </c>
      <c r="P14" s="193" t="s">
        <v>20</v>
      </c>
      <c r="Q14" s="160" t="s">
        <v>20</v>
      </c>
      <c r="R14" s="162" t="s">
        <v>247</v>
      </c>
    </row>
    <row r="15" spans="2:18" ht="15.75" customHeight="1" x14ac:dyDescent="0.2">
      <c r="B15" s="786" t="s">
        <v>52</v>
      </c>
      <c r="C15" s="787"/>
      <c r="D15" s="195">
        <v>1985.6030000000001</v>
      </c>
      <c r="E15" s="474">
        <v>2076.9119999999998</v>
      </c>
      <c r="F15" s="591">
        <v>-4.3963827066336831</v>
      </c>
      <c r="G15" s="529">
        <v>1993.2349999999999</v>
      </c>
      <c r="H15" s="498">
        <v>2106.39</v>
      </c>
      <c r="I15" s="499">
        <v>-5.3719871438812365</v>
      </c>
      <c r="J15" s="529">
        <v>1957.46</v>
      </c>
      <c r="K15" s="498">
        <v>1993.7860000000001</v>
      </c>
      <c r="L15" s="499">
        <v>-1.8219608323059757</v>
      </c>
      <c r="M15" s="530">
        <v>1834.556</v>
      </c>
      <c r="N15" s="498">
        <v>1782.5740000000001</v>
      </c>
      <c r="O15" s="499">
        <v>2.9161201722901811</v>
      </c>
      <c r="P15" s="530" t="s">
        <v>20</v>
      </c>
      <c r="Q15" s="498" t="s">
        <v>20</v>
      </c>
      <c r="R15" s="499" t="s">
        <v>247</v>
      </c>
    </row>
    <row r="16" spans="2:18" ht="15.75" x14ac:dyDescent="0.2">
      <c r="B16" s="765" t="s">
        <v>53</v>
      </c>
      <c r="C16" s="766"/>
      <c r="D16" s="188">
        <v>1552.1089999999999</v>
      </c>
      <c r="E16" s="471">
        <v>1549.692</v>
      </c>
      <c r="F16" s="592">
        <v>0.15596647591908044</v>
      </c>
      <c r="G16" s="192" t="s">
        <v>84</v>
      </c>
      <c r="H16" s="467" t="s">
        <v>84</v>
      </c>
      <c r="I16" s="595" t="s">
        <v>247</v>
      </c>
      <c r="J16" s="192" t="s">
        <v>84</v>
      </c>
      <c r="K16" s="467" t="s">
        <v>84</v>
      </c>
      <c r="L16" s="595" t="s">
        <v>247</v>
      </c>
      <c r="M16" s="193" t="s">
        <v>20</v>
      </c>
      <c r="N16" s="467" t="s">
        <v>20</v>
      </c>
      <c r="O16" s="595" t="s">
        <v>247</v>
      </c>
      <c r="P16" s="193" t="s">
        <v>20</v>
      </c>
      <c r="Q16" s="467" t="s">
        <v>20</v>
      </c>
      <c r="R16" s="595" t="s">
        <v>247</v>
      </c>
    </row>
    <row r="17" spans="2:18" ht="15" customHeight="1" thickBot="1" x14ac:dyDescent="0.25">
      <c r="B17" s="767" t="s">
        <v>54</v>
      </c>
      <c r="C17" s="768"/>
      <c r="D17" s="475">
        <v>2759.2339999999999</v>
      </c>
      <c r="E17" s="476">
        <v>2698.7460000000001</v>
      </c>
      <c r="F17" s="590">
        <v>2.2413372729408336</v>
      </c>
      <c r="G17" s="194">
        <v>2328.7080000000001</v>
      </c>
      <c r="H17" s="593">
        <v>2323.9749999999999</v>
      </c>
      <c r="I17" s="468">
        <v>0.20365967792253253</v>
      </c>
      <c r="J17" s="194" t="s">
        <v>20</v>
      </c>
      <c r="K17" s="593" t="s">
        <v>20</v>
      </c>
      <c r="L17" s="468" t="s">
        <v>247</v>
      </c>
      <c r="M17" s="594" t="s">
        <v>20</v>
      </c>
      <c r="N17" s="593" t="s">
        <v>20</v>
      </c>
      <c r="O17" s="468" t="s">
        <v>247</v>
      </c>
      <c r="P17" s="594">
        <v>3464.3429999999998</v>
      </c>
      <c r="Q17" s="593">
        <v>3314.346</v>
      </c>
      <c r="R17" s="468">
        <v>4.525689230997604</v>
      </c>
    </row>
    <row r="18" spans="2:18" ht="15.75" customHeight="1" x14ac:dyDescent="0.2">
      <c r="B18" s="785" t="s">
        <v>55</v>
      </c>
      <c r="C18" s="610" t="s">
        <v>46</v>
      </c>
      <c r="D18" s="521">
        <v>1358.539</v>
      </c>
      <c r="E18" s="522">
        <v>1371.124</v>
      </c>
      <c r="F18" s="523">
        <v>-0.91786009142864078</v>
      </c>
      <c r="G18" s="195">
        <v>1372.1379999999999</v>
      </c>
      <c r="H18" s="474">
        <v>1393.6369999999999</v>
      </c>
      <c r="I18" s="472">
        <v>-1.5426542205753739</v>
      </c>
      <c r="J18" s="195">
        <v>1383.9860000000001</v>
      </c>
      <c r="K18" s="474">
        <v>1363.818</v>
      </c>
      <c r="L18" s="591">
        <v>1.478789691879717</v>
      </c>
      <c r="M18" s="195">
        <v>1474.829</v>
      </c>
      <c r="N18" s="474">
        <v>1486.7249999999999</v>
      </c>
      <c r="O18" s="472">
        <v>-0.80014797625653433</v>
      </c>
      <c r="P18" s="195">
        <v>1158.33</v>
      </c>
      <c r="Q18" s="474">
        <v>1239.7239999999999</v>
      </c>
      <c r="R18" s="472">
        <v>-6.5654936098680032</v>
      </c>
    </row>
    <row r="19" spans="2:18" ht="37.5" customHeight="1" thickBot="1" x14ac:dyDescent="0.25">
      <c r="B19" s="772"/>
      <c r="C19" s="524" t="s">
        <v>56</v>
      </c>
      <c r="D19" s="190">
        <v>954.178</v>
      </c>
      <c r="E19" s="477">
        <v>952.94899999999996</v>
      </c>
      <c r="F19" s="478">
        <v>0.12896807699048343</v>
      </c>
      <c r="G19" s="194" t="s">
        <v>84</v>
      </c>
      <c r="H19" s="180" t="s">
        <v>84</v>
      </c>
      <c r="I19" s="182" t="s">
        <v>247</v>
      </c>
      <c r="J19" s="194" t="s">
        <v>84</v>
      </c>
      <c r="K19" s="180" t="s">
        <v>84</v>
      </c>
      <c r="L19" s="182" t="s">
        <v>247</v>
      </c>
      <c r="M19" s="194" t="s">
        <v>84</v>
      </c>
      <c r="N19" s="180" t="s">
        <v>84</v>
      </c>
      <c r="O19" s="182" t="s">
        <v>247</v>
      </c>
      <c r="P19" s="194" t="s">
        <v>84</v>
      </c>
      <c r="Q19" s="180" t="s">
        <v>84</v>
      </c>
      <c r="R19" s="473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9" priority="119" stopIfTrue="1" operator="lessThan">
      <formula>0</formula>
    </cfRule>
    <cfRule type="cellIs" dxfId="158" priority="120" stopIfTrue="1" operator="greaterThan">
      <formula>0</formula>
    </cfRule>
  </conditionalFormatting>
  <conditionalFormatting sqref="I8:I9 L8:L9 O8:O15 R8:R11 R13:R18 I14:I15 O17:O18 L12:L15 L17:L18 I17:I18 I11:I12">
    <cfRule type="cellIs" dxfId="157" priority="92" stopIfTrue="1" operator="lessThan">
      <formula>0</formula>
    </cfRule>
    <cfRule type="cellIs" dxfId="156" priority="93" stopIfTrue="1" operator="greaterThan">
      <formula>0</formula>
    </cfRule>
    <cfRule type="expression" dxfId="155" priority="94" stopIfTrue="1">
      <formula>LEFT(I8,LEN("*"))="*"</formula>
    </cfRule>
  </conditionalFormatting>
  <conditionalFormatting sqref="I11">
    <cfRule type="cellIs" dxfId="154" priority="90" stopIfTrue="1" operator="lessThan">
      <formula>0</formula>
    </cfRule>
  </conditionalFormatting>
  <conditionalFormatting sqref="I8:I9 I14:I15 I17:I18 I11:I12">
    <cfRule type="cellIs" dxfId="153" priority="91" stopIfTrue="1" operator="lessThan">
      <formula>0</formula>
    </cfRule>
  </conditionalFormatting>
  <conditionalFormatting sqref="L8:L9 L12:L15 L17:L18">
    <cfRule type="cellIs" dxfId="152" priority="89" stopIfTrue="1" operator="lessThan">
      <formula>0</formula>
    </cfRule>
  </conditionalFormatting>
  <conditionalFormatting sqref="O8:O15 O17:O18">
    <cfRule type="cellIs" dxfId="151" priority="88" stopIfTrue="1" operator="lessThan">
      <formula>0</formula>
    </cfRule>
  </conditionalFormatting>
  <conditionalFormatting sqref="R8:R11 R13:R18">
    <cfRule type="cellIs" dxfId="150" priority="87" stopIfTrue="1" operator="lessThan">
      <formula>0</formula>
    </cfRule>
  </conditionalFormatting>
  <conditionalFormatting sqref="I8:I9 L8:L9 O8:O15 R8:R11 R13:R18 I14:I15 O17:O18 L12:L15 L17:L18 I17:I18 I11:I12">
    <cfRule type="cellIs" dxfId="149" priority="95" stopIfTrue="1" operator="lessThan">
      <formula>0</formula>
    </cfRule>
    <cfRule type="cellIs" dxfId="148" priority="96" stopIfTrue="1" operator="greaterThan">
      <formula>0</formula>
    </cfRule>
    <cfRule type="cellIs" dxfId="147" priority="97" stopIfTrue="1" operator="lessThan">
      <formula>0</formula>
    </cfRule>
  </conditionalFormatting>
  <conditionalFormatting sqref="R12">
    <cfRule type="cellIs" dxfId="146" priority="84" stopIfTrue="1" operator="lessThan">
      <formula>0</formula>
    </cfRule>
    <cfRule type="cellIs" dxfId="145" priority="85" stopIfTrue="1" operator="greaterThan">
      <formula>0</formula>
    </cfRule>
    <cfRule type="expression" dxfId="144" priority="86" stopIfTrue="1">
      <formula>LEFT(R12,LEN("*"))="*"</formula>
    </cfRule>
  </conditionalFormatting>
  <conditionalFormatting sqref="R12">
    <cfRule type="cellIs" dxfId="143" priority="83" stopIfTrue="1" operator="lessThan">
      <formula>0</formula>
    </cfRule>
  </conditionalFormatting>
  <conditionalFormatting sqref="R12">
    <cfRule type="cellIs" dxfId="142" priority="98" stopIfTrue="1" operator="lessThan">
      <formula>0</formula>
    </cfRule>
    <cfRule type="cellIs" dxfId="141" priority="99" stopIfTrue="1" operator="greaterThan">
      <formula>0</formula>
    </cfRule>
    <cfRule type="cellIs" dxfId="140" priority="100" stopIfTrue="1" operator="lessThan">
      <formula>0</formula>
    </cfRule>
  </conditionalFormatting>
  <conditionalFormatting sqref="I13">
    <cfRule type="cellIs" dxfId="139" priority="80" stopIfTrue="1" operator="lessThan">
      <formula>0</formula>
    </cfRule>
    <cfRule type="cellIs" dxfId="138" priority="81" stopIfTrue="1" operator="greaterThan">
      <formula>0</formula>
    </cfRule>
    <cfRule type="expression" dxfId="137" priority="82" stopIfTrue="1">
      <formula>LEFT(I13,LEN("*"))="*"</formula>
    </cfRule>
  </conditionalFormatting>
  <conditionalFormatting sqref="I13">
    <cfRule type="cellIs" dxfId="136" priority="79" stopIfTrue="1" operator="lessThan">
      <formula>0</formula>
    </cfRule>
  </conditionalFormatting>
  <conditionalFormatting sqref="I13">
    <cfRule type="cellIs" dxfId="135" priority="101" stopIfTrue="1" operator="lessThan">
      <formula>0</formula>
    </cfRule>
    <cfRule type="cellIs" dxfId="134" priority="102" stopIfTrue="1" operator="greaterThan">
      <formula>0</formula>
    </cfRule>
    <cfRule type="cellIs" dxfId="133" priority="103" stopIfTrue="1" operator="lessThan">
      <formula>0</formula>
    </cfRule>
  </conditionalFormatting>
  <conditionalFormatting sqref="I19">
    <cfRule type="cellIs" dxfId="132" priority="72" stopIfTrue="1" operator="lessThan">
      <formula>0</formula>
    </cfRule>
    <cfRule type="cellIs" dxfId="131" priority="73" stopIfTrue="1" operator="greaterThan">
      <formula>0</formula>
    </cfRule>
    <cfRule type="expression" dxfId="130" priority="74" stopIfTrue="1">
      <formula>LEFT(I19,LEN("*"))="*"</formula>
    </cfRule>
  </conditionalFormatting>
  <conditionalFormatting sqref="I19">
    <cfRule type="cellIs" dxfId="129" priority="71" stopIfTrue="1" operator="lessThan">
      <formula>0</formula>
    </cfRule>
  </conditionalFormatting>
  <conditionalFormatting sqref="I19">
    <cfRule type="cellIs" dxfId="128" priority="107" stopIfTrue="1" operator="lessThan">
      <formula>0</formula>
    </cfRule>
    <cfRule type="cellIs" dxfId="127" priority="108" stopIfTrue="1" operator="greaterThan">
      <formula>0</formula>
    </cfRule>
    <cfRule type="cellIs" dxfId="126" priority="109" stopIfTrue="1" operator="lessThan">
      <formula>0</formula>
    </cfRule>
  </conditionalFormatting>
  <conditionalFormatting sqref="L19">
    <cfRule type="cellIs" dxfId="125" priority="68" stopIfTrue="1" operator="lessThan">
      <formula>0</formula>
    </cfRule>
    <cfRule type="cellIs" dxfId="124" priority="69" stopIfTrue="1" operator="greaterThan">
      <formula>0</formula>
    </cfRule>
    <cfRule type="expression" dxfId="123" priority="70" stopIfTrue="1">
      <formula>LEFT(L19,LEN("*"))="*"</formula>
    </cfRule>
  </conditionalFormatting>
  <conditionalFormatting sqref="L19">
    <cfRule type="cellIs" dxfId="122" priority="67" stopIfTrue="1" operator="lessThan">
      <formula>0</formula>
    </cfRule>
  </conditionalFormatting>
  <conditionalFormatting sqref="L19">
    <cfRule type="cellIs" dxfId="121" priority="110" stopIfTrue="1" operator="lessThan">
      <formula>0</formula>
    </cfRule>
    <cfRule type="cellIs" dxfId="120" priority="111" stopIfTrue="1" operator="greaterThan">
      <formula>0</formula>
    </cfRule>
    <cfRule type="cellIs" dxfId="119" priority="112" stopIfTrue="1" operator="lessThan">
      <formula>0</formula>
    </cfRule>
  </conditionalFormatting>
  <conditionalFormatting sqref="O19">
    <cfRule type="cellIs" dxfId="118" priority="64" stopIfTrue="1" operator="lessThan">
      <formula>0</formula>
    </cfRule>
    <cfRule type="cellIs" dxfId="117" priority="65" stopIfTrue="1" operator="greaterThan">
      <formula>0</formula>
    </cfRule>
    <cfRule type="expression" dxfId="116" priority="66" stopIfTrue="1">
      <formula>LEFT(O19,LEN("*"))="*"</formula>
    </cfRule>
  </conditionalFormatting>
  <conditionalFormatting sqref="O19">
    <cfRule type="cellIs" dxfId="115" priority="63" stopIfTrue="1" operator="lessThan">
      <formula>0</formula>
    </cfRule>
  </conditionalFormatting>
  <conditionalFormatting sqref="O19">
    <cfRule type="cellIs" dxfId="114" priority="113" stopIfTrue="1" operator="lessThan">
      <formula>0</formula>
    </cfRule>
    <cfRule type="cellIs" dxfId="113" priority="114" stopIfTrue="1" operator="greaterThan">
      <formula>0</formula>
    </cfRule>
    <cfRule type="cellIs" dxfId="112" priority="115" stopIfTrue="1" operator="lessThan">
      <formula>0</formula>
    </cfRule>
  </conditionalFormatting>
  <conditionalFormatting sqref="I8:I9 L8:L9 O8:O15 R8:R18 L12:L15 L17:L19 O17:O19 I17:I19 I11:I15">
    <cfRule type="beginsWith" dxfId="111" priority="56" stopIfTrue="1" operator="beginsWith" text="*">
      <formula>LEFT(I8,LEN("*"))="*"</formula>
    </cfRule>
    <cfRule type="cellIs" dxfId="110" priority="57" stopIfTrue="1" operator="lessThan">
      <formula>0</formula>
    </cfRule>
    <cfRule type="cellIs" dxfId="109" priority="58" stopIfTrue="1" operator="greaterThan">
      <formula>0</formula>
    </cfRule>
  </conditionalFormatting>
  <conditionalFormatting sqref="F8:F19 I8:I9 L8:L9 O8:O15 R8:R18 L12:L15 L17:L19 O17:O19 I17:I19 I11:I15">
    <cfRule type="beginsWith" dxfId="108" priority="53" operator="beginsWith" text="*">
      <formula>LEFT(F8,LEN("*"))="*"</formula>
    </cfRule>
    <cfRule type="cellIs" dxfId="107" priority="54" operator="lessThan">
      <formula>0</formula>
    </cfRule>
    <cfRule type="cellIs" dxfId="106" priority="55" operator="greaterThan">
      <formula>0</formula>
    </cfRule>
  </conditionalFormatting>
  <conditionalFormatting sqref="I16">
    <cfRule type="cellIs" dxfId="105" priority="28" stopIfTrue="1" operator="lessThan">
      <formula>0</formula>
    </cfRule>
    <cfRule type="cellIs" dxfId="104" priority="29" stopIfTrue="1" operator="greaterThan">
      <formula>0</formula>
    </cfRule>
    <cfRule type="expression" dxfId="103" priority="30" stopIfTrue="1">
      <formula>LEFT(I16,LEN("*"))="*"</formula>
    </cfRule>
  </conditionalFormatting>
  <conditionalFormatting sqref="I16">
    <cfRule type="cellIs" dxfId="102" priority="27" stopIfTrue="1" operator="lessThan">
      <formula>0</formula>
    </cfRule>
  </conditionalFormatting>
  <conditionalFormatting sqref="I16">
    <cfRule type="cellIs" dxfId="101" priority="31" stopIfTrue="1" operator="lessThan">
      <formula>0</formula>
    </cfRule>
    <cfRule type="cellIs" dxfId="100" priority="32" stopIfTrue="1" operator="greaterThan">
      <formula>0</formula>
    </cfRule>
    <cfRule type="cellIs" dxfId="99" priority="33" stopIfTrue="1" operator="lessThan">
      <formula>0</formula>
    </cfRule>
  </conditionalFormatting>
  <conditionalFormatting sqref="L16">
    <cfRule type="cellIs" dxfId="98" priority="24" stopIfTrue="1" operator="lessThan">
      <formula>0</formula>
    </cfRule>
    <cfRule type="cellIs" dxfId="97" priority="25" stopIfTrue="1" operator="greaterThan">
      <formula>0</formula>
    </cfRule>
    <cfRule type="expression" dxfId="96" priority="26" stopIfTrue="1">
      <formula>LEFT(L16,LEN("*"))="*"</formula>
    </cfRule>
  </conditionalFormatting>
  <conditionalFormatting sqref="L16">
    <cfRule type="cellIs" dxfId="95" priority="23" stopIfTrue="1" operator="lessThan">
      <formula>0</formula>
    </cfRule>
  </conditionalFormatting>
  <conditionalFormatting sqref="L16">
    <cfRule type="cellIs" dxfId="94" priority="34" stopIfTrue="1" operator="lessThan">
      <formula>0</formula>
    </cfRule>
    <cfRule type="cellIs" dxfId="93" priority="35" stopIfTrue="1" operator="greaterThan">
      <formula>0</formula>
    </cfRule>
    <cfRule type="cellIs" dxfId="92" priority="36" stopIfTrue="1" operator="lessThan">
      <formula>0</formula>
    </cfRule>
  </conditionalFormatting>
  <conditionalFormatting sqref="O16">
    <cfRule type="cellIs" dxfId="91" priority="20" stopIfTrue="1" operator="lessThan">
      <formula>0</formula>
    </cfRule>
    <cfRule type="cellIs" dxfId="90" priority="21" stopIfTrue="1" operator="greaterThan">
      <formula>0</formula>
    </cfRule>
    <cfRule type="expression" dxfId="89" priority="22" stopIfTrue="1">
      <formula>LEFT(O16,LEN("*"))="*"</formula>
    </cfRule>
  </conditionalFormatting>
  <conditionalFormatting sqref="O16">
    <cfRule type="cellIs" dxfId="88" priority="19" stopIfTrue="1" operator="lessThan">
      <formula>0</formula>
    </cfRule>
  </conditionalFormatting>
  <conditionalFormatting sqref="O16">
    <cfRule type="cellIs" dxfId="87" priority="37" stopIfTrue="1" operator="lessThan">
      <formula>0</formula>
    </cfRule>
    <cfRule type="cellIs" dxfId="86" priority="38" stopIfTrue="1" operator="greaterThan">
      <formula>0</formula>
    </cfRule>
    <cfRule type="cellIs" dxfId="85" priority="39" stopIfTrue="1" operator="lessThan">
      <formula>0</formula>
    </cfRule>
  </conditionalFormatting>
  <conditionalFormatting sqref="L16 O16 I16">
    <cfRule type="beginsWith" dxfId="84" priority="16" stopIfTrue="1" operator="beginsWith" text="*">
      <formula>LEFT(I16,LEN("*"))="*"</formula>
    </cfRule>
    <cfRule type="cellIs" dxfId="83" priority="17" stopIfTrue="1" operator="lessThan">
      <formula>0</formula>
    </cfRule>
    <cfRule type="cellIs" dxfId="82" priority="18" stopIfTrue="1" operator="greaterThan">
      <formula>0</formula>
    </cfRule>
  </conditionalFormatting>
  <conditionalFormatting sqref="L16 O16 I16">
    <cfRule type="beginsWith" dxfId="81" priority="13" operator="beginsWith" text="*">
      <formula>LEFT(I16,LEN("*"))="*"</formula>
    </cfRule>
    <cfRule type="cellIs" dxfId="80" priority="14" operator="lessThan">
      <formula>0</formula>
    </cfRule>
    <cfRule type="cellIs" dxfId="79" priority="15" operator="greaterThan">
      <formula>0</formula>
    </cfRule>
  </conditionalFormatting>
  <conditionalFormatting sqref="I10">
    <cfRule type="beginsWith" dxfId="78" priority="10" operator="beginsWith" text="*">
      <formula>LEFT(I10,LEN("*"))="*"</formula>
    </cfRule>
    <cfRule type="cellIs" dxfId="77" priority="11" operator="lessThan">
      <formula>0</formula>
    </cfRule>
    <cfRule type="cellIs" dxfId="76" priority="12" operator="greaterThan">
      <formula>0</formula>
    </cfRule>
  </conditionalFormatting>
  <conditionalFormatting sqref="L10">
    <cfRule type="beginsWith" dxfId="75" priority="7" operator="beginsWith" text="*">
      <formula>LEFT(L10,LEN("*"))="*"</formula>
    </cfRule>
    <cfRule type="cellIs" dxfId="74" priority="8" operator="lessThan">
      <formula>0</formula>
    </cfRule>
    <cfRule type="cellIs" dxfId="73" priority="9" operator="greaterThan">
      <formula>0</formula>
    </cfRule>
  </conditionalFormatting>
  <conditionalFormatting sqref="L11">
    <cfRule type="beginsWith" dxfId="72" priority="4" operator="beginsWith" text="*">
      <formula>LEFT(L11,LEN("*"))="*"</formula>
    </cfRule>
    <cfRule type="cellIs" dxfId="71" priority="5" operator="lessThan">
      <formula>0</formula>
    </cfRule>
    <cfRule type="cellIs" dxfId="70" priority="6" operator="greaterThan">
      <formula>0</formula>
    </cfRule>
  </conditionalFormatting>
  <conditionalFormatting sqref="R19">
    <cfRule type="beginsWith" dxfId="69" priority="1" operator="beginsWith" text="*">
      <formula>LEFT(R19,LEN("*"))="*"</formula>
    </cfRule>
    <cfRule type="cellIs" dxfId="68" priority="2" operator="lessThan">
      <formula>0</formula>
    </cfRule>
    <cfRule type="cellIs" dxfId="67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1" sqref="W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8" t="s">
        <v>300</v>
      </c>
      <c r="D1" s="136"/>
      <c r="E1" s="136"/>
      <c r="F1" s="136"/>
      <c r="G1" s="136"/>
      <c r="H1" s="136"/>
      <c r="I1" s="136"/>
      <c r="J1" s="136"/>
      <c r="K1" s="136"/>
    </row>
    <row r="2" spans="3:19" ht="18.75" x14ac:dyDescent="0.3">
      <c r="C2" s="138" t="s">
        <v>16</v>
      </c>
      <c r="D2" s="136"/>
      <c r="E2" s="136"/>
      <c r="F2" s="138"/>
      <c r="G2" s="136"/>
      <c r="H2" s="136"/>
      <c r="I2" s="136"/>
      <c r="J2" s="136"/>
      <c r="K2" s="136"/>
    </row>
    <row r="3" spans="3:19" ht="16.5" customHeight="1" x14ac:dyDescent="0.25">
      <c r="C3" s="135" t="s">
        <v>244</v>
      </c>
      <c r="D3" s="133"/>
      <c r="E3" s="136"/>
      <c r="F3" s="136"/>
      <c r="G3" s="136"/>
      <c r="H3" s="136"/>
      <c r="I3" s="136"/>
      <c r="J3" s="136"/>
      <c r="K3" s="136"/>
    </row>
    <row r="4" spans="3:19" x14ac:dyDescent="0.2">
      <c r="C4" s="136"/>
      <c r="D4" s="136"/>
      <c r="E4" s="136"/>
      <c r="F4" s="136"/>
      <c r="G4" s="136"/>
      <c r="H4" s="136"/>
      <c r="I4" s="136"/>
      <c r="J4" s="136"/>
      <c r="K4" s="136"/>
    </row>
    <row r="5" spans="3:19" ht="16.5" customHeight="1" thickBot="1" x14ac:dyDescent="0.25">
      <c r="C5" s="136"/>
      <c r="D5" s="136"/>
      <c r="E5" s="136"/>
      <c r="F5" s="136"/>
      <c r="G5" s="136"/>
      <c r="H5" s="136"/>
      <c r="I5" s="136"/>
      <c r="J5" s="136"/>
      <c r="K5" s="136"/>
    </row>
    <row r="6" spans="3:19" ht="16.5" thickBot="1" x14ac:dyDescent="0.3">
      <c r="C6" s="566"/>
      <c r="D6" s="570"/>
      <c r="E6" s="513" t="s">
        <v>1</v>
      </c>
      <c r="F6" s="492"/>
      <c r="G6" s="572"/>
      <c r="H6" s="488" t="s">
        <v>7</v>
      </c>
      <c r="I6" s="488"/>
      <c r="J6" s="488"/>
      <c r="K6" s="489"/>
      <c r="L6" s="489"/>
      <c r="M6" s="489"/>
      <c r="N6" s="489"/>
      <c r="O6" s="489"/>
      <c r="P6" s="489"/>
      <c r="Q6" s="489"/>
      <c r="R6" s="489"/>
      <c r="S6" s="490"/>
    </row>
    <row r="7" spans="3:19" ht="16.5" thickBot="1" x14ac:dyDescent="0.3">
      <c r="C7" s="567"/>
      <c r="D7" s="571" t="s">
        <v>34</v>
      </c>
      <c r="E7" s="514"/>
      <c r="F7" s="515"/>
      <c r="G7" s="516"/>
      <c r="H7" s="487" t="s">
        <v>8</v>
      </c>
      <c r="I7" s="488"/>
      <c r="J7" s="488"/>
      <c r="K7" s="487" t="s">
        <v>9</v>
      </c>
      <c r="L7" s="488"/>
      <c r="M7" s="488"/>
      <c r="N7" s="487" t="s">
        <v>10</v>
      </c>
      <c r="O7" s="489"/>
      <c r="P7" s="489"/>
      <c r="Q7" s="487" t="s">
        <v>11</v>
      </c>
      <c r="R7" s="489"/>
      <c r="S7" s="490"/>
    </row>
    <row r="8" spans="3:19" ht="33.75" customHeight="1" thickBot="1" x14ac:dyDescent="0.3">
      <c r="C8" s="531" t="s">
        <v>0</v>
      </c>
      <c r="D8" s="571" t="s">
        <v>35</v>
      </c>
      <c r="E8" s="82" t="s">
        <v>19</v>
      </c>
      <c r="F8" s="532"/>
      <c r="G8" s="573" t="s">
        <v>274</v>
      </c>
      <c r="H8" s="82" t="s">
        <v>19</v>
      </c>
      <c r="I8" s="532"/>
      <c r="J8" s="624" t="s">
        <v>216</v>
      </c>
      <c r="K8" s="82" t="s">
        <v>19</v>
      </c>
      <c r="L8" s="532"/>
      <c r="M8" s="624" t="s">
        <v>216</v>
      </c>
      <c r="N8" s="82" t="s">
        <v>19</v>
      </c>
      <c r="O8" s="532"/>
      <c r="P8" s="624" t="s">
        <v>216</v>
      </c>
      <c r="Q8" s="82" t="s">
        <v>19</v>
      </c>
      <c r="R8" s="532"/>
      <c r="S8" s="624" t="s">
        <v>216</v>
      </c>
    </row>
    <row r="9" spans="3:19" ht="30" customHeight="1" thickBot="1" x14ac:dyDescent="0.25">
      <c r="C9" s="568"/>
      <c r="D9" s="569"/>
      <c r="E9" s="142">
        <v>45095</v>
      </c>
      <c r="F9" s="142" t="s">
        <v>295</v>
      </c>
      <c r="G9" s="574" t="s">
        <v>12</v>
      </c>
      <c r="H9" s="187">
        <v>45095</v>
      </c>
      <c r="I9" s="621" t="s">
        <v>295</v>
      </c>
      <c r="J9" s="614" t="s">
        <v>12</v>
      </c>
      <c r="K9" s="187">
        <v>45095</v>
      </c>
      <c r="L9" s="631" t="s">
        <v>295</v>
      </c>
      <c r="M9" s="614" t="s">
        <v>12</v>
      </c>
      <c r="N9" s="187">
        <v>45095</v>
      </c>
      <c r="O9" s="631" t="s">
        <v>295</v>
      </c>
      <c r="P9" s="614" t="s">
        <v>12</v>
      </c>
      <c r="Q9" s="187">
        <v>45095</v>
      </c>
      <c r="R9" s="631" t="s">
        <v>295</v>
      </c>
      <c r="S9" s="614" t="s">
        <v>12</v>
      </c>
    </row>
    <row r="10" spans="3:19" ht="17.25" customHeight="1" x14ac:dyDescent="0.2">
      <c r="C10" s="788" t="s">
        <v>74</v>
      </c>
      <c r="D10" s="533" t="s">
        <v>36</v>
      </c>
      <c r="E10" s="534" t="s">
        <v>20</v>
      </c>
      <c r="F10" s="535" t="s">
        <v>20</v>
      </c>
      <c r="G10" s="562" t="s">
        <v>247</v>
      </c>
      <c r="H10" s="534" t="s">
        <v>20</v>
      </c>
      <c r="I10" s="622" t="s">
        <v>20</v>
      </c>
      <c r="J10" s="625" t="s">
        <v>247</v>
      </c>
      <c r="K10" s="534" t="s">
        <v>20</v>
      </c>
      <c r="L10" s="622" t="s">
        <v>20</v>
      </c>
      <c r="M10" s="625" t="s">
        <v>247</v>
      </c>
      <c r="N10" s="534" t="s">
        <v>20</v>
      </c>
      <c r="O10" s="622" t="s">
        <v>20</v>
      </c>
      <c r="P10" s="625" t="s">
        <v>247</v>
      </c>
      <c r="Q10" s="534" t="s">
        <v>20</v>
      </c>
      <c r="R10" s="622" t="s">
        <v>20</v>
      </c>
      <c r="S10" s="625" t="s">
        <v>247</v>
      </c>
    </row>
    <row r="11" spans="3:19" ht="15" customHeight="1" x14ac:dyDescent="0.2">
      <c r="C11" s="771"/>
      <c r="D11" s="536" t="s">
        <v>37</v>
      </c>
      <c r="E11" s="143" t="s">
        <v>84</v>
      </c>
      <c r="F11" s="144" t="s">
        <v>84</v>
      </c>
      <c r="G11" s="145" t="s">
        <v>247</v>
      </c>
      <c r="H11" s="196" t="s">
        <v>20</v>
      </c>
      <c r="I11" s="275" t="s">
        <v>20</v>
      </c>
      <c r="J11" s="626" t="s">
        <v>247</v>
      </c>
      <c r="K11" s="196" t="s">
        <v>20</v>
      </c>
      <c r="L11" s="275" t="s">
        <v>20</v>
      </c>
      <c r="M11" s="626" t="s">
        <v>247</v>
      </c>
      <c r="N11" s="159" t="s">
        <v>84</v>
      </c>
      <c r="O11" s="467" t="s">
        <v>84</v>
      </c>
      <c r="P11" s="634" t="s">
        <v>247</v>
      </c>
      <c r="Q11" s="196" t="s">
        <v>20</v>
      </c>
      <c r="R11" s="275" t="s">
        <v>20</v>
      </c>
      <c r="S11" s="626" t="s">
        <v>247</v>
      </c>
    </row>
    <row r="12" spans="3:19" ht="15" customHeight="1" x14ac:dyDescent="0.2">
      <c r="C12" s="771"/>
      <c r="D12" s="536" t="s">
        <v>38</v>
      </c>
      <c r="E12" s="197">
        <v>309.96499999999997</v>
      </c>
      <c r="F12" s="276">
        <v>309.55399999999997</v>
      </c>
      <c r="G12" s="271">
        <v>0.13277166504067187</v>
      </c>
      <c r="H12" s="155">
        <v>310.70999999999998</v>
      </c>
      <c r="I12" s="464">
        <v>310.39999999999998</v>
      </c>
      <c r="J12" s="599">
        <v>9.9871134020619284E-2</v>
      </c>
      <c r="K12" s="155">
        <v>316.42</v>
      </c>
      <c r="L12" s="464">
        <v>310.18200000000002</v>
      </c>
      <c r="M12" s="145">
        <v>2.0110773674810267</v>
      </c>
      <c r="N12" s="143">
        <v>319.221</v>
      </c>
      <c r="O12" s="144">
        <v>319.89400000000001</v>
      </c>
      <c r="P12" s="145">
        <v>-0.21038218910014</v>
      </c>
      <c r="Q12" s="143">
        <v>297.01</v>
      </c>
      <c r="R12" s="144">
        <v>296.89299999999997</v>
      </c>
      <c r="S12" s="145">
        <v>3.9408136938229817E-2</v>
      </c>
    </row>
    <row r="13" spans="3:19" ht="15" customHeight="1" x14ac:dyDescent="0.2">
      <c r="C13" s="771"/>
      <c r="D13" s="537" t="s">
        <v>39</v>
      </c>
      <c r="E13" s="197">
        <v>326.68900000000002</v>
      </c>
      <c r="F13" s="276">
        <v>325.86200000000002</v>
      </c>
      <c r="G13" s="271">
        <v>0.25378841350019277</v>
      </c>
      <c r="H13" s="155">
        <v>326.86</v>
      </c>
      <c r="I13" s="464">
        <v>326.12200000000001</v>
      </c>
      <c r="J13" s="599">
        <v>0.22629568075750781</v>
      </c>
      <c r="K13" s="155">
        <v>329.85599999999999</v>
      </c>
      <c r="L13" s="464">
        <v>320.56400000000002</v>
      </c>
      <c r="M13" s="145">
        <v>2.8986411449819607</v>
      </c>
      <c r="N13" s="143">
        <v>348.90600000000001</v>
      </c>
      <c r="O13" s="144">
        <v>343.41899999999998</v>
      </c>
      <c r="P13" s="145">
        <v>1.5977566762468074</v>
      </c>
      <c r="Q13" s="143">
        <v>308.21600000000001</v>
      </c>
      <c r="R13" s="144">
        <v>304</v>
      </c>
      <c r="S13" s="145">
        <v>1.3868421052631605</v>
      </c>
    </row>
    <row r="14" spans="3:19" ht="15" customHeight="1" thickBot="1" x14ac:dyDescent="0.25">
      <c r="C14" s="771"/>
      <c r="D14" s="538" t="s">
        <v>40</v>
      </c>
      <c r="E14" s="146" t="s">
        <v>84</v>
      </c>
      <c r="F14" s="147" t="s">
        <v>84</v>
      </c>
      <c r="G14" s="272" t="s">
        <v>247</v>
      </c>
      <c r="H14" s="159" t="s">
        <v>84</v>
      </c>
      <c r="I14" s="467" t="s">
        <v>84</v>
      </c>
      <c r="J14" s="268" t="s">
        <v>247</v>
      </c>
      <c r="K14" s="159" t="s">
        <v>20</v>
      </c>
      <c r="L14" s="467" t="s">
        <v>20</v>
      </c>
      <c r="M14" s="634" t="s">
        <v>247</v>
      </c>
      <c r="N14" s="155" t="s">
        <v>20</v>
      </c>
      <c r="O14" s="596" t="s">
        <v>20</v>
      </c>
      <c r="P14" s="145" t="s">
        <v>247</v>
      </c>
      <c r="Q14" s="153" t="s">
        <v>20</v>
      </c>
      <c r="R14" s="154" t="s">
        <v>20</v>
      </c>
      <c r="S14" s="640" t="s">
        <v>247</v>
      </c>
    </row>
    <row r="15" spans="3:19" ht="15" customHeight="1" thickBot="1" x14ac:dyDescent="0.25">
      <c r="C15" s="770"/>
      <c r="D15" s="539" t="s">
        <v>17</v>
      </c>
      <c r="E15" s="198">
        <v>318.16230296908219</v>
      </c>
      <c r="F15" s="540">
        <v>317.70887043382476</v>
      </c>
      <c r="G15" s="582">
        <v>0.14271950752847462</v>
      </c>
      <c r="H15" s="173">
        <v>319.41950581295441</v>
      </c>
      <c r="I15" s="616">
        <v>319.11745084051296</v>
      </c>
      <c r="J15" s="627">
        <v>9.4653229287800136E-2</v>
      </c>
      <c r="K15" s="173">
        <v>321.77071580736322</v>
      </c>
      <c r="L15" s="616">
        <v>314.39232548624909</v>
      </c>
      <c r="M15" s="627">
        <v>2.3468735471524229</v>
      </c>
      <c r="N15" s="200">
        <v>320.97913976086085</v>
      </c>
      <c r="O15" s="632">
        <v>321.21616468513031</v>
      </c>
      <c r="P15" s="627">
        <v>-7.3789849431084673E-2</v>
      </c>
      <c r="Q15" s="200">
        <v>298.38684093285451</v>
      </c>
      <c r="R15" s="632">
        <v>297.43258574686746</v>
      </c>
      <c r="S15" s="627">
        <v>0.32083074676934636</v>
      </c>
    </row>
    <row r="16" spans="3:19" ht="15.75" customHeight="1" x14ac:dyDescent="0.2">
      <c r="C16" s="788" t="s">
        <v>18</v>
      </c>
      <c r="D16" s="533" t="s">
        <v>36</v>
      </c>
      <c r="E16" s="199">
        <v>263.262</v>
      </c>
      <c r="F16" s="277">
        <v>263.74599999999998</v>
      </c>
      <c r="G16" s="270">
        <v>-0.18350989209314281</v>
      </c>
      <c r="H16" s="511">
        <v>263.43299999999999</v>
      </c>
      <c r="I16" s="623">
        <v>268.947</v>
      </c>
      <c r="J16" s="628">
        <v>-2.0502180727057784</v>
      </c>
      <c r="K16" s="511">
        <v>262.87599999999998</v>
      </c>
      <c r="L16" s="623">
        <v>255.136</v>
      </c>
      <c r="M16" s="628">
        <v>3.0336761570299684</v>
      </c>
      <c r="N16" s="545" t="s">
        <v>20</v>
      </c>
      <c r="O16" s="637" t="s">
        <v>20</v>
      </c>
      <c r="P16" s="625" t="s">
        <v>20</v>
      </c>
      <c r="Q16" s="545" t="s">
        <v>20</v>
      </c>
      <c r="R16" s="637" t="s">
        <v>20</v>
      </c>
      <c r="S16" s="625" t="s">
        <v>247</v>
      </c>
    </row>
    <row r="17" spans="3:19" ht="15" customHeight="1" x14ac:dyDescent="0.2">
      <c r="C17" s="771"/>
      <c r="D17" s="541" t="s">
        <v>37</v>
      </c>
      <c r="E17" s="197">
        <v>285.35500000000002</v>
      </c>
      <c r="F17" s="276">
        <v>291.69799999999998</v>
      </c>
      <c r="G17" s="271">
        <v>-2.1745092527202661</v>
      </c>
      <c r="H17" s="155">
        <v>293.44600000000003</v>
      </c>
      <c r="I17" s="464">
        <v>294.43299999999999</v>
      </c>
      <c r="J17" s="145">
        <v>-0.33522057649786757</v>
      </c>
      <c r="K17" s="155">
        <v>277.92</v>
      </c>
      <c r="L17" s="464">
        <v>287.19499999999999</v>
      </c>
      <c r="M17" s="145">
        <v>-3.2295130486254902</v>
      </c>
      <c r="N17" s="143" t="s">
        <v>20</v>
      </c>
      <c r="O17" s="144" t="s">
        <v>20</v>
      </c>
      <c r="P17" s="626" t="s">
        <v>20</v>
      </c>
      <c r="Q17" s="143" t="s">
        <v>20</v>
      </c>
      <c r="R17" s="144" t="s">
        <v>20</v>
      </c>
      <c r="S17" s="626" t="s">
        <v>247</v>
      </c>
    </row>
    <row r="18" spans="3:19" ht="15" customHeight="1" x14ac:dyDescent="0.2">
      <c r="C18" s="771"/>
      <c r="D18" s="541" t="s">
        <v>38</v>
      </c>
      <c r="E18" s="197">
        <v>306.70400000000001</v>
      </c>
      <c r="F18" s="276">
        <v>308.72199999999998</v>
      </c>
      <c r="G18" s="271">
        <v>-0.65366251838222489</v>
      </c>
      <c r="H18" s="155">
        <v>310.08699999999999</v>
      </c>
      <c r="I18" s="464">
        <v>311.36700000000002</v>
      </c>
      <c r="J18" s="145">
        <v>-0.41109044953383928</v>
      </c>
      <c r="K18" s="155">
        <v>286.673</v>
      </c>
      <c r="L18" s="464">
        <v>294.05099999999999</v>
      </c>
      <c r="M18" s="145">
        <v>-2.5090885594675707</v>
      </c>
      <c r="N18" s="143" t="s">
        <v>20</v>
      </c>
      <c r="O18" s="144" t="s">
        <v>20</v>
      </c>
      <c r="P18" s="145" t="s">
        <v>20</v>
      </c>
      <c r="Q18" s="143" t="s">
        <v>20</v>
      </c>
      <c r="R18" s="144" t="s">
        <v>20</v>
      </c>
      <c r="S18" s="626" t="s">
        <v>247</v>
      </c>
    </row>
    <row r="19" spans="3:19" ht="15" customHeight="1" x14ac:dyDescent="0.2">
      <c r="C19" s="771"/>
      <c r="D19" s="541" t="s">
        <v>39</v>
      </c>
      <c r="E19" s="197">
        <v>307.76499999999999</v>
      </c>
      <c r="F19" s="276">
        <v>297.43299999999999</v>
      </c>
      <c r="G19" s="271">
        <v>3.4737234940305868</v>
      </c>
      <c r="H19" s="155">
        <v>314.73599999999999</v>
      </c>
      <c r="I19" s="464">
        <v>296.04399999999998</v>
      </c>
      <c r="J19" s="145">
        <v>6.3139263082514789</v>
      </c>
      <c r="K19" s="155">
        <v>297.03300000000002</v>
      </c>
      <c r="L19" s="464">
        <v>306.10399999999998</v>
      </c>
      <c r="M19" s="145">
        <v>-2.9633719258813902</v>
      </c>
      <c r="N19" s="143" t="s">
        <v>20</v>
      </c>
      <c r="O19" s="144" t="s">
        <v>20</v>
      </c>
      <c r="P19" s="626" t="s">
        <v>20</v>
      </c>
      <c r="Q19" s="201" t="s">
        <v>84</v>
      </c>
      <c r="R19" s="161" t="s">
        <v>84</v>
      </c>
      <c r="S19" s="629" t="s">
        <v>247</v>
      </c>
    </row>
    <row r="20" spans="3:19" ht="15" customHeight="1" thickBot="1" x14ac:dyDescent="0.25">
      <c r="C20" s="771"/>
      <c r="D20" s="541" t="s">
        <v>40</v>
      </c>
      <c r="E20" s="164">
        <v>298.899</v>
      </c>
      <c r="F20" s="278">
        <v>306.72399999999999</v>
      </c>
      <c r="G20" s="268">
        <v>-2.5511534800015614</v>
      </c>
      <c r="H20" s="159">
        <v>298.916</v>
      </c>
      <c r="I20" s="467">
        <v>306.69400000000002</v>
      </c>
      <c r="J20" s="148">
        <v>-2.5360783060640308</v>
      </c>
      <c r="K20" s="146">
        <v>297.95100000000002</v>
      </c>
      <c r="L20" s="147">
        <v>342.83</v>
      </c>
      <c r="M20" s="148">
        <v>-13.090744683954137</v>
      </c>
      <c r="N20" s="146" t="s">
        <v>20</v>
      </c>
      <c r="O20" s="147" t="s">
        <v>20</v>
      </c>
      <c r="P20" s="148" t="s">
        <v>20</v>
      </c>
      <c r="Q20" s="153" t="s">
        <v>20</v>
      </c>
      <c r="R20" s="154" t="s">
        <v>20</v>
      </c>
      <c r="S20" s="640" t="s">
        <v>247</v>
      </c>
    </row>
    <row r="21" spans="3:19" ht="15" customHeight="1" thickBot="1" x14ac:dyDescent="0.25">
      <c r="C21" s="770"/>
      <c r="D21" s="542" t="s">
        <v>17</v>
      </c>
      <c r="E21" s="198">
        <v>301.69791274228436</v>
      </c>
      <c r="F21" s="540">
        <v>298.08897927941348</v>
      </c>
      <c r="G21" s="582">
        <v>1.2106899998768652</v>
      </c>
      <c r="H21" s="173">
        <v>307.47069633121151</v>
      </c>
      <c r="I21" s="616">
        <v>298.19244631849472</v>
      </c>
      <c r="J21" s="627">
        <v>3.1114973324330428</v>
      </c>
      <c r="K21" s="200">
        <v>290.29792628048261</v>
      </c>
      <c r="L21" s="632">
        <v>297.19855702843699</v>
      </c>
      <c r="M21" s="627">
        <v>-2.3218924132576135</v>
      </c>
      <c r="N21" s="200" t="s">
        <v>84</v>
      </c>
      <c r="O21" s="632" t="s">
        <v>84</v>
      </c>
      <c r="P21" s="627" t="s">
        <v>247</v>
      </c>
      <c r="Q21" s="200" t="s">
        <v>84</v>
      </c>
      <c r="R21" s="632" t="s">
        <v>84</v>
      </c>
      <c r="S21" s="641" t="s">
        <v>247</v>
      </c>
    </row>
    <row r="22" spans="3:19" ht="15.75" customHeight="1" x14ac:dyDescent="0.2">
      <c r="C22" s="788" t="s">
        <v>41</v>
      </c>
      <c r="D22" s="543" t="s">
        <v>36</v>
      </c>
      <c r="E22" s="151" t="s">
        <v>20</v>
      </c>
      <c r="F22" s="152" t="s">
        <v>20</v>
      </c>
      <c r="G22" s="270" t="s">
        <v>247</v>
      </c>
      <c r="H22" s="511" t="s">
        <v>20</v>
      </c>
      <c r="I22" s="623" t="s">
        <v>20</v>
      </c>
      <c r="J22" s="628" t="s">
        <v>247</v>
      </c>
      <c r="K22" s="497" t="s">
        <v>20</v>
      </c>
      <c r="L22" s="633" t="s">
        <v>20</v>
      </c>
      <c r="M22" s="635" t="s">
        <v>247</v>
      </c>
      <c r="N22" s="545" t="s">
        <v>20</v>
      </c>
      <c r="O22" s="637" t="s">
        <v>20</v>
      </c>
      <c r="P22" s="625" t="s">
        <v>20</v>
      </c>
      <c r="Q22" s="545" t="s">
        <v>20</v>
      </c>
      <c r="R22" s="637" t="s">
        <v>20</v>
      </c>
      <c r="S22" s="625" t="s">
        <v>247</v>
      </c>
    </row>
    <row r="23" spans="3:19" ht="15" customHeight="1" x14ac:dyDescent="0.2">
      <c r="C23" s="771"/>
      <c r="D23" s="541" t="s">
        <v>37</v>
      </c>
      <c r="E23" s="164">
        <v>704.79700000000003</v>
      </c>
      <c r="F23" s="278">
        <v>689.51300000000003</v>
      </c>
      <c r="G23" s="271">
        <v>2.216636959709243</v>
      </c>
      <c r="H23" s="159">
        <v>645.80499999999995</v>
      </c>
      <c r="I23" s="467">
        <v>652.28200000000004</v>
      </c>
      <c r="J23" s="148">
        <v>-0.99297543087193707</v>
      </c>
      <c r="K23" s="155">
        <v>798.96</v>
      </c>
      <c r="L23" s="596">
        <v>767.35500000000002</v>
      </c>
      <c r="M23" s="145">
        <v>4.1186934339386614</v>
      </c>
      <c r="N23" s="146">
        <v>1026.43</v>
      </c>
      <c r="O23" s="147">
        <v>1014.09</v>
      </c>
      <c r="P23" s="148">
        <v>1.2168545198157985</v>
      </c>
      <c r="Q23" s="143" t="s">
        <v>84</v>
      </c>
      <c r="R23" s="638" t="s">
        <v>84</v>
      </c>
      <c r="S23" s="145" t="s">
        <v>247</v>
      </c>
    </row>
    <row r="24" spans="3:19" ht="15" customHeight="1" x14ac:dyDescent="0.2">
      <c r="C24" s="771"/>
      <c r="D24" s="541" t="s">
        <v>38</v>
      </c>
      <c r="E24" s="164">
        <v>662.03200000000004</v>
      </c>
      <c r="F24" s="278">
        <v>649.42100000000005</v>
      </c>
      <c r="G24" s="271">
        <v>1.9418836163290054</v>
      </c>
      <c r="H24" s="159">
        <v>716.65300000000002</v>
      </c>
      <c r="I24" s="467">
        <v>727.846</v>
      </c>
      <c r="J24" s="148">
        <v>-1.5378253092000207</v>
      </c>
      <c r="K24" s="155" t="s">
        <v>84</v>
      </c>
      <c r="L24" s="596" t="s">
        <v>84</v>
      </c>
      <c r="M24" s="145" t="s">
        <v>247</v>
      </c>
      <c r="N24" s="143">
        <v>589.76499999999999</v>
      </c>
      <c r="O24" s="638">
        <v>599.976</v>
      </c>
      <c r="P24" s="145">
        <v>-1.7019014093897111</v>
      </c>
      <c r="Q24" s="151" t="s">
        <v>84</v>
      </c>
      <c r="R24" s="152" t="s">
        <v>84</v>
      </c>
      <c r="S24" s="270" t="s">
        <v>247</v>
      </c>
    </row>
    <row r="25" spans="3:19" ht="15" customHeight="1" x14ac:dyDescent="0.2">
      <c r="C25" s="771"/>
      <c r="D25" s="541" t="s">
        <v>39</v>
      </c>
      <c r="E25" s="164">
        <v>670.59199999999998</v>
      </c>
      <c r="F25" s="278">
        <v>701.21100000000001</v>
      </c>
      <c r="G25" s="271">
        <v>-4.3665886587632006</v>
      </c>
      <c r="H25" s="159" t="s">
        <v>84</v>
      </c>
      <c r="I25" s="467" t="s">
        <v>84</v>
      </c>
      <c r="J25" s="148" t="s">
        <v>247</v>
      </c>
      <c r="K25" s="155" t="s">
        <v>84</v>
      </c>
      <c r="L25" s="596" t="s">
        <v>84</v>
      </c>
      <c r="M25" s="145" t="s">
        <v>247</v>
      </c>
      <c r="N25" s="169" t="s">
        <v>84</v>
      </c>
      <c r="O25" s="617" t="s">
        <v>84</v>
      </c>
      <c r="P25" s="636" t="s">
        <v>247</v>
      </c>
      <c r="Q25" s="143" t="s">
        <v>84</v>
      </c>
      <c r="R25" s="638" t="s">
        <v>247</v>
      </c>
      <c r="S25" s="145">
        <v>-3.5005138017788178</v>
      </c>
    </row>
    <row r="26" spans="3:19" ht="15" customHeight="1" thickBot="1" x14ac:dyDescent="0.25">
      <c r="C26" s="771"/>
      <c r="D26" s="541" t="s">
        <v>40</v>
      </c>
      <c r="E26" s="164">
        <v>600.71199999999999</v>
      </c>
      <c r="F26" s="278">
        <v>602.41800000000001</v>
      </c>
      <c r="G26" s="268">
        <v>-0.28319206929408103</v>
      </c>
      <c r="H26" s="159">
        <v>594.96600000000001</v>
      </c>
      <c r="I26" s="467">
        <v>600.95600000000002</v>
      </c>
      <c r="J26" s="148">
        <v>-0.99674518600363571</v>
      </c>
      <c r="K26" s="146">
        <v>614.79600000000005</v>
      </c>
      <c r="L26" s="147">
        <v>589.65099999999995</v>
      </c>
      <c r="M26" s="148">
        <v>4.264386900047672</v>
      </c>
      <c r="N26" s="153">
        <v>697.16800000000001</v>
      </c>
      <c r="O26" s="154">
        <v>703.45299999999997</v>
      </c>
      <c r="P26" s="620">
        <v>-0.89344988222382571</v>
      </c>
      <c r="Q26" s="146" t="s">
        <v>20</v>
      </c>
      <c r="R26" s="147" t="s">
        <v>20</v>
      </c>
      <c r="S26" s="629" t="s">
        <v>247</v>
      </c>
    </row>
    <row r="27" spans="3:19" ht="15" customHeight="1" thickBot="1" x14ac:dyDescent="0.25">
      <c r="C27" s="772"/>
      <c r="D27" s="539" t="s">
        <v>17</v>
      </c>
      <c r="E27" s="198">
        <v>650.35346880564123</v>
      </c>
      <c r="F27" s="540">
        <v>666.02449562388858</v>
      </c>
      <c r="G27" s="582">
        <v>-2.3529204888429445</v>
      </c>
      <c r="H27" s="173">
        <v>615.21181756284454</v>
      </c>
      <c r="I27" s="616">
        <v>629.17884411810076</v>
      </c>
      <c r="J27" s="627">
        <v>-2.2198817849372117</v>
      </c>
      <c r="K27" s="173">
        <v>685.59898398482574</v>
      </c>
      <c r="L27" s="616">
        <v>659.69961901489671</v>
      </c>
      <c r="M27" s="627">
        <v>3.9259329888053474</v>
      </c>
      <c r="N27" s="546">
        <v>615.45655214827298</v>
      </c>
      <c r="O27" s="632">
        <v>620.84659496917504</v>
      </c>
      <c r="P27" s="627">
        <v>-0.86817627165526812</v>
      </c>
      <c r="Q27" s="559">
        <v>678.36094267944543</v>
      </c>
      <c r="R27" s="639">
        <v>699.33729616827213</v>
      </c>
      <c r="S27" s="642">
        <v>-2.9994615765179278</v>
      </c>
    </row>
    <row r="28" spans="3:19" ht="15.75" customHeight="1" x14ac:dyDescent="0.2">
      <c r="C28" s="788" t="s">
        <v>42</v>
      </c>
      <c r="D28" s="533" t="s">
        <v>36</v>
      </c>
      <c r="E28" s="151" t="s">
        <v>84</v>
      </c>
      <c r="F28" s="152" t="s">
        <v>84</v>
      </c>
      <c r="G28" s="270" t="s">
        <v>247</v>
      </c>
      <c r="H28" s="511" t="s">
        <v>84</v>
      </c>
      <c r="I28" s="623" t="s">
        <v>84</v>
      </c>
      <c r="J28" s="628" t="s">
        <v>247</v>
      </c>
      <c r="K28" s="511" t="s">
        <v>20</v>
      </c>
      <c r="L28" s="623" t="s">
        <v>20</v>
      </c>
      <c r="M28" s="625" t="s">
        <v>247</v>
      </c>
      <c r="N28" s="545" t="s">
        <v>20</v>
      </c>
      <c r="O28" s="637" t="s">
        <v>20</v>
      </c>
      <c r="P28" s="625" t="s">
        <v>20</v>
      </c>
      <c r="Q28" s="151" t="s">
        <v>20</v>
      </c>
      <c r="R28" s="152" t="s">
        <v>20</v>
      </c>
      <c r="S28" s="643" t="s">
        <v>247</v>
      </c>
    </row>
    <row r="29" spans="3:19" ht="15" customHeight="1" x14ac:dyDescent="0.2">
      <c r="C29" s="771"/>
      <c r="D29" s="541" t="s">
        <v>37</v>
      </c>
      <c r="E29" s="164">
        <v>390.14299999999997</v>
      </c>
      <c r="F29" s="278">
        <v>398.51100000000002</v>
      </c>
      <c r="G29" s="271">
        <v>-2.0998165671713078</v>
      </c>
      <c r="H29" s="159">
        <v>431.69</v>
      </c>
      <c r="I29" s="467">
        <v>439.714</v>
      </c>
      <c r="J29" s="148">
        <v>-1.824822498260233</v>
      </c>
      <c r="K29" s="159">
        <v>370.30799999999999</v>
      </c>
      <c r="L29" s="467">
        <v>374.363</v>
      </c>
      <c r="M29" s="148">
        <v>-1.083173283684554</v>
      </c>
      <c r="N29" s="146">
        <v>418.28399999999999</v>
      </c>
      <c r="O29" s="147">
        <v>419.66199999999998</v>
      </c>
      <c r="P29" s="148">
        <v>-0.32835948930329312</v>
      </c>
      <c r="Q29" s="547">
        <v>456.596</v>
      </c>
      <c r="R29" s="147">
        <v>465.67899999999997</v>
      </c>
      <c r="S29" s="644">
        <v>-1.9504852054741506</v>
      </c>
    </row>
    <row r="30" spans="3:19" ht="15" customHeight="1" x14ac:dyDescent="0.2">
      <c r="C30" s="771"/>
      <c r="D30" s="541" t="s">
        <v>38</v>
      </c>
      <c r="E30" s="164">
        <v>409.01799999999997</v>
      </c>
      <c r="F30" s="278">
        <v>414.63099999999997</v>
      </c>
      <c r="G30" s="268">
        <v>-1.3537338018623788</v>
      </c>
      <c r="H30" s="159">
        <v>407.13200000000001</v>
      </c>
      <c r="I30" s="467">
        <v>424.24</v>
      </c>
      <c r="J30" s="148">
        <v>-4.0326230435602497</v>
      </c>
      <c r="K30" s="159">
        <v>306.89999999999998</v>
      </c>
      <c r="L30" s="467">
        <v>308.18599999999998</v>
      </c>
      <c r="M30" s="148">
        <v>-0.41728047348030134</v>
      </c>
      <c r="N30" s="146">
        <v>439.24700000000001</v>
      </c>
      <c r="O30" s="147">
        <v>438.49599999999998</v>
      </c>
      <c r="P30" s="148">
        <v>0.17126724075020827</v>
      </c>
      <c r="Q30" s="146">
        <v>404.048</v>
      </c>
      <c r="R30" s="147">
        <v>433.77600000000001</v>
      </c>
      <c r="S30" s="148">
        <v>-6.853306775847444</v>
      </c>
    </row>
    <row r="31" spans="3:19" ht="15" customHeight="1" x14ac:dyDescent="0.2">
      <c r="C31" s="771"/>
      <c r="D31" s="541" t="s">
        <v>39</v>
      </c>
      <c r="E31" s="146" t="s">
        <v>84</v>
      </c>
      <c r="F31" s="147" t="s">
        <v>84</v>
      </c>
      <c r="G31" s="145" t="s">
        <v>247</v>
      </c>
      <c r="H31" s="159" t="s">
        <v>20</v>
      </c>
      <c r="I31" s="467" t="s">
        <v>20</v>
      </c>
      <c r="J31" s="629" t="s">
        <v>247</v>
      </c>
      <c r="K31" s="159" t="s">
        <v>20</v>
      </c>
      <c r="L31" s="467" t="s">
        <v>20</v>
      </c>
      <c r="M31" s="629" t="s">
        <v>247</v>
      </c>
      <c r="N31" s="146" t="s">
        <v>84</v>
      </c>
      <c r="O31" s="147" t="s">
        <v>84</v>
      </c>
      <c r="P31" s="629" t="s">
        <v>247</v>
      </c>
      <c r="Q31" s="146" t="s">
        <v>20</v>
      </c>
      <c r="R31" s="147" t="s">
        <v>20</v>
      </c>
      <c r="S31" s="629" t="s">
        <v>247</v>
      </c>
    </row>
    <row r="32" spans="3:19" ht="15" customHeight="1" thickBot="1" x14ac:dyDescent="0.25">
      <c r="C32" s="771"/>
      <c r="D32" s="541" t="s">
        <v>40</v>
      </c>
      <c r="E32" s="146" t="s">
        <v>20</v>
      </c>
      <c r="F32" s="147" t="s">
        <v>20</v>
      </c>
      <c r="G32" s="279" t="s">
        <v>247</v>
      </c>
      <c r="H32" s="159" t="s">
        <v>20</v>
      </c>
      <c r="I32" s="467" t="s">
        <v>20</v>
      </c>
      <c r="J32" s="629" t="s">
        <v>247</v>
      </c>
      <c r="K32" s="159" t="s">
        <v>20</v>
      </c>
      <c r="L32" s="467" t="s">
        <v>20</v>
      </c>
      <c r="M32" s="629" t="s">
        <v>247</v>
      </c>
      <c r="N32" s="146" t="s">
        <v>20</v>
      </c>
      <c r="O32" s="147" t="s">
        <v>20</v>
      </c>
      <c r="P32" s="629" t="s">
        <v>20</v>
      </c>
      <c r="Q32" s="146" t="s">
        <v>20</v>
      </c>
      <c r="R32" s="147" t="s">
        <v>20</v>
      </c>
      <c r="S32" s="629" t="s">
        <v>247</v>
      </c>
    </row>
    <row r="33" spans="3:19" ht="15" customHeight="1" thickBot="1" x14ac:dyDescent="0.25">
      <c r="C33" s="772"/>
      <c r="D33" s="539" t="s">
        <v>17</v>
      </c>
      <c r="E33" s="198">
        <v>403.66191676482759</v>
      </c>
      <c r="F33" s="540">
        <v>410.74701438290731</v>
      </c>
      <c r="G33" s="582">
        <v>-1.7249297913276693</v>
      </c>
      <c r="H33" s="173">
        <v>417.14266200443058</v>
      </c>
      <c r="I33" s="616">
        <v>433.35039456612338</v>
      </c>
      <c r="J33" s="630">
        <v>-3.7400987203254363</v>
      </c>
      <c r="K33" s="173">
        <v>348.98160594253858</v>
      </c>
      <c r="L33" s="616">
        <v>352.15617238975886</v>
      </c>
      <c r="M33" s="627">
        <v>-0.90146551334807901</v>
      </c>
      <c r="N33" s="200">
        <v>440.14642767617858</v>
      </c>
      <c r="O33" s="632">
        <v>439.87902998999095</v>
      </c>
      <c r="P33" s="627">
        <v>6.0788914214370632E-2</v>
      </c>
      <c r="Q33" s="200">
        <v>436.18546747892856</v>
      </c>
      <c r="R33" s="632">
        <v>455.15606303095757</v>
      </c>
      <c r="S33" s="627">
        <v>-4.1679320771211437</v>
      </c>
    </row>
    <row r="34" spans="3:19" ht="15.75" customHeight="1" x14ac:dyDescent="0.2">
      <c r="C34" s="788" t="s">
        <v>43</v>
      </c>
      <c r="D34" s="544" t="s">
        <v>44</v>
      </c>
      <c r="E34" s="280">
        <v>899.976</v>
      </c>
      <c r="F34" s="281">
        <v>907.38499999999999</v>
      </c>
      <c r="G34" s="270">
        <v>-0.81652220391564678</v>
      </c>
      <c r="H34" s="497">
        <v>932.27099999999996</v>
      </c>
      <c r="I34" s="498">
        <v>932.49900000000002</v>
      </c>
      <c r="J34" s="483">
        <v>-2.4450428365077652E-2</v>
      </c>
      <c r="K34" s="500">
        <v>794.35799999999995</v>
      </c>
      <c r="L34" s="498">
        <v>770.00300000000004</v>
      </c>
      <c r="M34" s="483">
        <v>3.1629746897089888</v>
      </c>
      <c r="N34" s="481">
        <v>949.56399999999996</v>
      </c>
      <c r="O34" s="482">
        <v>963.29300000000001</v>
      </c>
      <c r="P34" s="483">
        <v>-1.4252153809900043</v>
      </c>
      <c r="Q34" s="143">
        <v>841.40499999999997</v>
      </c>
      <c r="R34" s="638">
        <v>859.47</v>
      </c>
      <c r="S34" s="145">
        <v>-2.1018767379896977</v>
      </c>
    </row>
    <row r="35" spans="3:19" ht="15.75" customHeight="1" thickBot="1" x14ac:dyDescent="0.25">
      <c r="C35" s="771"/>
      <c r="D35" s="533" t="s">
        <v>45</v>
      </c>
      <c r="E35" s="199">
        <v>1401.63</v>
      </c>
      <c r="F35" s="277">
        <v>1431.115</v>
      </c>
      <c r="G35" s="268">
        <v>-2.0602816684892478</v>
      </c>
      <c r="H35" s="169">
        <v>1395.614</v>
      </c>
      <c r="I35" s="617">
        <v>1409.885</v>
      </c>
      <c r="J35" s="148">
        <v>-1.0122102157268116</v>
      </c>
      <c r="K35" s="618">
        <v>1251.3520000000001</v>
      </c>
      <c r="L35" s="617">
        <v>1325.7190000000001</v>
      </c>
      <c r="M35" s="636">
        <v>-5.6095597935912487</v>
      </c>
      <c r="N35" s="151">
        <v>1227.915</v>
      </c>
      <c r="O35" s="152">
        <v>1245.33</v>
      </c>
      <c r="P35" s="636">
        <v>-1.3984245139842424</v>
      </c>
      <c r="Q35" s="151">
        <v>1591.9639999999999</v>
      </c>
      <c r="R35" s="152">
        <v>1590.7860000000001</v>
      </c>
      <c r="S35" s="636">
        <v>7.405144375169781E-2</v>
      </c>
    </row>
    <row r="36" spans="3:19" ht="15" customHeight="1" thickBot="1" x14ac:dyDescent="0.25">
      <c r="C36" s="772"/>
      <c r="D36" s="539" t="s">
        <v>17</v>
      </c>
      <c r="E36" s="198">
        <v>1026.7763255513455</v>
      </c>
      <c r="F36" s="540">
        <v>1035.1200390376493</v>
      </c>
      <c r="G36" s="582">
        <v>-0.8060624054830382</v>
      </c>
      <c r="H36" s="173">
        <v>1021.7796738536974</v>
      </c>
      <c r="I36" s="616">
        <v>1026.5785801505676</v>
      </c>
      <c r="J36" s="269">
        <v>-0.46746604591792162</v>
      </c>
      <c r="K36" s="619">
        <v>1026.4151990713485</v>
      </c>
      <c r="L36" s="616">
        <v>1032.7381675307445</v>
      </c>
      <c r="M36" s="627">
        <v>-0.61225281084691952</v>
      </c>
      <c r="N36" s="200">
        <v>998.725373249825</v>
      </c>
      <c r="O36" s="632">
        <v>1018.4802608545584</v>
      </c>
      <c r="P36" s="627">
        <v>-1.9396436400405088</v>
      </c>
      <c r="Q36" s="200">
        <v>1045.3003381224191</v>
      </c>
      <c r="R36" s="639">
        <v>1064.7019882829611</v>
      </c>
      <c r="S36" s="627">
        <v>-1.8222610997309125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6" priority="49" stopIfTrue="1" operator="beginsWith" text="*">
      <formula>LEFT(G10,LEN("*"))="*"</formula>
    </cfRule>
    <cfRule type="cellIs" dxfId="65" priority="50" stopIfTrue="1" operator="lessThan">
      <formula>0</formula>
    </cfRule>
    <cfRule type="cellIs" dxfId="64" priority="51" stopIfTrue="1" operator="greaterThan">
      <formula>0</formula>
    </cfRule>
    <cfRule type="cellIs" dxfId="63" priority="54" stopIfTrue="1" operator="lessThan">
      <formula>0</formula>
    </cfRule>
    <cfRule type="cellIs" dxfId="62" priority="55" stopIfTrue="1" operator="greaterThan">
      <formula>0</formula>
    </cfRule>
    <cfRule type="cellIs" dxfId="61" priority="56" stopIfTrue="1" operator="lessThan">
      <formula>0</formula>
    </cfRule>
  </conditionalFormatting>
  <conditionalFormatting sqref="G12:G27 G33:G36 G29:G30">
    <cfRule type="cellIs" dxfId="60" priority="52" stopIfTrue="1" operator="lessThan">
      <formula>0</formula>
    </cfRule>
    <cfRule type="cellIs" dxfId="59" priority="53" stopIfTrue="1" operator="greaterThan">
      <formula>0</formula>
    </cfRule>
  </conditionalFormatting>
  <conditionalFormatting sqref="M10:M36 S10:S23 J10:J36 S25:S36">
    <cfRule type="cellIs" dxfId="58" priority="41" stopIfTrue="1" operator="greaterThan">
      <formula>0</formula>
    </cfRule>
  </conditionalFormatting>
  <conditionalFormatting sqref="P12:P36">
    <cfRule type="cellIs" dxfId="57" priority="39" stopIfTrue="1" operator="lessThan">
      <formula>0</formula>
    </cfRule>
    <cfRule type="cellIs" dxfId="56" priority="40" stopIfTrue="1" operator="greaterThan">
      <formula>0</formula>
    </cfRule>
  </conditionalFormatting>
  <conditionalFormatting sqref="P10:P11">
    <cfRule type="cellIs" dxfId="55" priority="37" stopIfTrue="1" operator="lessThan">
      <formula>0</formula>
    </cfRule>
    <cfRule type="cellIs" dxfId="54" priority="38" stopIfTrue="1" operator="greaterThan">
      <formula>0</formula>
    </cfRule>
  </conditionalFormatting>
  <conditionalFormatting sqref="H10:S23 H25:S36 H24:P24">
    <cfRule type="cellIs" dxfId="53" priority="36" stopIfTrue="1" operator="lessThan">
      <formula>0</formula>
    </cfRule>
  </conditionalFormatting>
  <conditionalFormatting sqref="M10:M36 P10:P36 J10:J36 S10:S23 S25:S36">
    <cfRule type="cellIs" dxfId="52" priority="43" stopIfTrue="1" operator="lessThan">
      <formula>0</formula>
    </cfRule>
    <cfRule type="cellIs" dxfId="51" priority="44" stopIfTrue="1" operator="greaterThan">
      <formula>0</formula>
    </cfRule>
    <cfRule type="cellIs" dxfId="50" priority="45" stopIfTrue="1" operator="lessThan">
      <formula>0</formula>
    </cfRule>
  </conditionalFormatting>
  <conditionalFormatting sqref="S23">
    <cfRule type="cellIs" dxfId="49" priority="42" stopIfTrue="1" operator="greaterThan">
      <formula>0</formula>
    </cfRule>
  </conditionalFormatting>
  <conditionalFormatting sqref="M20">
    <cfRule type="cellIs" dxfId="48" priority="34" stopIfTrue="1" operator="lessThan">
      <formula>0</formula>
    </cfRule>
    <cfRule type="cellIs" dxfId="47" priority="35" stopIfTrue="1" operator="greaterThan">
      <formula>0</formula>
    </cfRule>
  </conditionalFormatting>
  <conditionalFormatting sqref="M10:M36 P10:P36 J10:J36 S10:S23 S25:S36">
    <cfRule type="beginsWith" dxfId="46" priority="31" stopIfTrue="1" operator="beginsWith" text="*">
      <formula>LEFT(J10,LEN("*"))="*"</formula>
    </cfRule>
    <cfRule type="cellIs" dxfId="45" priority="32" stopIfTrue="1" operator="lessThan">
      <formula>0</formula>
    </cfRule>
    <cfRule type="cellIs" dxfId="44" priority="33" stopIfTrue="1" operator="greaterThan">
      <formula>0</formula>
    </cfRule>
    <cfRule type="cellIs" dxfId="43" priority="46" stopIfTrue="1" operator="lessThan">
      <formula>0</formula>
    </cfRule>
    <cfRule type="cellIs" dxfId="42" priority="47" stopIfTrue="1" operator="greaterThan">
      <formula>0</formula>
    </cfRule>
    <cfRule type="cellIs" dxfId="41" priority="48" stopIfTrue="1" operator="lessThan">
      <formula>0</formula>
    </cfRule>
  </conditionalFormatting>
  <conditionalFormatting sqref="P14">
    <cfRule type="beginsWith" dxfId="40" priority="15" operator="beginsWith" text="*">
      <formula>LEFT(P14,LEN("*"))="*"</formula>
    </cfRule>
    <cfRule type="cellIs" dxfId="39" priority="30" stopIfTrue="1" operator="greaterThan">
      <formula>0</formula>
    </cfRule>
  </conditionalFormatting>
  <conditionalFormatting sqref="P11">
    <cfRule type="cellIs" dxfId="38" priority="29" stopIfTrue="1" operator="greaterThan">
      <formula>0</formula>
    </cfRule>
  </conditionalFormatting>
  <conditionalFormatting sqref="P11">
    <cfRule type="cellIs" dxfId="37" priority="28" stopIfTrue="1" operator="greaterThan">
      <formula>0</formula>
    </cfRule>
  </conditionalFormatting>
  <conditionalFormatting sqref="P11">
    <cfRule type="cellIs" dxfId="36" priority="27" stopIfTrue="1" operator="greaterThan">
      <formula>0</formula>
    </cfRule>
  </conditionalFormatting>
  <conditionalFormatting sqref="P10:P14">
    <cfRule type="beginsWith" dxfId="35" priority="26" stopIfTrue="1" operator="beginsWith" text="*">
      <formula>LEFT(P10,LEN("*"))="*"</formula>
    </cfRule>
  </conditionalFormatting>
  <conditionalFormatting sqref="G28">
    <cfRule type="beginsWith" dxfId="34" priority="18" stopIfTrue="1" operator="beginsWith" text="*">
      <formula>LEFT(G28,LEN("*"))="*"</formula>
    </cfRule>
    <cfRule type="cellIs" dxfId="33" priority="19" stopIfTrue="1" operator="lessThan">
      <formula>0</formula>
    </cfRule>
    <cfRule type="cellIs" dxfId="32" priority="20" stopIfTrue="1" operator="greaterThan">
      <formula>0</formula>
    </cfRule>
    <cfRule type="cellIs" dxfId="31" priority="23" stopIfTrue="1" operator="lessThan">
      <formula>0</formula>
    </cfRule>
    <cfRule type="cellIs" dxfId="30" priority="24" stopIfTrue="1" operator="greaterThan">
      <formula>0</formula>
    </cfRule>
    <cfRule type="cellIs" dxfId="29" priority="25" stopIfTrue="1" operator="lessThan">
      <formula>0</formula>
    </cfRule>
  </conditionalFormatting>
  <conditionalFormatting sqref="G28">
    <cfRule type="cellIs" dxfId="28" priority="21" stopIfTrue="1" operator="lessThan">
      <formula>0</formula>
    </cfRule>
    <cfRule type="cellIs" dxfId="27" priority="22" stopIfTrue="1" operator="greaterThan">
      <formula>0</formula>
    </cfRule>
  </conditionalFormatting>
  <conditionalFormatting sqref="P14">
    <cfRule type="cellIs" dxfId="26" priority="17" stopIfTrue="1" operator="greaterThan">
      <formula>0</formula>
    </cfRule>
  </conditionalFormatting>
  <conditionalFormatting sqref="P14">
    <cfRule type="cellIs" dxfId="25" priority="16" stopIfTrue="1" operator="greaterThan">
      <formula>0</formula>
    </cfRule>
  </conditionalFormatting>
  <conditionalFormatting sqref="S24">
    <cfRule type="beginsWith" dxfId="24" priority="1" stopIfTrue="1" operator="beginsWith" text="*">
      <formula>LEFT(S24,LEN("*"))="*"</formula>
    </cfRule>
    <cfRule type="cellIs" dxfId="23" priority="2" stopIfTrue="1" operator="lessThan">
      <formula>0</formula>
    </cfRule>
    <cfRule type="cellIs" dxfId="22" priority="3" stopIfTrue="1" operator="greaterThan">
      <formula>0</formula>
    </cfRule>
    <cfRule type="cellIs" dxfId="21" priority="6" stopIfTrue="1" operator="lessThan">
      <formula>0</formula>
    </cfRule>
    <cfRule type="cellIs" dxfId="20" priority="7" stopIfTrue="1" operator="greaterThan">
      <formula>0</formula>
    </cfRule>
    <cfRule type="cellIs" dxfId="19" priority="8" stopIfTrue="1" operator="lessThan">
      <formula>0</formula>
    </cfRule>
  </conditionalFormatting>
  <conditionalFormatting sqref="S24">
    <cfRule type="cellIs" dxfId="18" priority="4" stopIfTrue="1" operator="lessThan">
      <formula>0</formula>
    </cfRule>
    <cfRule type="cellIs" dxfId="17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7" sqref="R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8" t="s">
        <v>303</v>
      </c>
      <c r="D2" s="139"/>
      <c r="E2" s="139"/>
      <c r="F2" s="139"/>
      <c r="G2" s="139"/>
      <c r="H2" s="139"/>
      <c r="I2" s="139"/>
      <c r="J2" s="139"/>
      <c r="K2" s="139"/>
      <c r="L2" s="139"/>
      <c r="M2" s="24"/>
    </row>
    <row r="3" spans="3:13" ht="18.75" x14ac:dyDescent="0.3">
      <c r="C3" s="138" t="s">
        <v>16</v>
      </c>
      <c r="D3" s="139"/>
      <c r="E3" s="139"/>
      <c r="F3" s="138"/>
      <c r="G3" s="139"/>
      <c r="H3" s="139"/>
      <c r="I3" s="139"/>
      <c r="J3" s="139"/>
      <c r="K3" s="139"/>
      <c r="L3" s="139"/>
      <c r="M3" s="24"/>
    </row>
    <row r="4" spans="3:13" ht="18.75" x14ac:dyDescent="0.3">
      <c r="C4" s="139" t="s">
        <v>248</v>
      </c>
      <c r="D4" s="138"/>
      <c r="E4" s="139"/>
      <c r="F4" s="139"/>
      <c r="G4" s="139"/>
      <c r="H4" s="139"/>
      <c r="I4" s="139"/>
      <c r="J4" s="139"/>
      <c r="K4" s="139"/>
      <c r="L4" s="139"/>
      <c r="M4" s="24"/>
    </row>
    <row r="5" spans="3:13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3:13" ht="13.5" thickBot="1" x14ac:dyDescent="0.25"/>
    <row r="8" spans="3:13" ht="18.75" customHeight="1" thickBot="1" x14ac:dyDescent="0.25">
      <c r="I8" s="731" t="s">
        <v>0</v>
      </c>
      <c r="J8" s="749"/>
      <c r="K8" s="737" t="s">
        <v>1</v>
      </c>
      <c r="L8" s="738"/>
      <c r="M8" s="739"/>
    </row>
    <row r="9" spans="3:13" ht="28.5" customHeight="1" thickBot="1" x14ac:dyDescent="0.25">
      <c r="I9" s="733"/>
      <c r="J9" s="750"/>
      <c r="K9" s="666" t="s">
        <v>19</v>
      </c>
      <c r="L9" s="695"/>
      <c r="M9" s="789" t="s">
        <v>236</v>
      </c>
    </row>
    <row r="10" spans="3:13" ht="27" customHeight="1" thickBot="1" x14ac:dyDescent="0.25">
      <c r="I10" s="751"/>
      <c r="J10" s="752"/>
      <c r="K10" s="142">
        <v>45095</v>
      </c>
      <c r="L10" s="142">
        <v>45088</v>
      </c>
      <c r="M10" s="790"/>
    </row>
    <row r="11" spans="3:13" ht="54.75" customHeight="1" thickBot="1" x14ac:dyDescent="0.25">
      <c r="I11" s="755" t="s">
        <v>237</v>
      </c>
      <c r="J11" s="791"/>
      <c r="K11" s="650">
        <v>1061.6500000000001</v>
      </c>
      <c r="L11" s="650">
        <v>1111.26</v>
      </c>
      <c r="M11" s="202">
        <v>-4.4643017835609937</v>
      </c>
    </row>
  </sheetData>
  <mergeCells count="4">
    <mergeCell ref="I8:J10"/>
    <mergeCell ref="K8:M8"/>
    <mergeCell ref="M9:M10"/>
    <mergeCell ref="I11:J11"/>
  </mergeCells>
  <conditionalFormatting sqref="M11">
    <cfRule type="beginsWith" dxfId="16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5" priority="3" operator="lessThan">
      <formula>0</formula>
    </cfRule>
    <cfRule type="cellIs" dxfId="14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X10" sqref="X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5" t="s">
        <v>304</v>
      </c>
      <c r="D3" s="282"/>
      <c r="E3" s="283"/>
      <c r="F3" s="282"/>
      <c r="G3" s="282"/>
      <c r="H3" s="282"/>
      <c r="I3" s="282"/>
      <c r="J3" s="282"/>
      <c r="K3" s="282"/>
      <c r="L3" s="282"/>
      <c r="M3" s="282"/>
    </row>
    <row r="4" spans="3:13" ht="21" x14ac:dyDescent="0.35">
      <c r="C4" s="284" t="s">
        <v>256</v>
      </c>
      <c r="D4" s="282"/>
      <c r="E4" s="283"/>
      <c r="F4" s="282"/>
      <c r="G4" s="282"/>
      <c r="H4" s="282"/>
      <c r="I4" s="282"/>
      <c r="J4" s="282"/>
      <c r="K4" s="282"/>
      <c r="L4" s="282"/>
      <c r="M4" s="282"/>
    </row>
    <row r="6" spans="3:13" ht="13.5" thickBot="1" x14ac:dyDescent="0.25"/>
    <row r="7" spans="3:13" ht="12.75" customHeight="1" thickBot="1" x14ac:dyDescent="0.25">
      <c r="I7" s="731" t="s">
        <v>0</v>
      </c>
      <c r="J7" s="749"/>
      <c r="K7" s="737" t="s">
        <v>1</v>
      </c>
      <c r="L7" s="738"/>
      <c r="M7" s="739"/>
    </row>
    <row r="8" spans="3:13" ht="24.75" customHeight="1" thickBot="1" x14ac:dyDescent="0.25">
      <c r="I8" s="733"/>
      <c r="J8" s="750"/>
      <c r="K8" s="666" t="s">
        <v>19</v>
      </c>
      <c r="L8" s="695"/>
      <c r="M8" s="789" t="s">
        <v>236</v>
      </c>
    </row>
    <row r="9" spans="3:13" ht="29.25" customHeight="1" thickBot="1" x14ac:dyDescent="0.25">
      <c r="I9" s="751"/>
      <c r="J9" s="752"/>
      <c r="K9" s="142">
        <v>45095</v>
      </c>
      <c r="L9" s="142">
        <v>45088</v>
      </c>
      <c r="M9" s="790"/>
    </row>
    <row r="10" spans="3:13" ht="57" customHeight="1" thickBot="1" x14ac:dyDescent="0.25">
      <c r="I10" s="755" t="s">
        <v>255</v>
      </c>
      <c r="J10" s="791"/>
      <c r="K10" s="78">
        <v>2101.5700000000002</v>
      </c>
      <c r="L10" s="78">
        <v>2131.62</v>
      </c>
      <c r="M10" s="202">
        <v>-1.4097259361424517</v>
      </c>
    </row>
  </sheetData>
  <mergeCells count="4">
    <mergeCell ref="I7:J9"/>
    <mergeCell ref="K7:M7"/>
    <mergeCell ref="M8:M9"/>
    <mergeCell ref="I10:J10"/>
  </mergeCells>
  <conditionalFormatting sqref="M10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2023-06-23T05:48:43Z</dcterms:modified>
</cp:coreProperties>
</file>