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esktop\FORMULARZE\"/>
    </mc:Choice>
  </mc:AlternateContent>
  <xr:revisionPtr revIDLastSave="0" documentId="13_ncr:1_{84AF6400-7C29-4C61-A786-04CF0CE50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ofertowy'!$B$1:$O$129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1" l="1"/>
  <c r="K82" i="1" s="1"/>
  <c r="I81" i="1"/>
  <c r="K81" i="1" s="1"/>
  <c r="L81" i="1" s="1"/>
  <c r="I80" i="1"/>
  <c r="I79" i="1"/>
  <c r="K79" i="1" s="1"/>
  <c r="L79" i="1" s="1"/>
  <c r="I88" i="1"/>
  <c r="K88" i="1" s="1"/>
  <c r="L88" i="1" s="1"/>
  <c r="I87" i="1"/>
  <c r="K87" i="1" s="1"/>
  <c r="L87" i="1" s="1"/>
  <c r="I86" i="1"/>
  <c r="I85" i="1"/>
  <c r="K85" i="1" s="1"/>
  <c r="I84" i="1"/>
  <c r="K84" i="1" s="1"/>
  <c r="I83" i="1"/>
  <c r="I78" i="1"/>
  <c r="K78" i="1" s="1"/>
  <c r="L78" i="1" s="1"/>
  <c r="I77" i="1"/>
  <c r="K77" i="1" s="1"/>
  <c r="I76" i="1"/>
  <c r="I75" i="1"/>
  <c r="K75" i="1" s="1"/>
  <c r="L75" i="1" s="1"/>
  <c r="I74" i="1"/>
  <c r="K74" i="1" s="1"/>
  <c r="L74" i="1" s="1"/>
  <c r="I73" i="1"/>
  <c r="I72" i="1"/>
  <c r="I71" i="1"/>
  <c r="K71" i="1" s="1"/>
  <c r="L71" i="1" s="1"/>
  <c r="I70" i="1"/>
  <c r="I69" i="1"/>
  <c r="I68" i="1"/>
  <c r="K68" i="1" s="1"/>
  <c r="L68" i="1" s="1"/>
  <c r="I67" i="1"/>
  <c r="K67" i="1" s="1"/>
  <c r="L67" i="1" s="1"/>
  <c r="I66" i="1"/>
  <c r="I65" i="1"/>
  <c r="K65" i="1" s="1"/>
  <c r="L65" i="1" s="1"/>
  <c r="I64" i="1"/>
  <c r="K64" i="1" s="1"/>
  <c r="L64" i="1" s="1"/>
  <c r="I63" i="1"/>
  <c r="I62" i="1"/>
  <c r="I61" i="1"/>
  <c r="I60" i="1"/>
  <c r="I59" i="1"/>
  <c r="I58" i="1"/>
  <c r="K58" i="1" s="1"/>
  <c r="I57" i="1"/>
  <c r="K57" i="1" s="1"/>
  <c r="L57" i="1" s="1"/>
  <c r="I56" i="1"/>
  <c r="K56" i="1" s="1"/>
  <c r="I55" i="1"/>
  <c r="I52" i="1"/>
  <c r="K52" i="1" s="1"/>
  <c r="K47" i="1"/>
  <c r="L47" i="1" s="1"/>
  <c r="I47" i="1"/>
  <c r="I42" i="1"/>
  <c r="I37" i="1"/>
  <c r="K37" i="1" s="1"/>
  <c r="L37" i="1" s="1"/>
  <c r="I32" i="1"/>
  <c r="K32" i="1" s="1"/>
  <c r="L84" i="1" l="1"/>
  <c r="L58" i="1"/>
  <c r="F90" i="1"/>
  <c r="L56" i="1"/>
  <c r="K60" i="1"/>
  <c r="L60" i="1" s="1"/>
  <c r="L82" i="1"/>
  <c r="K80" i="1"/>
  <c r="L80" i="1" s="1"/>
  <c r="L86" i="1"/>
  <c r="L83" i="1"/>
  <c r="K86" i="1"/>
  <c r="L85" i="1"/>
  <c r="K83" i="1"/>
  <c r="K73" i="1"/>
  <c r="L73" i="1" s="1"/>
  <c r="K76" i="1"/>
  <c r="L76" i="1" s="1"/>
  <c r="K72" i="1"/>
  <c r="L72" i="1" s="1"/>
  <c r="L77" i="1"/>
  <c r="K63" i="1"/>
  <c r="L63" i="1" s="1"/>
  <c r="K66" i="1"/>
  <c r="L66" i="1" s="1"/>
  <c r="K61" i="1"/>
  <c r="L61" i="1" s="1"/>
  <c r="K69" i="1"/>
  <c r="L69" i="1" s="1"/>
  <c r="K62" i="1"/>
  <c r="L62" i="1" s="1"/>
  <c r="K70" i="1"/>
  <c r="L70" i="1" s="1"/>
  <c r="K59" i="1"/>
  <c r="L59" i="1" s="1"/>
  <c r="K55" i="1"/>
  <c r="L55" i="1" s="1"/>
  <c r="L52" i="1"/>
  <c r="K42" i="1"/>
  <c r="L42" i="1" s="1"/>
  <c r="L32" i="1"/>
  <c r="F91" i="1" l="1"/>
  <c r="I26" i="1" s="1"/>
</calcChain>
</file>

<file path=xl/sharedStrings.xml><?xml version="1.0" encoding="utf-8"?>
<sst xmlns="http://schemas.openxmlformats.org/spreadsheetml/2006/main" count="257" uniqueCount="158">
  <si>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</si>
  <si>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</si>
  <si>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</si>
  <si>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</si>
  <si>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</si>
  <si>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</si>
  <si>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</si>
  <si>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</si>
  <si>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</si>
  <si>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</si>
  <si>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</si>
  <si>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</si>
  <si>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</si>
  <si>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</si>
  <si>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</si>
  <si>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</si>
  <si>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</si>
  <si>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</si>
  <si>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</si>
  <si>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</si>
  <si>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</si>
  <si>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</si>
  <si>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</si>
  <si>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</si>
  <si>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</si>
  <si>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</si>
  <si>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</si>
  <si>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</si>
  <si>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</si>
  <si>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</si>
  <si>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</si>
  <si>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</si>
  <si>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</si>
  <si>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</si>
  <si>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</si>
  <si>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</si>
  <si>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</si>
  <si>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</si>
  <si>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</si>
  <si>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</si>
  <si>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</si>
  <si>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70</t>
  </si>
  <si>
    <t>WYK-POGCZ</t>
  </si>
  <si>
    <t>Wyorywanie bruzd pługiem leśnym z pogłębiaczem na powierzchni pow. 0,5 ha</t>
  </si>
  <si>
    <t>KMTR</t>
  </si>
  <si>
    <t xml:space="preserve"> 75</t>
  </si>
  <si>
    <t>WYK-FREZ</t>
  </si>
  <si>
    <t>Przygotowanie gleby pługiem aktywnym z pogłębiaczem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</si>
  <si>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</si>
  <si>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</si>
  <si>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</si>
  <si>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</si>
  <si>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</si>
  <si>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</si>
  <si>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</si>
  <si>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</si>
  <si>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</si>
  <si>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</si>
  <si>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</si>
  <si>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</si>
  <si>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</si>
  <si>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</si>
  <si>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</si>
  <si>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</si>
  <si>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</si>
  <si>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</si>
  <si>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</si>
  <si>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</si>
  <si>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</si>
  <si>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</si>
  <si>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</si>
  <si>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</si>
  <si>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</si>
  <si>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</si>
  <si>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</si>
  <si>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</si>
  <si>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</si>
  <si>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</si>
  <si>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</si>
  <si>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</si>
  <si>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</si>
  <si>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</si>
  <si>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</si>
  <si>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</si>
  <si>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</si>
  <si>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</si>
  <si>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</si>
  <si>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</si>
  <si>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134</t>
  </si>
  <si>
    <t>SZUK-OWAD</t>
  </si>
  <si>
    <t>Próbne poszukiwania owadów w ściółce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</si>
  <si>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</si>
  <si>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</si>
  <si>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</si>
  <si>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</si>
  <si>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</si>
  <si>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</si>
  <si>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</si>
  <si>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</si>
  <si>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</si>
  <si>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</si>
  <si>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</si>
  <si>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</si>
  <si>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</si>
  <si>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</si>
  <si>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162</t>
  </si>
  <si>
    <t>PPOŻ-ODN</t>
  </si>
  <si>
    <t>Odnowienie bruzdy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</si>
  <si>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</si>
  <si>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</si>
  <si>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</si>
  <si>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</si>
  <si>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</si>
  <si>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</si>
  <si>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</si>
  <si>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</si>
  <si>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</si>
  <si>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</si>
  <si>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</si>
  <si>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</si>
  <si>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</si>
  <si>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</si>
  <si>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</si>
  <si>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</si>
  <si>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</si>
  <si>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</si>
  <si>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</si>
  <si>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</si>
  <si>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</si>
  <si>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</si>
  <si>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</si>
  <si>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FORMULARZ OFERTOWY</t>
  </si>
  <si>
    <t>Skarb Państwa</t>
  </si>
  <si>
    <t>Państwowe Gospodarstwo Leśne Lasy Państwowe</t>
  </si>
  <si>
    <t>Nadleśnictwo Opoczno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</si>
  <si>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</si>
  <si>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</si>
  <si>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</si>
  <si>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</si>
  <si>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</si>
  <si>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</si>
  <si>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</si>
  <si>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</si>
  <si>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</si>
  <si>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</si>
  <si>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</si>
  <si>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</si>
  <si>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</si>
  <si>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</si>
  <si>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</si>
  <si>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</si>
  <si>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</si>
  <si>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</si>
  <si>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</si>
  <si>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</si>
  <si>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</si>
  <si>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</si>
  <si>
    <t>Odpowiadając na ogłoszenie o przetargu nieograniczonym na „Wykonywanie usług z zakresu gospodarki leśnej na terenie Nadleśnictwa Opoczno w roku 2023'' - edycja druga składamy niniejszym ofertę na pakiet Pakiet 3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</si>
</sst>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left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9" fontId="3" fillId="4" borderId="0" xfId="0" applyNumberFormat="1" applyFont="1" applyFill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9"/>
  <sheetViews>
    <sheetView tabSelected="1" workbookViewId="0">
      <selection activeCell="B125" sqref="B125:N12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4" customWidth="1"/>
    <col min="10" max="10" width="6.7109375" customWidth="1"/>
    <col min="11" max="11" width="11.5703125" bestFit="1" customWidth="1"/>
    <col min="12" max="12" width="11.140625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5" t="s">
        <v>129</v>
      </c>
      <c r="J2" s="35"/>
      <c r="K2" s="35"/>
      <c r="L2" s="35"/>
      <c r="M2" s="35"/>
      <c r="N2" s="35"/>
      <c r="O2" s="35"/>
    </row>
    <row r="3" spans="2:15" s="1" customFormat="1" ht="28.9" customHeight="1" x14ac:dyDescent="0.2">
      <c r="B3" s="37"/>
      <c r="C3" s="37"/>
      <c r="D3" s="37"/>
      <c r="E3" s="37"/>
      <c r="F3" s="37"/>
      <c r="G3" s="37"/>
      <c r="H3" s="12"/>
      <c r="I3" s="12"/>
      <c r="J3" s="12"/>
      <c r="K3" s="12"/>
      <c r="L3" s="12"/>
      <c r="M3" s="12"/>
      <c r="N3" s="12"/>
    </row>
    <row r="4" spans="2:15" s="1" customFormat="1" ht="2.65" customHeight="1" x14ac:dyDescent="0.2">
      <c r="B4" s="28"/>
      <c r="C4" s="28"/>
      <c r="D4" s="28"/>
      <c r="E4" s="28"/>
      <c r="F4" s="28"/>
      <c r="G4" s="28"/>
      <c r="H4" s="12"/>
      <c r="I4" s="12"/>
      <c r="J4" s="12"/>
      <c r="K4" s="12"/>
      <c r="L4" s="12"/>
      <c r="M4" s="12"/>
      <c r="N4" s="12"/>
    </row>
    <row r="5" spans="2:15" s="1" customFormat="1" ht="28.9" customHeight="1" x14ac:dyDescent="0.2">
      <c r="B5" s="38"/>
      <c r="C5" s="38"/>
      <c r="D5" s="38"/>
      <c r="E5" s="38"/>
      <c r="F5" s="38"/>
      <c r="G5" s="38"/>
      <c r="H5" s="12"/>
      <c r="I5" s="12"/>
      <c r="J5" s="12"/>
      <c r="K5" s="12"/>
      <c r="L5" s="12"/>
      <c r="M5" s="12"/>
      <c r="N5" s="12"/>
    </row>
    <row r="6" spans="2:15" s="1" customFormat="1" ht="2.65" customHeight="1" x14ac:dyDescent="0.2">
      <c r="B6" s="28"/>
      <c r="C6" s="28"/>
      <c r="D6" s="28"/>
      <c r="E6" s="28"/>
      <c r="F6" s="28"/>
      <c r="G6" s="28"/>
      <c r="H6" s="12"/>
      <c r="I6" s="12"/>
      <c r="J6" s="12"/>
      <c r="K6" s="12"/>
      <c r="L6" s="12"/>
      <c r="M6" s="12"/>
      <c r="N6" s="12"/>
    </row>
    <row r="7" spans="2:15" s="1" customFormat="1" ht="28.9" customHeight="1" x14ac:dyDescent="0.2">
      <c r="B7" s="38"/>
      <c r="C7" s="38"/>
      <c r="D7" s="38"/>
      <c r="E7" s="38"/>
      <c r="F7" s="38"/>
      <c r="G7" s="38"/>
      <c r="H7" s="12"/>
      <c r="I7" s="12"/>
      <c r="J7" s="12"/>
      <c r="K7" s="12"/>
      <c r="L7" s="12"/>
      <c r="M7" s="12"/>
      <c r="N7" s="12"/>
    </row>
    <row r="8" spans="2:15" s="1" customFormat="1" ht="4.5" customHeight="1" x14ac:dyDescent="0.2">
      <c r="B8" s="28"/>
      <c r="C8" s="28"/>
      <c r="D8" s="28"/>
      <c r="E8" s="28"/>
      <c r="F8" s="28"/>
      <c r="G8" s="28"/>
      <c r="H8" s="12"/>
      <c r="I8" s="12"/>
      <c r="J8" s="12"/>
      <c r="K8" s="12"/>
      <c r="L8" s="12"/>
      <c r="M8" s="12"/>
      <c r="N8" s="12"/>
    </row>
    <row r="9" spans="2:15" s="1" customFormat="1" ht="4.1500000000000004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2:15" s="1" customFormat="1" ht="6.95" customHeight="1" x14ac:dyDescent="0.2">
      <c r="B10" s="33" t="s">
        <v>130</v>
      </c>
      <c r="C10" s="33"/>
      <c r="D10" s="33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5" s="1" customFormat="1" ht="12.4" customHeight="1" x14ac:dyDescent="0.2">
      <c r="B11" s="33"/>
      <c r="C11" s="33"/>
      <c r="D11" s="33"/>
      <c r="E11" s="12"/>
      <c r="F11" s="12"/>
      <c r="G11" s="30"/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B12" s="12"/>
      <c r="C12" s="12"/>
      <c r="D12" s="12"/>
      <c r="E12" s="12"/>
      <c r="F12" s="12"/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29" t="s">
        <v>131</v>
      </c>
      <c r="F14" s="29"/>
      <c r="G14" s="29"/>
    </row>
    <row r="15" spans="2:15" s="1" customFormat="1" ht="43.15" customHeight="1" x14ac:dyDescent="0.2"/>
    <row r="16" spans="2:15" s="1" customFormat="1" ht="20.65" customHeight="1" x14ac:dyDescent="0.2">
      <c r="B16" s="9" t="s">
        <v>132</v>
      </c>
      <c r="C16" s="9"/>
    </row>
    <row r="17" spans="2:13" s="1" customFormat="1" ht="2.65" customHeight="1" x14ac:dyDescent="0.2"/>
    <row r="18" spans="2:13" s="1" customFormat="1" ht="20.65" customHeight="1" x14ac:dyDescent="0.2">
      <c r="B18" s="9" t="s">
        <v>133</v>
      </c>
      <c r="C18" s="9"/>
    </row>
    <row r="19" spans="2:13" s="1" customFormat="1" ht="2.65" customHeight="1" x14ac:dyDescent="0.2"/>
    <row r="20" spans="2:13" s="1" customFormat="1" ht="20.65" customHeight="1" x14ac:dyDescent="0.2">
      <c r="B20" s="9" t="s">
        <v>134</v>
      </c>
      <c r="C20" s="9"/>
    </row>
    <row r="21" spans="2:13" s="1" customFormat="1" ht="2.65" customHeight="1" x14ac:dyDescent="0.2"/>
    <row r="22" spans="2:13" s="1" customFormat="1" ht="20.65" customHeight="1" x14ac:dyDescent="0.2">
      <c r="B22" s="9" t="s">
        <v>153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22" t="s">
        <v>157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65" customHeight="1" x14ac:dyDescent="0.2"/>
    <row r="26" spans="2:13" s="1" customFormat="1" ht="24.6" customHeight="1" x14ac:dyDescent="0.2">
      <c r="B26" s="26" t="s">
        <v>154</v>
      </c>
      <c r="C26" s="26"/>
      <c r="D26" s="26"/>
      <c r="E26" s="26"/>
      <c r="F26" s="26"/>
      <c r="G26" s="26"/>
      <c r="H26" s="26"/>
      <c r="I26" s="31">
        <f>F91</f>
        <v>0</v>
      </c>
      <c r="J26" s="31"/>
      <c r="K26" s="11" t="s">
        <v>155</v>
      </c>
      <c r="L26" s="10"/>
    </row>
    <row r="27" spans="2:13" s="1" customFormat="1" ht="44.45" customHeight="1" x14ac:dyDescent="0.2">
      <c r="B27" s="32" t="s">
        <v>156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2:13" s="1" customFormat="1" ht="60" customHeight="1" x14ac:dyDescent="0.2"/>
    <row r="29" spans="2:13" s="1" customFormat="1" ht="18.2" customHeight="1" x14ac:dyDescent="0.2">
      <c r="B29" s="23" t="s">
        <v>135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962</v>
      </c>
      <c r="H32" s="13"/>
      <c r="I32" s="14">
        <f>G32*H32</f>
        <v>0</v>
      </c>
      <c r="J32" s="5">
        <v>8</v>
      </c>
      <c r="K32" s="14">
        <f>ROUND(I32*(J32/100),2)</f>
        <v>0</v>
      </c>
      <c r="L32" s="20">
        <f>I32+K32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23" t="s">
        <v>136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3757</v>
      </c>
      <c r="H37" s="13"/>
      <c r="I37" s="14">
        <f>G37*H37</f>
        <v>0</v>
      </c>
      <c r="J37" s="5">
        <v>8</v>
      </c>
      <c r="K37" s="14">
        <f>ROUND(I37*(J37/100),2)</f>
        <v>0</v>
      </c>
      <c r="L37" s="20">
        <f>I37+K37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23" t="s">
        <v>137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6" t="s">
        <v>10</v>
      </c>
      <c r="M41" s="3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1610</v>
      </c>
      <c r="H42" s="13"/>
      <c r="I42" s="14">
        <f>G42*H42</f>
        <v>0</v>
      </c>
      <c r="J42" s="5">
        <v>8</v>
      </c>
      <c r="K42" s="14">
        <f>ROUND(I42*(J42/100),2)</f>
        <v>0</v>
      </c>
      <c r="L42" s="20">
        <f>I42+K42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23" t="s">
        <v>138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6" t="s">
        <v>10</v>
      </c>
      <c r="M46" s="3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868</v>
      </c>
      <c r="H47" s="13"/>
      <c r="I47" s="14">
        <f>G47*H47</f>
        <v>0</v>
      </c>
      <c r="J47" s="5">
        <v>8</v>
      </c>
      <c r="K47" s="14">
        <f>ROUND(I47*(J47/100),2)</f>
        <v>0</v>
      </c>
      <c r="L47" s="20">
        <f>I47+K47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23" t="s">
        <v>139</v>
      </c>
      <c r="C49" s="23"/>
      <c r="D49" s="23"/>
      <c r="E49" s="23"/>
      <c r="F49" s="23"/>
      <c r="G49" s="23"/>
      <c r="H49" s="23"/>
      <c r="I49" s="23"/>
      <c r="J49" s="23"/>
      <c r="K49" s="2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6" t="s">
        <v>10</v>
      </c>
      <c r="M51" s="3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215</v>
      </c>
      <c r="H52" s="13"/>
      <c r="I52" s="14">
        <f>G52*H52</f>
        <v>0</v>
      </c>
      <c r="J52" s="5">
        <v>8</v>
      </c>
      <c r="K52" s="14">
        <f>ROUND(I52*(J52/100),2)</f>
        <v>0</v>
      </c>
      <c r="L52" s="20">
        <f>I52+K52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6" t="s">
        <v>10</v>
      </c>
      <c r="M54" s="36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3"/>
      <c r="I55" s="14">
        <f t="shared" ref="I55:I88" si="0">G55*H55</f>
        <v>0</v>
      </c>
      <c r="J55" s="5">
        <v>8</v>
      </c>
      <c r="K55" s="14">
        <f t="shared" ref="K55:K88" si="1">ROUND(I55*(J55/100),2)</f>
        <v>0</v>
      </c>
      <c r="L55" s="20">
        <f t="shared" ref="L55:L88" si="2">I55+K55</f>
        <v>0</v>
      </c>
      <c r="M55" s="20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3"/>
      <c r="I56" s="14">
        <f t="shared" si="0"/>
        <v>0</v>
      </c>
      <c r="J56" s="5">
        <v>8</v>
      </c>
      <c r="K56" s="14">
        <f t="shared" si="1"/>
        <v>0</v>
      </c>
      <c r="L56" s="20">
        <f t="shared" si="2"/>
        <v>0</v>
      </c>
      <c r="M56" s="20"/>
    </row>
    <row r="57" spans="2:13" s="1" customFormat="1" ht="19.7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3"/>
      <c r="I57" s="14">
        <f t="shared" si="0"/>
        <v>0</v>
      </c>
      <c r="J57" s="5">
        <v>8</v>
      </c>
      <c r="K57" s="14">
        <f t="shared" si="1"/>
        <v>0</v>
      </c>
      <c r="L57" s="20">
        <f t="shared" si="2"/>
        <v>0</v>
      </c>
      <c r="M57" s="20"/>
    </row>
    <row r="58" spans="2:13" s="1" customFormat="1" ht="28.9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3.41</v>
      </c>
      <c r="H58" s="13"/>
      <c r="I58" s="14">
        <f t="shared" si="0"/>
        <v>0</v>
      </c>
      <c r="J58" s="5">
        <v>8</v>
      </c>
      <c r="K58" s="14">
        <f t="shared" si="1"/>
        <v>0</v>
      </c>
      <c r="L58" s="20">
        <f t="shared" si="2"/>
        <v>0</v>
      </c>
      <c r="M58" s="20"/>
    </row>
    <row r="59" spans="2:13" s="1" customFormat="1" ht="38.85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27</v>
      </c>
      <c r="G59" s="8">
        <v>8.01</v>
      </c>
      <c r="H59" s="13"/>
      <c r="I59" s="14">
        <f t="shared" si="0"/>
        <v>0</v>
      </c>
      <c r="J59" s="5">
        <v>8</v>
      </c>
      <c r="K59" s="14">
        <f t="shared" si="1"/>
        <v>0</v>
      </c>
      <c r="L59" s="20">
        <f t="shared" si="2"/>
        <v>0</v>
      </c>
      <c r="M59" s="20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27</v>
      </c>
      <c r="G60" s="8">
        <v>8.69</v>
      </c>
      <c r="H60" s="13"/>
      <c r="I60" s="14">
        <f t="shared" si="0"/>
        <v>0</v>
      </c>
      <c r="J60" s="5">
        <v>8</v>
      </c>
      <c r="K60" s="14">
        <f t="shared" si="1"/>
        <v>0</v>
      </c>
      <c r="L60" s="20">
        <f t="shared" si="2"/>
        <v>0</v>
      </c>
      <c r="M60" s="20"/>
    </row>
    <row r="61" spans="2:13" s="1" customFormat="1" ht="19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27</v>
      </c>
      <c r="G61" s="8">
        <v>3.49</v>
      </c>
      <c r="H61" s="13"/>
      <c r="I61" s="14">
        <f t="shared" si="0"/>
        <v>0</v>
      </c>
      <c r="J61" s="5">
        <v>8</v>
      </c>
      <c r="K61" s="14">
        <f t="shared" si="1"/>
        <v>0</v>
      </c>
      <c r="L61" s="20">
        <f t="shared" si="2"/>
        <v>0</v>
      </c>
      <c r="M61" s="20"/>
    </row>
    <row r="62" spans="2:13" s="1" customFormat="1" ht="19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3.51</v>
      </c>
      <c r="H62" s="13"/>
      <c r="I62" s="14">
        <f t="shared" si="0"/>
        <v>0</v>
      </c>
      <c r="J62" s="5">
        <v>8</v>
      </c>
      <c r="K62" s="14">
        <f t="shared" si="1"/>
        <v>0</v>
      </c>
      <c r="L62" s="20">
        <f t="shared" si="2"/>
        <v>0</v>
      </c>
      <c r="M62" s="20"/>
    </row>
    <row r="63" spans="2:13" s="1" customFormat="1" ht="28.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64.349999999999994</v>
      </c>
      <c r="H63" s="13"/>
      <c r="I63" s="14">
        <f t="shared" si="0"/>
        <v>0</v>
      </c>
      <c r="J63" s="5">
        <v>8</v>
      </c>
      <c r="K63" s="14">
        <f t="shared" si="1"/>
        <v>0</v>
      </c>
      <c r="L63" s="20">
        <f t="shared" si="2"/>
        <v>0</v>
      </c>
      <c r="M63" s="20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11.71</v>
      </c>
      <c r="H64" s="13"/>
      <c r="I64" s="14">
        <f t="shared" si="0"/>
        <v>0</v>
      </c>
      <c r="J64" s="5">
        <v>8</v>
      </c>
      <c r="K64" s="14">
        <f t="shared" si="1"/>
        <v>0</v>
      </c>
      <c r="L64" s="20">
        <f t="shared" si="2"/>
        <v>0</v>
      </c>
      <c r="M64" s="20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27</v>
      </c>
      <c r="G65" s="8">
        <v>2.98</v>
      </c>
      <c r="H65" s="13"/>
      <c r="I65" s="14">
        <f t="shared" si="0"/>
        <v>0</v>
      </c>
      <c r="J65" s="5">
        <v>8</v>
      </c>
      <c r="K65" s="14">
        <f t="shared" si="1"/>
        <v>0</v>
      </c>
      <c r="L65" s="20">
        <f t="shared" si="2"/>
        <v>0</v>
      </c>
      <c r="M65" s="20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40</v>
      </c>
      <c r="G66" s="8">
        <v>34.450000000000003</v>
      </c>
      <c r="H66" s="13"/>
      <c r="I66" s="14">
        <f t="shared" si="0"/>
        <v>0</v>
      </c>
      <c r="J66" s="5">
        <v>8</v>
      </c>
      <c r="K66" s="14">
        <f t="shared" si="1"/>
        <v>0</v>
      </c>
      <c r="L66" s="20">
        <f t="shared" si="2"/>
        <v>0</v>
      </c>
      <c r="M66" s="20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40</v>
      </c>
      <c r="G67" s="8">
        <v>95.78</v>
      </c>
      <c r="H67" s="13"/>
      <c r="I67" s="14">
        <f t="shared" si="0"/>
        <v>0</v>
      </c>
      <c r="J67" s="5">
        <v>8</v>
      </c>
      <c r="K67" s="14">
        <f t="shared" si="1"/>
        <v>0</v>
      </c>
      <c r="L67" s="20">
        <f t="shared" si="2"/>
        <v>0</v>
      </c>
      <c r="M67" s="20"/>
    </row>
    <row r="68" spans="2:13" s="1" customFormat="1" ht="28.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40</v>
      </c>
      <c r="G68" s="8">
        <v>11.98</v>
      </c>
      <c r="H68" s="13"/>
      <c r="I68" s="14">
        <f t="shared" si="0"/>
        <v>0</v>
      </c>
      <c r="J68" s="5">
        <v>8</v>
      </c>
      <c r="K68" s="14">
        <f t="shared" si="1"/>
        <v>0</v>
      </c>
      <c r="L68" s="20">
        <f t="shared" si="2"/>
        <v>0</v>
      </c>
      <c r="M68" s="20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40</v>
      </c>
      <c r="G69" s="8">
        <v>141.84</v>
      </c>
      <c r="H69" s="13"/>
      <c r="I69" s="14">
        <f t="shared" si="0"/>
        <v>0</v>
      </c>
      <c r="J69" s="5">
        <v>8</v>
      </c>
      <c r="K69" s="14">
        <f t="shared" si="1"/>
        <v>0</v>
      </c>
      <c r="L69" s="20">
        <f t="shared" si="2"/>
        <v>0</v>
      </c>
      <c r="M69" s="20"/>
    </row>
    <row r="70" spans="2:13" s="1" customFormat="1" ht="28.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27</v>
      </c>
      <c r="G70" s="8">
        <v>3.36</v>
      </c>
      <c r="H70" s="13"/>
      <c r="I70" s="14">
        <f t="shared" si="0"/>
        <v>0</v>
      </c>
      <c r="J70" s="5">
        <v>8</v>
      </c>
      <c r="K70" s="14">
        <f t="shared" si="1"/>
        <v>0</v>
      </c>
      <c r="L70" s="20">
        <f t="shared" si="2"/>
        <v>0</v>
      </c>
      <c r="M70" s="20"/>
    </row>
    <row r="71" spans="2:13" s="1" customFormat="1" ht="28.9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27</v>
      </c>
      <c r="G71" s="8">
        <v>51.25</v>
      </c>
      <c r="H71" s="13"/>
      <c r="I71" s="14">
        <f t="shared" si="0"/>
        <v>0</v>
      </c>
      <c r="J71" s="5">
        <v>8</v>
      </c>
      <c r="K71" s="14">
        <f t="shared" si="1"/>
        <v>0</v>
      </c>
      <c r="L71" s="20">
        <f t="shared" si="2"/>
        <v>0</v>
      </c>
      <c r="M71" s="20"/>
    </row>
    <row r="72" spans="2:13" s="1" customFormat="1" ht="28.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27</v>
      </c>
      <c r="G72" s="8">
        <v>7.61</v>
      </c>
      <c r="H72" s="13"/>
      <c r="I72" s="14">
        <f t="shared" si="0"/>
        <v>0</v>
      </c>
      <c r="J72" s="5">
        <v>8</v>
      </c>
      <c r="K72" s="14">
        <f t="shared" si="1"/>
        <v>0</v>
      </c>
      <c r="L72" s="20">
        <f t="shared" si="2"/>
        <v>0</v>
      </c>
      <c r="M72" s="20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27</v>
      </c>
      <c r="G73" s="8">
        <v>5.65</v>
      </c>
      <c r="H73" s="13"/>
      <c r="I73" s="14">
        <f t="shared" si="0"/>
        <v>0</v>
      </c>
      <c r="J73" s="5">
        <v>8</v>
      </c>
      <c r="K73" s="14">
        <f t="shared" si="1"/>
        <v>0</v>
      </c>
      <c r="L73" s="20">
        <f t="shared" si="2"/>
        <v>0</v>
      </c>
      <c r="M73" s="20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27</v>
      </c>
      <c r="G74" s="8">
        <v>13.72</v>
      </c>
      <c r="H74" s="13"/>
      <c r="I74" s="14">
        <f t="shared" si="0"/>
        <v>0</v>
      </c>
      <c r="J74" s="5">
        <v>8</v>
      </c>
      <c r="K74" s="14">
        <f t="shared" si="1"/>
        <v>0</v>
      </c>
      <c r="L74" s="20">
        <f t="shared" si="2"/>
        <v>0</v>
      </c>
      <c r="M74" s="20"/>
    </row>
    <row r="75" spans="2:13" s="1" customFormat="1" ht="28.9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27</v>
      </c>
      <c r="G75" s="8">
        <v>1.25</v>
      </c>
      <c r="H75" s="13"/>
      <c r="I75" s="14">
        <f t="shared" si="0"/>
        <v>0</v>
      </c>
      <c r="J75" s="5">
        <v>8</v>
      </c>
      <c r="K75" s="14">
        <f t="shared" si="1"/>
        <v>0</v>
      </c>
      <c r="L75" s="20">
        <f t="shared" si="2"/>
        <v>0</v>
      </c>
      <c r="M75" s="20"/>
    </row>
    <row r="76" spans="2:13" s="1" customFormat="1" ht="19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84</v>
      </c>
      <c r="G76" s="8">
        <v>42</v>
      </c>
      <c r="H76" s="13"/>
      <c r="I76" s="14">
        <f t="shared" si="0"/>
        <v>0</v>
      </c>
      <c r="J76" s="5">
        <v>8</v>
      </c>
      <c r="K76" s="14">
        <f t="shared" si="1"/>
        <v>0</v>
      </c>
      <c r="L76" s="20">
        <f t="shared" si="2"/>
        <v>0</v>
      </c>
      <c r="M76" s="20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84</v>
      </c>
      <c r="G77" s="8">
        <v>157</v>
      </c>
      <c r="H77" s="13"/>
      <c r="I77" s="14">
        <f t="shared" si="0"/>
        <v>0</v>
      </c>
      <c r="J77" s="5">
        <v>8</v>
      </c>
      <c r="K77" s="14">
        <f t="shared" si="1"/>
        <v>0</v>
      </c>
      <c r="L77" s="20">
        <f t="shared" si="2"/>
        <v>0</v>
      </c>
      <c r="M77" s="20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84</v>
      </c>
      <c r="G78" s="8">
        <v>6</v>
      </c>
      <c r="H78" s="13"/>
      <c r="I78" s="14">
        <f t="shared" si="0"/>
        <v>0</v>
      </c>
      <c r="J78" s="5">
        <v>8</v>
      </c>
      <c r="K78" s="14">
        <f t="shared" si="1"/>
        <v>0</v>
      </c>
      <c r="L78" s="20">
        <f t="shared" si="2"/>
        <v>0</v>
      </c>
      <c r="M78" s="20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94</v>
      </c>
      <c r="G79" s="8">
        <v>13.5</v>
      </c>
      <c r="H79" s="13"/>
      <c r="I79" s="14">
        <f t="shared" si="0"/>
        <v>0</v>
      </c>
      <c r="J79" s="5">
        <v>23</v>
      </c>
      <c r="K79" s="14">
        <f t="shared" si="1"/>
        <v>0</v>
      </c>
      <c r="L79" s="20">
        <f t="shared" si="2"/>
        <v>0</v>
      </c>
      <c r="M79" s="2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84</v>
      </c>
      <c r="G80" s="8">
        <v>30</v>
      </c>
      <c r="H80" s="13"/>
      <c r="I80" s="14">
        <f t="shared" si="0"/>
        <v>0</v>
      </c>
      <c r="J80" s="5">
        <v>23</v>
      </c>
      <c r="K80" s="14">
        <f t="shared" si="1"/>
        <v>0</v>
      </c>
      <c r="L80" s="20">
        <f t="shared" si="2"/>
        <v>0</v>
      </c>
      <c r="M80" s="20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94</v>
      </c>
      <c r="G81" s="8">
        <v>47.21</v>
      </c>
      <c r="H81" s="13"/>
      <c r="I81" s="14">
        <f t="shared" si="0"/>
        <v>0</v>
      </c>
      <c r="J81" s="5">
        <v>23</v>
      </c>
      <c r="K81" s="14">
        <f t="shared" si="1"/>
        <v>0</v>
      </c>
      <c r="L81" s="20">
        <f t="shared" si="2"/>
        <v>0</v>
      </c>
      <c r="M81" s="20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104</v>
      </c>
      <c r="G82" s="8">
        <v>200</v>
      </c>
      <c r="H82" s="13"/>
      <c r="I82" s="14">
        <f t="shared" si="0"/>
        <v>0</v>
      </c>
      <c r="J82" s="5">
        <v>23</v>
      </c>
      <c r="K82" s="14">
        <f t="shared" si="1"/>
        <v>0</v>
      </c>
      <c r="L82" s="20">
        <f t="shared" si="2"/>
        <v>0</v>
      </c>
      <c r="M82" s="20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44</v>
      </c>
      <c r="G83" s="8">
        <v>0.4</v>
      </c>
      <c r="H83" s="13"/>
      <c r="I83" s="14">
        <f t="shared" si="0"/>
        <v>0</v>
      </c>
      <c r="J83" s="5">
        <v>8</v>
      </c>
      <c r="K83" s="14">
        <f t="shared" si="1"/>
        <v>0</v>
      </c>
      <c r="L83" s="20">
        <f t="shared" si="2"/>
        <v>0</v>
      </c>
      <c r="M83" s="20"/>
    </row>
    <row r="84" spans="2:14" s="1" customFormat="1" ht="28.9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104</v>
      </c>
      <c r="G84" s="8">
        <v>80</v>
      </c>
      <c r="H84" s="13"/>
      <c r="I84" s="14">
        <f t="shared" si="0"/>
        <v>0</v>
      </c>
      <c r="J84" s="5">
        <v>8</v>
      </c>
      <c r="K84" s="14">
        <f t="shared" si="1"/>
        <v>0</v>
      </c>
      <c r="L84" s="20">
        <f t="shared" si="2"/>
        <v>0</v>
      </c>
      <c r="M84" s="20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104</v>
      </c>
      <c r="G85" s="8">
        <v>535</v>
      </c>
      <c r="H85" s="13"/>
      <c r="I85" s="14">
        <f t="shared" si="0"/>
        <v>0</v>
      </c>
      <c r="J85" s="5">
        <v>8</v>
      </c>
      <c r="K85" s="14">
        <f t="shared" si="1"/>
        <v>0</v>
      </c>
      <c r="L85" s="20">
        <f t="shared" si="2"/>
        <v>0</v>
      </c>
      <c r="M85" s="20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104</v>
      </c>
      <c r="G86" s="8">
        <v>60</v>
      </c>
      <c r="H86" s="13"/>
      <c r="I86" s="14">
        <f t="shared" si="0"/>
        <v>0</v>
      </c>
      <c r="J86" s="5">
        <v>8</v>
      </c>
      <c r="K86" s="14">
        <f t="shared" si="1"/>
        <v>0</v>
      </c>
      <c r="L86" s="20">
        <f t="shared" si="2"/>
        <v>0</v>
      </c>
      <c r="M86" s="20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104</v>
      </c>
      <c r="G87" s="8">
        <v>42</v>
      </c>
      <c r="H87" s="13"/>
      <c r="I87" s="14">
        <f t="shared" si="0"/>
        <v>0</v>
      </c>
      <c r="J87" s="5">
        <v>8</v>
      </c>
      <c r="K87" s="14">
        <f t="shared" si="1"/>
        <v>0</v>
      </c>
      <c r="L87" s="20">
        <f t="shared" si="2"/>
        <v>0</v>
      </c>
      <c r="M87" s="20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104</v>
      </c>
      <c r="G88" s="8">
        <v>110</v>
      </c>
      <c r="H88" s="13"/>
      <c r="I88" s="14">
        <f t="shared" si="0"/>
        <v>0</v>
      </c>
      <c r="J88" s="5">
        <v>8</v>
      </c>
      <c r="K88" s="14">
        <f t="shared" si="1"/>
        <v>0</v>
      </c>
      <c r="L88" s="20">
        <f t="shared" si="2"/>
        <v>0</v>
      </c>
      <c r="M88" s="20"/>
    </row>
    <row r="89" spans="2:14" s="1" customFormat="1" ht="55.9" customHeight="1" x14ac:dyDescent="0.2"/>
    <row r="90" spans="2:14" s="1" customFormat="1" ht="21.4" customHeight="1" x14ac:dyDescent="0.2">
      <c r="B90" s="24" t="s">
        <v>123</v>
      </c>
      <c r="C90" s="24"/>
      <c r="D90" s="24"/>
      <c r="E90" s="24"/>
      <c r="F90" s="17">
        <f>SUM(I32,I37,I42,I47,I52,I55:I88)</f>
        <v>0</v>
      </c>
      <c r="G90" s="17"/>
      <c r="H90" s="17"/>
      <c r="I90" s="17"/>
      <c r="J90" s="17"/>
      <c r="K90" s="17"/>
      <c r="L90" s="17"/>
      <c r="M90" s="17"/>
    </row>
    <row r="91" spans="2:14" s="1" customFormat="1" ht="21.4" customHeight="1" x14ac:dyDescent="0.2">
      <c r="B91" s="24" t="s">
        <v>124</v>
      </c>
      <c r="C91" s="24"/>
      <c r="D91" s="24"/>
      <c r="E91" s="24"/>
      <c r="F91" s="18">
        <f>SUM(F90,L32,L37,L42,L47,L52,L55:M88)</f>
        <v>0</v>
      </c>
      <c r="G91" s="18"/>
      <c r="H91" s="18"/>
      <c r="I91" s="18"/>
      <c r="J91" s="18"/>
      <c r="K91" s="18"/>
      <c r="L91" s="18"/>
      <c r="M91" s="18"/>
    </row>
    <row r="92" spans="2:14" s="1" customFormat="1" ht="11.1" customHeight="1" x14ac:dyDescent="0.2"/>
    <row r="93" spans="2:14" s="1" customFormat="1" ht="74.25" customHeight="1" x14ac:dyDescent="0.2">
      <c r="B93" s="25" t="s">
        <v>140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2:14" s="1" customFormat="1" ht="2.65" customHeight="1" x14ac:dyDescent="0.2"/>
    <row r="95" spans="2:14" s="1" customFormat="1" ht="103.5" customHeight="1" x14ac:dyDescent="0.2">
      <c r="B95" s="25" t="s">
        <v>141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2:14" s="1" customFormat="1" ht="5.25" customHeight="1" x14ac:dyDescent="0.2"/>
    <row r="97" spans="2:14" s="1" customFormat="1" ht="100.15" customHeight="1" x14ac:dyDescent="0.2">
      <c r="B97" s="26" t="s">
        <v>142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2:14" s="1" customFormat="1" ht="5.25" customHeight="1" x14ac:dyDescent="0.2"/>
    <row r="99" spans="2:14" s="1" customFormat="1" ht="37.9" customHeight="1" x14ac:dyDescent="0.2">
      <c r="B99" s="15" t="s">
        <v>125</v>
      </c>
      <c r="C99" s="15"/>
      <c r="D99" s="15"/>
      <c r="E99" s="15"/>
      <c r="F99" s="19" t="s">
        <v>126</v>
      </c>
      <c r="G99" s="19"/>
      <c r="H99" s="19"/>
      <c r="I99" s="19"/>
      <c r="J99" s="19"/>
      <c r="K99" s="19"/>
      <c r="L99" s="19"/>
    </row>
    <row r="100" spans="2:14" s="1" customFormat="1" ht="28.9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9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9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8.9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4" s="1" customFormat="1" ht="2.65" customHeight="1" x14ac:dyDescent="0.2"/>
    <row r="105" spans="2:14" s="1" customFormat="1" ht="181.5" customHeight="1" x14ac:dyDescent="0.2">
      <c r="B105" s="25" t="s">
        <v>143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spans="2:14" s="1" customFormat="1" ht="2.65" customHeight="1" x14ac:dyDescent="0.2"/>
    <row r="107" spans="2:14" s="1" customFormat="1" ht="33.6" customHeight="1" x14ac:dyDescent="0.2">
      <c r="B107" s="22" t="s">
        <v>144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2:14" s="1" customFormat="1" ht="2.65" customHeight="1" x14ac:dyDescent="0.2"/>
    <row r="109" spans="2:14" s="1" customFormat="1" ht="43.9" customHeight="1" x14ac:dyDescent="0.2">
      <c r="B109" s="15" t="s">
        <v>127</v>
      </c>
      <c r="C109" s="15"/>
      <c r="D109" s="15"/>
      <c r="E109" s="15"/>
      <c r="F109" s="27" t="s">
        <v>128</v>
      </c>
      <c r="G109" s="27"/>
      <c r="H109" s="27"/>
      <c r="I109" s="27"/>
      <c r="J109" s="27"/>
      <c r="K109" s="27"/>
      <c r="L109" s="27"/>
    </row>
    <row r="110" spans="2:14" s="1" customFormat="1" ht="28.9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4" s="1" customFormat="1" ht="28.9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4" s="1" customFormat="1" ht="28.9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4" s="1" customFormat="1" ht="28.9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4" s="1" customFormat="1" ht="2.65" customHeight="1" x14ac:dyDescent="0.2"/>
    <row r="115" spans="2:14" s="1" customFormat="1" ht="149.25" customHeight="1" x14ac:dyDescent="0.2">
      <c r="B115" s="25" t="s">
        <v>145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2:14" s="1" customFormat="1" ht="2.65" customHeight="1" x14ac:dyDescent="0.2"/>
    <row r="117" spans="2:14" s="1" customFormat="1" ht="65.25" customHeight="1" x14ac:dyDescent="0.2">
      <c r="B117" s="25" t="s">
        <v>146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2:14" s="1" customFormat="1" ht="2.65" customHeight="1" x14ac:dyDescent="0.2"/>
    <row r="119" spans="2:14" s="1" customFormat="1" ht="47.45" customHeight="1" x14ac:dyDescent="0.2">
      <c r="B119" s="26" t="s">
        <v>147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2:14" s="1" customFormat="1" ht="2.65" customHeight="1" x14ac:dyDescent="0.2"/>
    <row r="121" spans="2:14" s="1" customFormat="1" ht="39" customHeight="1" x14ac:dyDescent="0.2">
      <c r="B121" s="26" t="s">
        <v>148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2:14" s="1" customFormat="1" ht="2.65" customHeight="1" x14ac:dyDescent="0.2"/>
    <row r="123" spans="2:14" s="1" customFormat="1" ht="126" customHeight="1" x14ac:dyDescent="0.2">
      <c r="B123" s="25" t="s">
        <v>149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2:14" s="1" customFormat="1" ht="2.65" customHeight="1" x14ac:dyDescent="0.2"/>
    <row r="125" spans="2:14" s="1" customFormat="1" ht="95.25" customHeight="1" x14ac:dyDescent="0.2">
      <c r="B125" s="25" t="s">
        <v>150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2:14" s="1" customFormat="1" ht="86.85" customHeight="1" x14ac:dyDescent="0.2">
      <c r="H126" s="37"/>
      <c r="I126" s="37"/>
      <c r="J126" s="37"/>
      <c r="K126" s="37"/>
    </row>
    <row r="127" spans="2:14" s="1" customFormat="1" ht="17.649999999999999" customHeight="1" x14ac:dyDescent="0.2">
      <c r="I127" s="34" t="s">
        <v>151</v>
      </c>
      <c r="J127" s="34"/>
    </row>
    <row r="128" spans="2:14" s="1" customFormat="1" ht="81.599999999999994" customHeight="1" x14ac:dyDescent="0.2">
      <c r="B128" s="21" t="s">
        <v>152</v>
      </c>
      <c r="C128" s="21"/>
      <c r="D128" s="21"/>
      <c r="E128" s="21"/>
      <c r="F128" s="21"/>
      <c r="G128" s="21"/>
      <c r="H128" s="21"/>
      <c r="I128" s="21"/>
      <c r="J128" s="21"/>
    </row>
    <row r="129" s="1" customFormat="1" ht="28.9" customHeight="1" x14ac:dyDescent="0.2"/>
  </sheetData>
  <sheetProtection algorithmName="SHA-512" hashValue="4Hle/7HPXYcYdm6RfSegyj7fmaxbA0TPMg/nNNyomRVFFvVGS7p9uKdVaJHFqAV6bG0K3eID/BaawFlx4L2nxw==" saltValue="YAnpZTCVgBoa8fapSSm5Sw==" spinCount="100000" sheet="1" objects="1" scenarios="1"/>
  <protectedRanges>
    <protectedRange sqref="B3:N12 H32 H37 H42 H47 H52 H55:H88 B93 B95 B97 B100:L103 B105 B110:L113 B115 B117 B123 B125 H126" name="Rozstęp1"/>
  </protectedRanges>
  <mergeCells count="105">
    <mergeCell ref="B3:G3"/>
    <mergeCell ref="B5:G5"/>
    <mergeCell ref="B7:G7"/>
    <mergeCell ref="L69:M69"/>
    <mergeCell ref="L70:M70"/>
    <mergeCell ref="L71:M71"/>
    <mergeCell ref="L72:M72"/>
    <mergeCell ref="L73:M73"/>
    <mergeCell ref="H126:K126"/>
    <mergeCell ref="L84:M84"/>
    <mergeCell ref="L85:M85"/>
    <mergeCell ref="L86:M86"/>
    <mergeCell ref="L87:M87"/>
    <mergeCell ref="L88:M88"/>
    <mergeCell ref="L79:M79"/>
    <mergeCell ref="L80:M80"/>
    <mergeCell ref="L81:M81"/>
    <mergeCell ref="L82:M82"/>
    <mergeCell ref="L83:M83"/>
    <mergeCell ref="I127:J12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B121:N121"/>
    <mergeCell ref="B123:N123"/>
    <mergeCell ref="B125:N125"/>
    <mergeCell ref="B101:E101"/>
    <mergeCell ref="B102:E102"/>
    <mergeCell ref="B103:E103"/>
    <mergeCell ref="B95:N95"/>
    <mergeCell ref="B97:N97"/>
    <mergeCell ref="B4:D4"/>
    <mergeCell ref="B44:K44"/>
    <mergeCell ref="B49:K49"/>
    <mergeCell ref="B6:D6"/>
    <mergeCell ref="B8:D8"/>
    <mergeCell ref="E14:G14"/>
    <mergeCell ref="G11:N12"/>
    <mergeCell ref="B26:H26"/>
    <mergeCell ref="I26:J26"/>
    <mergeCell ref="B27:L27"/>
    <mergeCell ref="E4:G4"/>
    <mergeCell ref="E6:G6"/>
    <mergeCell ref="E8:G8"/>
    <mergeCell ref="B10:D11"/>
    <mergeCell ref="B128:J128"/>
    <mergeCell ref="B24:L24"/>
    <mergeCell ref="B29:K29"/>
    <mergeCell ref="B34:K34"/>
    <mergeCell ref="B39:K39"/>
    <mergeCell ref="B90:E90"/>
    <mergeCell ref="B91:E91"/>
    <mergeCell ref="B93:N93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7:N107"/>
    <mergeCell ref="B109:E109"/>
    <mergeCell ref="B110:E110"/>
    <mergeCell ref="B111:E111"/>
    <mergeCell ref="F109:L109"/>
    <mergeCell ref="F110:L110"/>
    <mergeCell ref="F111:L111"/>
    <mergeCell ref="B100:E100"/>
    <mergeCell ref="B99:E99"/>
    <mergeCell ref="F100:L100"/>
    <mergeCell ref="F101:L101"/>
    <mergeCell ref="F102:L102"/>
    <mergeCell ref="F103:L103"/>
    <mergeCell ref="F90:M90"/>
    <mergeCell ref="F91:M91"/>
    <mergeCell ref="F99:L99"/>
    <mergeCell ref="L58:M58"/>
    <mergeCell ref="L64:M64"/>
    <mergeCell ref="L65:M65"/>
    <mergeCell ref="L66:M66"/>
    <mergeCell ref="L67:M67"/>
    <mergeCell ref="L68:M68"/>
    <mergeCell ref="L59:M59"/>
    <mergeCell ref="L60:M60"/>
    <mergeCell ref="L61:M61"/>
    <mergeCell ref="L62:M62"/>
    <mergeCell ref="L63:M6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2022-10-11T21:02:55Z</cp:lastPrinted>
  <dcterms:created xsi:type="dcterms:W3CDTF">2022-10-11T20:05:18Z</dcterms:created>
  <dcterms:modified xsi:type="dcterms:W3CDTF">2022-12-02T07:06:26Z</dcterms:modified>
</cp:coreProperties>
</file>