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<sst xmlns="http://schemas.openxmlformats.org/spreadsheetml/2006/main" count="1701" uniqueCount="317">
  <si>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</si>
  <si>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</si>
  <si>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</si>
  <si>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</si>
  <si>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</si>
  <si>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</si>
  <si>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</si>
  <si>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</si>
  <si>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</si>
  <si>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</si>
  <si>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</si>
  <si>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</si>
  <si>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</si>
  <si>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</si>
  <si>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</si>
  <si>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</si>
  <si>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</si>
  <si>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</si>
  <si>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</si>
  <si>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</si>
  <si>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</si>
  <si>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</si>
  <si>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</si>
  <si>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</si>
  <si>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</si>
  <si>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</si>
  <si>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</si>
  <si>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</si>
  <si>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</si>
  <si>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</si>
  <si>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</si>
  <si>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</si>
  <si>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</si>
  <si>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</si>
  <si>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</si>
  <si>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</si>
  <si>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</si>
  <si>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</si>
  <si>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</si>
  <si>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</si>
  <si>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</si>
  <si>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</si>
  <si>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</si>
  <si>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</si>
  <si>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</si>
  <si>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</si>
  <si>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</si>
  <si>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</si>
  <si>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</si>
  <si>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</si>
  <si>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</si>
  <si>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</si>
  <si>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</si>
  <si>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</si>
  <si>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</si>
  <si>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</si>
  <si>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</si>
  <si>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</si>
  <si>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</si>
  <si>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</si>
  <si>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</si>
  <si>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</si>
  <si>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</si>
  <si>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</si>
  <si>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</si>
  <si>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</si>
  <si>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</si>
  <si>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</si>
  <si>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</si>
  <si>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</si>
  <si>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</si>
  <si>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</si>
  <si>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</si>
  <si>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</si>
  <si>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</si>
  <si>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</si>
  <si>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</si>
  <si>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</si>
  <si>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</si>
  <si>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</si>
  <si>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</si>
  <si>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</si>
  <si>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</si>
  <si>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</si>
  <si>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</si>
  <si>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</si>
  <si>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</si>
  <si>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</si>
  <si>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</si>
  <si>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</si>
  <si>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</si>
  <si>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</si>
  <si>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</si>
  <si>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</si>
  <si>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</si>
  <si>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</si>
  <si>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</si>
  <si>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</si>
  <si>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</si>
  <si>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</si>
  <si>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</si>
  <si>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</si>
  <si>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</si>
  <si>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</si>
  <si>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</si>
  <si>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</si>
  <si>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</si>
  <si>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</si>
  <si>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</si>
  <si>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</si>
  <si>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</si>
  <si>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</si>
  <si>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</si>
  <si>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</si>
  <si>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</si>
  <si>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</si>
  <si>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</si>
  <si>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</si>
  <si>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</si>
  <si>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</si>
  <si>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</si>
  <si>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</si>
  <si>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</si>
  <si>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</si>
  <si>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</si>
  <si>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</si>
  <si>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</si>
  <si>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</si>
  <si>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</si>
  <si>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</si>
  <si>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</si>
  <si>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</si>
  <si>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</si>
  <si>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</si>
  <si>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</si>
  <si>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</si>
  <si>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</si>
  <si>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</si>
  <si>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</si>
  <si>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</si>
  <si>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</si>
  <si>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</si>
  <si>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</si>
  <si>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</si>
  <si>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</si>
  <si>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</si>
  <si>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</si>
  <si>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</si>
  <si>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</si>
  <si>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</si>
  <si>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</si>
  <si>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</si>
  <si>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</si>
  <si>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</si>
  <si>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</si>
  <si>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</si>
  <si>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</si>
  <si>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</si>
  <si>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</si>
  <si>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</si>
  <si>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</si>
  <si>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</si>
  <si>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</si>
  <si>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</si>
  <si>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</si>
  <si>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</si>
  <si>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</si>
  <si>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</si>
  <si>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</si>
  <si>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</si>
  <si>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</si>
  <si>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</si>
  <si>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</si>
  <si>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</si>
  <si>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</si>
  <si>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</si>
  <si>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</si>
  <si>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</si>
  <si>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</si>
  <si>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</si>
  <si>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</si>
  <si>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</si>
  <si>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</si>
  <si>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</si>
  <si>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</si>
  <si>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</si>
  <si>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</si>
  <si>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</si>
  <si>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</si>
  <si>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</si>
  <si>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</si>
  <si>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</si>
  <si>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</si>
  <si>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</si>
  <si>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</si>
  <si>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</si>
  <si>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</si>
  <si>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</si>
  <si>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</si>
  <si>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</si>
  <si>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</si>
  <si>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</si>
  <si>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</si>
  <si>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</si>
  <si>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</si>
  <si>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</si>
  <si>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</si>
  <si>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</si>
  <si>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</si>
  <si>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</si>
  <si>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</si>
  <si>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</si>
  <si>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</si>
  <si>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</si>
  <si>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</si>
  <si>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</si>
  <si>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</si>
  <si>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</si>
  <si>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</si>
  <si>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</si>
  <si>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</si>
  <si>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</si>
  <si>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</si>
  <si>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</si>
  <si>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</si>
  <si>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</si>
  <si>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</si>
  <si>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</si>
  <si>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</si>
  <si>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</si>
  <si>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</si>
  <si>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</si>
  <si>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</si>
  <si>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</si>
  <si>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</si>
  <si>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</si>
  <si>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</si>
  <si>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</si>
  <si>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</si>
  <si>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</si>
  <si>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</si>
  <si>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</si>
  <si>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</si>
  <si>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</si>
  <si>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</si>
  <si>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</si>
  <si>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</si>
  <si>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</si>
  <si>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</si>
  <si>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</si>
  <si>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</si>
  <si>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</si>
  <si>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</si>
  <si>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</si>
  <si>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</si>
  <si>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</si>
  <si>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</si>
  <si>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</si>
  <si>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</si>
  <si>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</si>
  <si>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</si>
  <si>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</si>
  <si>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</si>
  <si>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</si>
  <si>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</si>
  <si>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</si>
  <si>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</si>
  <si>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</si>
  <si>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</si>
  <si>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</si>
  <si>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</si>
  <si>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</si>
  <si>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</si>
  <si>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</si>
  <si>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</si>
  <si>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</si>
  <si>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</si>
  <si>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</si>
  <si>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</si>
  <si>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</si>
  <si>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</si>
  <si>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Singapur</t>
  </si>
  <si>
    <t>Maroko</t>
  </si>
  <si>
    <t>Ghana</t>
  </si>
  <si>
    <t>luty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</si>
  <si>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</si>
  <si>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</si>
  <si>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</si>
  <si>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</si>
  <si>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I-II 2019r.*</t>
  </si>
  <si>
    <t>I-II 2020r.*</t>
  </si>
  <si>
    <t>Handel zagraniczny produktami mlecznymi w okresie I - II  2020r. - dane wstępne</t>
  </si>
  <si>
    <t>Katar</t>
  </si>
  <si>
    <t>I - II 2019r</t>
  </si>
  <si>
    <t>I - II 2020r</t>
  </si>
  <si>
    <t>Wietnam</t>
  </si>
  <si>
    <t>Nigeria</t>
  </si>
  <si>
    <t>Afganistan</t>
  </si>
  <si>
    <t>I-20</t>
  </si>
  <si>
    <t>26.04.2020</t>
  </si>
  <si>
    <t>marzec</t>
  </si>
  <si>
    <t>marzec 2020</t>
  </si>
  <si>
    <t>marzec 2019</t>
  </si>
  <si>
    <t>marzec 2018</t>
  </si>
  <si>
    <t>1EUR=4,5315</t>
  </si>
  <si>
    <r>
      <t>Mleko surowe</t>
    </r>
    <r>
      <rPr>
        <b/>
        <sz val="11"/>
        <rFont val="Times New Roman"/>
        <family val="1"/>
        <charset val="238"/>
      </rPr>
      <t xml:space="preserve"> skup     marzec 20</t>
    </r>
  </si>
  <si>
    <t>NR 18/2020</t>
  </si>
  <si>
    <t>07 maja 2020r.</t>
  </si>
  <si>
    <t>Notowania z okresu: 27.04-03.05.2020r.</t>
  </si>
  <si>
    <t>Ceny sprzedaży NETTO (bez VAT) wybranych produktów mleczarskich za okres: 27.04-03.05.2020r.</t>
  </si>
  <si>
    <t>03.05.2020</t>
  </si>
  <si>
    <t>2020-04-26</t>
  </si>
  <si>
    <t>1EUR=4,5383</t>
  </si>
  <si>
    <t>aktualna   27.04-03.05</t>
  </si>
  <si>
    <t>OKRES: I.2017 - IV.2020   (ceny bez VAT)</t>
  </si>
  <si>
    <t>III-2020</t>
  </si>
  <si>
    <t>III-2019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</si>
</sst>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w blokach w zł/kg</a:t>
            </a:r>
          </a:p>
        </c:rich>
      </c:tx>
      <c:layout>
        <c:manualLayout>
          <c:xMode val="edge"/>
          <c:yMode val="edge"/>
          <c:x val="9.3922586599751945E-2"/>
          <c:y val="1.8587467441094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939226519337"/>
          <c:y val="0.17100371747211895"/>
          <c:w val="0.77348066298342544"/>
          <c:h val="0.59479553903345728"/>
        </c:manualLayout>
      </c:layout>
      <c:lineChart>
        <c:grouping val="standard"/>
        <c:varyColors val="0"/>
        <c:ser>
          <c:idx val="0"/>
          <c:order val="0"/>
          <c:tx>
            <c:strRef>
              <c:f>'[1]masło blok'!$A$19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blok'!$B$19:$M$19</c:f>
              <c:numCache>
                <c:formatCode>0.00</c:formatCode>
                <c:ptCount val="12"/>
                <c:pt idx="0">
                  <c:v>16.73</c:v>
                </c:pt>
                <c:pt idx="1">
                  <c:v>17.010000000000002</c:v>
                </c:pt>
                <c:pt idx="2">
                  <c:v>18.170000000000002</c:v>
                </c:pt>
                <c:pt idx="3">
                  <c:v>19.41</c:v>
                </c:pt>
                <c:pt idx="4">
                  <c:v>22.01</c:v>
                </c:pt>
                <c:pt idx="5">
                  <c:v>22.83</c:v>
                </c:pt>
                <c:pt idx="6">
                  <c:v>23.05</c:v>
                </c:pt>
                <c:pt idx="7">
                  <c:v>21.84</c:v>
                </c:pt>
                <c:pt idx="8">
                  <c:v>22.83</c:v>
                </c:pt>
                <c:pt idx="9">
                  <c:v>20.65</c:v>
                </c:pt>
                <c:pt idx="10">
                  <c:v>19.75</c:v>
                </c:pt>
                <c:pt idx="11">
                  <c:v>18.79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16-4EA1-A2F9-E1AC14892591}"/>
            </c:ext>
          </c:extLst>
        </c:ser>
        <c:ser>
          <c:idx val="1"/>
          <c:order val="1"/>
          <c:tx>
            <c:strRef>
              <c:f>'[1]masło blok'!$A$20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664527956003668E-2"/>
                  <c:y val="2.022756005056890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6-4EA1-A2F9-E1AC148925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6-4EA1-A2F9-E1AC148925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6-4EA1-A2F9-E1AC14892591}"/>
                </c:ext>
              </c:extLst>
            </c:dLbl>
            <c:dLbl>
              <c:idx val="3"/>
              <c:layout>
                <c:manualLayout>
                  <c:x val="-6.2365091622942147E-2"/>
                  <c:y val="-7.07968583573071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6-4EA1-A2F9-E1AC14892591}"/>
                </c:ext>
              </c:extLst>
            </c:dLbl>
            <c:dLbl>
              <c:idx val="4"/>
              <c:layout>
                <c:manualLayout>
                  <c:x val="-5.5056041917766696E-2"/>
                  <c:y val="-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6-4EA1-A2F9-E1AC14892591}"/>
                </c:ext>
              </c:extLst>
            </c:dLbl>
            <c:dLbl>
              <c:idx val="5"/>
              <c:layout>
                <c:manualLayout>
                  <c:x val="-4.774352793435193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6-4EA1-A2F9-E1AC14892591}"/>
                </c:ext>
              </c:extLst>
            </c:dLbl>
            <c:dLbl>
              <c:idx val="6"/>
              <c:layout>
                <c:manualLayout>
                  <c:x val="-5.873568278758922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6-4EA1-A2F9-E1AC148925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16-4EA1-A2F9-E1AC14892591}"/>
                </c:ext>
              </c:extLst>
            </c:dLbl>
            <c:dLbl>
              <c:idx val="8"/>
              <c:layout>
                <c:manualLayout>
                  <c:x val="-8.4410314888457461E-2"/>
                  <c:y val="8.59671302149178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6-4EA1-A2F9-E1AC14892591}"/>
                </c:ext>
              </c:extLst>
            </c:dLbl>
            <c:dLbl>
              <c:idx val="9"/>
              <c:layout>
                <c:manualLayout>
                  <c:x val="-6.6031452759514137E-2"/>
                  <c:y val="6.06822819713907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16-4EA1-A2F9-E1AC14892591}"/>
                </c:ext>
              </c:extLst>
            </c:dLbl>
            <c:dLbl>
              <c:idx val="10"/>
              <c:layout>
                <c:manualLayout>
                  <c:x val="-6.6014708748024273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16-4EA1-A2F9-E1AC14892591}"/>
                </c:ext>
              </c:extLst>
            </c:dLbl>
            <c:dLbl>
              <c:idx val="11"/>
              <c:layout>
                <c:manualLayout>
                  <c:x val="-5.8695554897984226E-2"/>
                  <c:y val="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blok'!$B$20:$M$20</c:f>
              <c:numCache>
                <c:formatCode>0.00</c:formatCode>
                <c:ptCount val="12"/>
                <c:pt idx="0">
                  <c:v>18.36</c:v>
                </c:pt>
                <c:pt idx="1">
                  <c:v>17.72</c:v>
                </c:pt>
                <c:pt idx="2">
                  <c:v>17.329999999999998</c:v>
                </c:pt>
                <c:pt idx="3">
                  <c:v>17.239999999999998</c:v>
                </c:pt>
                <c:pt idx="4">
                  <c:v>17.21</c:v>
                </c:pt>
                <c:pt idx="5">
                  <c:v>15.65</c:v>
                </c:pt>
                <c:pt idx="6">
                  <c:v>15.25</c:v>
                </c:pt>
                <c:pt idx="7">
                  <c:v>14.76</c:v>
                </c:pt>
                <c:pt idx="8">
                  <c:v>16.260000000000002</c:v>
                </c:pt>
                <c:pt idx="9">
                  <c:v>16.45</c:v>
                </c:pt>
                <c:pt idx="10">
                  <c:v>15.94</c:v>
                </c:pt>
                <c:pt idx="11">
                  <c:v>16.190000000000001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16-4EA1-A2F9-E1AC14892591}"/>
            </c:ext>
          </c:extLst>
        </c:ser>
        <c:ser>
          <c:idx val="2"/>
          <c:order val="2"/>
          <c:tx>
            <c:strRef>
              <c:f>'[1]masło blok'!$A$21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1.836558239569273E-2"/>
                  <c:y val="-3.54368631677693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16-4EA1-A2F9-E1AC14892591}"/>
                </c:ext>
              </c:extLst>
            </c:dLbl>
            <c:dLbl>
              <c:idx val="1"/>
              <c:layout>
                <c:manualLayout>
                  <c:x val="-1.10496041340387E-2"/>
                  <c:y val="-5.058171911020627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16-4EA1-A2F9-E1AC14892591}"/>
                </c:ext>
              </c:extLst>
            </c:dLbl>
            <c:dLbl>
              <c:idx val="2"/>
              <c:layout>
                <c:manualLayout>
                  <c:x val="-7.4034512871958835E-3"/>
                  <c:y val="-1.00240511761124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16-4EA1-A2F9-E1AC14892591}"/>
                </c:ext>
              </c:extLst>
            </c:dLbl>
            <c:dLbl>
              <c:idx val="3"/>
              <c:layout>
                <c:manualLayout>
                  <c:x val="3.6025606789985348E-3"/>
                  <c:y val="8.9817670129543894E-5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16-4EA1-A2F9-E1AC14892591}"/>
                </c:ext>
              </c:extLst>
            </c:dLbl>
            <c:dLbl>
              <c:idx val="4"/>
              <c:layout>
                <c:manualLayout>
                  <c:x val="-0.11006156311121054"/>
                  <c:y val="4.567847270041815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16-4EA1-A2F9-E1AC14892591}"/>
                </c:ext>
              </c:extLst>
            </c:dLbl>
            <c:dLbl>
              <c:idx val="5"/>
              <c:layout>
                <c:manualLayout>
                  <c:x val="7.258240290999439E-3"/>
                  <c:y val="-3.03412073490813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16-4EA1-A2F9-E1AC14892591}"/>
                </c:ext>
              </c:extLst>
            </c:dLbl>
            <c:dLbl>
              <c:idx val="6"/>
              <c:layout>
                <c:manualLayout>
                  <c:x val="-0.14671535902191879"/>
                  <c:y val="1.02292346536529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16-4EA1-A2F9-E1AC14892591}"/>
                </c:ext>
              </c:extLst>
            </c:dLbl>
            <c:dLbl>
              <c:idx val="7"/>
              <c:layout>
                <c:manualLayout>
                  <c:x val="-6.9758438765273503E-2"/>
                  <c:y val="-3.0522040258275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16-4EA1-A2F9-E1AC14892591}"/>
                </c:ext>
              </c:extLst>
            </c:dLbl>
            <c:dLbl>
              <c:idx val="8"/>
              <c:layout>
                <c:manualLayout>
                  <c:x val="-6.2361916034556174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16-4EA1-A2F9-E1AC14892591}"/>
                </c:ext>
              </c:extLst>
            </c:dLbl>
            <c:dLbl>
              <c:idx val="9"/>
              <c:layout>
                <c:manualLayout>
                  <c:x val="-5.1369472491465604E-2"/>
                  <c:y val="-3.048291967306368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16-4EA1-A2F9-E1AC14892591}"/>
                </c:ext>
              </c:extLst>
            </c:dLbl>
            <c:dLbl>
              <c:idx val="10"/>
              <c:layout>
                <c:manualLayout>
                  <c:x val="-7.7050744458959125E-2"/>
                  <c:y val="4.55631068930071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16-4EA1-A2F9-E1AC14892591}"/>
                </c:ext>
              </c:extLst>
            </c:dLbl>
            <c:dLbl>
              <c:idx val="11"/>
              <c:layout>
                <c:manualLayout>
                  <c:x val="-5.5059217506152704E-2"/>
                  <c:y val="4.55116119334640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blok'!$B$21:$M$21</c:f>
              <c:numCache>
                <c:formatCode>0.00</c:formatCode>
                <c:ptCount val="12"/>
                <c:pt idx="0">
                  <c:v>15.08</c:v>
                </c:pt>
                <c:pt idx="1">
                  <c:v>14.89</c:v>
                </c:pt>
                <c:pt idx="2">
                  <c:v>14.5</c:v>
                </c:pt>
                <c:pt idx="3">
                  <c:v>13.31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816-4EA1-A2F9-E1AC1489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940144"/>
        <c:axId val="1"/>
      </c:lineChart>
      <c:catAx>
        <c:axId val="44294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miesiąc</a:t>
                </a:r>
              </a:p>
            </c:rich>
          </c:tx>
          <c:layout>
            <c:manualLayout>
              <c:xMode val="edge"/>
              <c:yMode val="edge"/>
              <c:x val="0.8530754809494967"/>
              <c:y val="0.88475834056864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cena</a:t>
                </a:r>
              </a:p>
            </c:rich>
          </c:tx>
          <c:layout>
            <c:manualLayout>
              <c:xMode val="edge"/>
              <c:yMode val="edge"/>
              <c:x val="2.8026304404257158E-3"/>
              <c:y val="1.85874674410945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2940144"/>
        <c:crosses val="autoZero"/>
        <c:crossBetween val="midCat"/>
        <c:majorUnit val="2"/>
        <c:minorUnit val="0.4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688327420610893E-2"/>
          <c:y val="0.86453060287616146"/>
          <c:w val="0.75160393412361914"/>
          <c:h val="0.10505114617326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masła w blokach w €/100kg</a:t>
            </a:r>
          </a:p>
        </c:rich>
      </c:tx>
      <c:layout>
        <c:manualLayout>
          <c:xMode val="edge"/>
          <c:yMode val="edge"/>
          <c:x val="0.14787309481051711"/>
          <c:y val="4.500413958322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2169487551504"/>
          <c:y val="0.1540983606557377"/>
          <c:w val="0.78634445805562758"/>
          <c:h val="0.56393442622950818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2016'!$A$3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72332646230163E-2"/>
                  <c:y val="3.734271763515593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40-47B2-8DF5-4C8104EE9D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40-47B2-8DF5-4C8104EE9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40-47B2-8DF5-4C8104EE9D61}"/>
                </c:ext>
              </c:extLst>
            </c:dLbl>
            <c:dLbl>
              <c:idx val="3"/>
              <c:layout>
                <c:manualLayout>
                  <c:x val="-5.0167038732566019E-2"/>
                  <c:y val="-3.413047112127743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40-47B2-8DF5-4C8104EE9D61}"/>
                </c:ext>
              </c:extLst>
            </c:dLbl>
            <c:dLbl>
              <c:idx val="4"/>
              <c:layout>
                <c:manualLayout>
                  <c:x val="-2.594205338064871E-2"/>
                  <c:y val="-2.52950336515198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40-47B2-8DF5-4C8104EE9D61}"/>
                </c:ext>
              </c:extLst>
            </c:dLbl>
            <c:dLbl>
              <c:idx val="5"/>
              <c:layout>
                <c:manualLayout>
                  <c:x val="-1.1355138510614225E-2"/>
                  <c:y val="-2.202261030220384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0-47B2-8DF5-4C8104EE9D61}"/>
                </c:ext>
              </c:extLst>
            </c:dLbl>
            <c:dLbl>
              <c:idx val="6"/>
              <c:layout>
                <c:manualLayout>
                  <c:x val="-2.7949323612709291E-2"/>
                  <c:y val="-2.732098711124796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40-47B2-8DF5-4C8104EE9D61}"/>
                </c:ext>
              </c:extLst>
            </c:dLbl>
            <c:dLbl>
              <c:idx val="7"/>
              <c:layout>
                <c:manualLayout>
                  <c:x val="2.9198118614564886E-3"/>
                  <c:y val="5.708353494919280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0-47B2-8DF5-4C8104EE9D61}"/>
                </c:ext>
              </c:extLst>
            </c:dLbl>
            <c:dLbl>
              <c:idx val="8"/>
              <c:layout>
                <c:manualLayout>
                  <c:x val="9.6448092294023433E-3"/>
                  <c:y val="1.639344262295082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40-47B2-8DF5-4C8104EE9D61}"/>
                </c:ext>
              </c:extLst>
            </c:dLbl>
            <c:dLbl>
              <c:idx val="9"/>
              <c:layout>
                <c:manualLayout>
                  <c:x val="-8.727159456456858E-2"/>
                  <c:y val="1.639344262295082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40-47B2-8DF5-4C8104EE9D6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masło 2016'!$FL$3:$FT$3</c:f>
              <c:numCache>
                <c:formatCode>General</c:formatCode>
                <c:ptCount val="9"/>
                <c:pt idx="0">
                  <c:v>336.1</c:v>
                </c:pt>
                <c:pt idx="1">
                  <c:v>332.5</c:v>
                </c:pt>
                <c:pt idx="2">
                  <c:v>332.1</c:v>
                </c:pt>
                <c:pt idx="3">
                  <c:v>324.7</c:v>
                </c:pt>
                <c:pt idx="4">
                  <c:v>290.5</c:v>
                </c:pt>
                <c:pt idx="5">
                  <c:v>272.5</c:v>
                </c:pt>
                <c:pt idx="6">
                  <c:v>270.3</c:v>
                </c:pt>
                <c:pt idx="7">
                  <c:v>260.2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3040-47B2-8DF5-4C8104EE9D61}"/>
            </c:ext>
          </c:extLst>
        </c:ser>
        <c:ser>
          <c:idx val="1"/>
          <c:order val="1"/>
          <c:tx>
            <c:strRef>
              <c:f>'[3] liniowy masło 2016'!$A$4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0-47B2-8DF5-4C8104EE9D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40-47B2-8DF5-4C8104EE9D61}"/>
                </c:ext>
              </c:extLst>
            </c:dLbl>
            <c:dLbl>
              <c:idx val="2"/>
              <c:layout>
                <c:manualLayout>
                  <c:x val="-4.7888422541766583E-2"/>
                  <c:y val="-3.712030968196014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40-47B2-8DF5-4C8104EE9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40-47B2-8DF5-4C8104EE9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40-47B2-8DF5-4C8104EE9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40-47B2-8DF5-4C8104EE9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40-47B2-8DF5-4C8104EE9D61}"/>
                </c:ext>
              </c:extLst>
            </c:dLbl>
            <c:dLbl>
              <c:idx val="7"/>
              <c:layout>
                <c:manualLayout>
                  <c:x val="4.4603952898152081E-3"/>
                  <c:y val="1.03092420709981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40-47B2-8DF5-4C8104EE9D61}"/>
                </c:ext>
              </c:extLst>
            </c:dLbl>
            <c:dLbl>
              <c:idx val="8"/>
              <c:layout>
                <c:manualLayout>
                  <c:x val="5.2395690935015992E-3"/>
                  <c:y val="-1.928106812735364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40-47B2-8DF5-4C8104EE9D6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masło 2016'!$FL$4:$FT$4</c:f>
              <c:numCache>
                <c:formatCode>General</c:formatCode>
                <c:ptCount val="9"/>
                <c:pt idx="0">
                  <c:v>350</c:v>
                </c:pt>
                <c:pt idx="1">
                  <c:v>350</c:v>
                </c:pt>
                <c:pt idx="2">
                  <c:v>325</c:v>
                </c:pt>
                <c:pt idx="3">
                  <c:v>285</c:v>
                </c:pt>
                <c:pt idx="4">
                  <c:v>260</c:v>
                </c:pt>
                <c:pt idx="5">
                  <c:v>260</c:v>
                </c:pt>
                <c:pt idx="6">
                  <c:v>265</c:v>
                </c:pt>
                <c:pt idx="7">
                  <c:v>270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3040-47B2-8DF5-4C8104EE9D61}"/>
            </c:ext>
          </c:extLst>
        </c:ser>
        <c:ser>
          <c:idx val="2"/>
          <c:order val="2"/>
          <c:tx>
            <c:strRef>
              <c:f>'[3] liniowy masło 2016'!$A$5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40-47B2-8DF5-4C8104EE9D61}"/>
                </c:ext>
              </c:extLst>
            </c:dLbl>
            <c:dLbl>
              <c:idx val="1"/>
              <c:layout>
                <c:manualLayout>
                  <c:x val="-4.2957487447225898E-2"/>
                  <c:y val="3.0762679804689178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0-47B2-8DF5-4C8104EE9D61}"/>
                </c:ext>
              </c:extLst>
            </c:dLbl>
            <c:dLbl>
              <c:idx val="2"/>
              <c:layout>
                <c:manualLayout>
                  <c:x val="-5.3966572017516992E-2"/>
                  <c:y val="3.1572427748207454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40-47B2-8DF5-4C8104EE9D61}"/>
                </c:ext>
              </c:extLst>
            </c:dLbl>
            <c:dLbl>
              <c:idx val="3"/>
              <c:layout>
                <c:manualLayout>
                  <c:x val="-7.3470367641580506E-2"/>
                  <c:y val="2.9237848062288303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40-47B2-8DF5-4C8104EE9D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40-47B2-8DF5-4C8104EE9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40-47B2-8DF5-4C8104EE9D61}"/>
                </c:ext>
              </c:extLst>
            </c:dLbl>
            <c:dLbl>
              <c:idx val="6"/>
              <c:layout>
                <c:manualLayout>
                  <c:x val="-1.9065669411466393E-2"/>
                  <c:y val="-3.3908063168081599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40-47B2-8DF5-4C8104EE9D61}"/>
                </c:ext>
              </c:extLst>
            </c:dLbl>
            <c:dLbl>
              <c:idx val="7"/>
              <c:layout>
                <c:manualLayout>
                  <c:x val="6.5745830665182017E-3"/>
                  <c:y val="-1.6180530506312411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40-47B2-8DF5-4C8104EE9D61}"/>
                </c:ext>
              </c:extLst>
            </c:dLbl>
            <c:dLbl>
              <c:idx val="8"/>
              <c:layout>
                <c:manualLayout>
                  <c:x val="3.0367589775250588E-3"/>
                  <c:y val="-5.903141705948964E-3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40-47B2-8DF5-4C8104EE9D61}"/>
                </c:ext>
              </c:extLst>
            </c:dLbl>
            <c:dLbl>
              <c:idx val="9"/>
              <c:layout>
                <c:manualLayout>
                  <c:x val="-0.12251392321692157"/>
                  <c:y val="1.6393442622950821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40-47B2-8DF5-4C8104EE9D61}"/>
                </c:ext>
              </c:extLst>
            </c:dLbl>
            <c:numFmt formatCode="#,##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masło 2016'!$FL$5:$FT$5</c:f>
              <c:numCache>
                <c:formatCode>General</c:formatCode>
                <c:ptCount val="9"/>
                <c:pt idx="0">
                  <c:v>333</c:v>
                </c:pt>
                <c:pt idx="1">
                  <c:v>327</c:v>
                </c:pt>
                <c:pt idx="2">
                  <c:v>316</c:v>
                </c:pt>
                <c:pt idx="3">
                  <c:v>314.2</c:v>
                </c:pt>
                <c:pt idx="4">
                  <c:v>307</c:v>
                </c:pt>
                <c:pt idx="5">
                  <c:v>303</c:v>
                </c:pt>
                <c:pt idx="6">
                  <c:v>287</c:v>
                </c:pt>
                <c:pt idx="7">
                  <c:v>272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F-3040-47B2-8DF5-4C8104EE9D61}"/>
            </c:ext>
          </c:extLst>
        </c:ser>
        <c:ser>
          <c:idx val="3"/>
          <c:order val="3"/>
          <c:tx>
            <c:strRef>
              <c:f>'[3] liniowy masło 2016'!$A$6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40-47B2-8DF5-4C8104EE9D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40-47B2-8DF5-4C8104EE9D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40-47B2-8DF5-4C8104EE9D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40-47B2-8DF5-4C8104EE9D61}"/>
                </c:ext>
              </c:extLst>
            </c:dLbl>
            <c:dLbl>
              <c:idx val="4"/>
              <c:layout>
                <c:manualLayout>
                  <c:x val="-4.0846994912493224E-2"/>
                  <c:y val="3.117511986979289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40-47B2-8DF5-4C8104EE9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40-47B2-8DF5-4C8104EE9D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40-47B2-8DF5-4C8104EE9D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40-47B2-8DF5-4C8104EE9D61}"/>
                </c:ext>
              </c:extLst>
            </c:dLbl>
            <c:dLbl>
              <c:idx val="8"/>
              <c:layout>
                <c:manualLayout>
                  <c:x val="0"/>
                  <c:y val="4.905239687848383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040-47B2-8DF5-4C8104EE9D6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masło 2016'!$FL$6:$FT$6</c:f>
              <c:numCache>
                <c:formatCode>General</c:formatCode>
                <c:ptCount val="9"/>
                <c:pt idx="0">
                  <c:v>341</c:v>
                </c:pt>
                <c:pt idx="1">
                  <c:v>330</c:v>
                </c:pt>
                <c:pt idx="2">
                  <c:v>320</c:v>
                </c:pt>
                <c:pt idx="3">
                  <c:v>270</c:v>
                </c:pt>
                <c:pt idx="4">
                  <c:v>255</c:v>
                </c:pt>
                <c:pt idx="5">
                  <c:v>257</c:v>
                </c:pt>
                <c:pt idx="6">
                  <c:v>257</c:v>
                </c:pt>
                <c:pt idx="7">
                  <c:v>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9-3040-47B2-8DF5-4C8104EE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00496"/>
        <c:axId val="1"/>
      </c:lineChart>
      <c:catAx>
        <c:axId val="58340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88546346180411661"/>
              <c:y val="0.89836072504359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026292766035824E-2"/>
              <c:y val="1.96723563916926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00496"/>
        <c:crosses val="autoZero"/>
        <c:crossBetween val="midCat"/>
        <c:majorUnit val="10"/>
        <c:minorUnit val="2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066077266657451E-2"/>
          <c:y val="0.89114904261128425"/>
          <c:w val="0.75771031910484865"/>
          <c:h val="7.2131268826296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Ceny sprzedaży (netto bez VAT) masła w blokach w Polsce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  innych krajach UE w €/100kg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18  tydzień 2020</a:t>
            </a:r>
          </a:p>
        </c:rich>
      </c:tx>
      <c:layout>
        <c:manualLayout>
          <c:xMode val="edge"/>
          <c:yMode val="edge"/>
          <c:x val="0.17362115101465975"/>
          <c:y val="3.9840812581354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99627759717581E-2"/>
          <c:y val="0.24701195219123506"/>
          <c:w val="0.76772707791378303"/>
          <c:h val="0.633466135458167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1-47B5-B231-93E27029A3C0}"/>
              </c:ext>
            </c:extLst>
          </c:dPt>
          <c:dPt>
            <c:idx val="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D1-47B5-B231-93E27029A3C0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D1-47B5-B231-93E27029A3C0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D1-47B5-B231-93E27029A3C0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D1-47B5-B231-93E27029A3C0}"/>
              </c:ext>
            </c:extLst>
          </c:dPt>
          <c:dLbls>
            <c:dLbl>
              <c:idx val="0"/>
              <c:layout>
                <c:manualLayout>
                  <c:x val="7.4644999860638619E-3"/>
                  <c:y val="2.7103103706633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1-47B5-B231-93E27029A3C0}"/>
                </c:ext>
              </c:extLst>
            </c:dLbl>
            <c:dLbl>
              <c:idx val="1"/>
              <c:layout>
                <c:manualLayout>
                  <c:x val="3.7971692241278482E-3"/>
                  <c:y val="2.06411024489201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1-47B5-B231-93E27029A3C0}"/>
                </c:ext>
              </c:extLst>
            </c:dLbl>
            <c:dLbl>
              <c:idx val="2"/>
              <c:layout>
                <c:manualLayout>
                  <c:x val="2.5745731599857921E-3"/>
                  <c:y val="2.4475128102913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1-47B5-B231-93E27029A3C0}"/>
                </c:ext>
              </c:extLst>
            </c:dLbl>
            <c:dLbl>
              <c:idx val="3"/>
              <c:layout>
                <c:manualLayout>
                  <c:x val="3.797223786035604E-3"/>
                  <c:y val="1.71551627176716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D1-47B5-B231-93E27029A3C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'[3]słupkowy masło blok'!$A$2:$D$2</c:f>
              <c:strCache>
                <c:ptCount val="4"/>
                <c:pt idx="0">
                  <c:v>Niemcy</c:v>
                </c:pt>
                <c:pt idx="1">
                  <c:v>Francja</c:v>
                </c:pt>
                <c:pt idx="2">
                  <c:v>Polska </c:v>
                </c:pt>
                <c:pt idx="3">
                  <c:v>Niderlandy</c:v>
                </c:pt>
              </c:strCache>
            </c:strRef>
          </c:cat>
          <c:val>
            <c:numRef>
              <c:f>'[3]słupkowy masło blok'!$A$3:$D$3</c:f>
              <c:numCache>
                <c:formatCode>General</c:formatCode>
                <c:ptCount val="4"/>
                <c:pt idx="0">
                  <c:v>270</c:v>
                </c:pt>
                <c:pt idx="1">
                  <c:v>260.2</c:v>
                </c:pt>
                <c:pt idx="2">
                  <c:v>272</c:v>
                </c:pt>
                <c:pt idx="3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D1-47B5-B231-93E27029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583349984"/>
        <c:axId val="1"/>
      </c:barChart>
      <c:catAx>
        <c:axId val="5833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60"/>
        <c:tickLblSkip val="1"/>
        <c:tickMarkSkip val="1"/>
        <c:noMultiLvlLbl val="0"/>
      </c:catAx>
      <c:valAx>
        <c:axId val="1"/>
        <c:scaling>
          <c:orientation val="minMax"/>
          <c:max val="35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2224825555342168E-2"/>
              <c:y val="3.9840812581354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49984"/>
        <c:crosses val="autoZero"/>
        <c:crossBetween val="between"/>
        <c:majorUnit val="50"/>
        <c:minorUnit val="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mleka odtłuszczonego w proszku w €/100kg</a:t>
            </a:r>
          </a:p>
        </c:rich>
      </c:tx>
      <c:layout>
        <c:manualLayout>
          <c:xMode val="edge"/>
          <c:yMode val="edge"/>
          <c:x val="0.16453036319178052"/>
          <c:y val="1.5723270440251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02697863869407E-2"/>
          <c:y val="0.12578654980637594"/>
          <c:w val="0.89530101349870939"/>
          <c:h val="0.68553669644474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 śr. miesieczne'!$A$3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108262108262107E-2"/>
                  <c:y val="-1.03468198550652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9-4E22-83E9-4D0B65C5503C}"/>
                </c:ext>
              </c:extLst>
            </c:dLbl>
            <c:dLbl>
              <c:idx val="1"/>
              <c:layout>
                <c:manualLayout>
                  <c:x val="-3.3256820045766383E-2"/>
                  <c:y val="-3.299069221785263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9-4E22-83E9-4D0B65C5503C}"/>
                </c:ext>
              </c:extLst>
            </c:dLbl>
            <c:dLbl>
              <c:idx val="2"/>
              <c:layout>
                <c:manualLayout>
                  <c:x val="-8.2182964308948558E-2"/>
                  <c:y val="-3.390613909110417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9-4E22-83E9-4D0B65C5503C}"/>
                </c:ext>
              </c:extLst>
            </c:dLbl>
            <c:dLbl>
              <c:idx val="3"/>
              <c:layout>
                <c:manualLayout>
                  <c:x val="-1.8573255266168653E-2"/>
                  <c:y val="-4.819425873652585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9-4E22-83E9-4D0B65C5503C}"/>
                </c:ext>
              </c:extLst>
            </c:dLbl>
            <c:dLbl>
              <c:idx val="6"/>
              <c:layout>
                <c:manualLayout>
                  <c:x val="-1.8628123834824508E-2"/>
                  <c:y val="-2.885644690004756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9-4E22-83E9-4D0B65C550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9-4E22-83E9-4D0B65C5503C}"/>
                </c:ext>
              </c:extLst>
            </c:dLbl>
            <c:dLbl>
              <c:idx val="10"/>
              <c:layout>
                <c:manualLayout>
                  <c:x val="-4.1968055275141893E-2"/>
                  <c:y val="-4.130639330461050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9-4E22-83E9-4D0B65C5503C}"/>
                </c:ext>
              </c:extLst>
            </c:dLbl>
            <c:dLbl>
              <c:idx val="11"/>
              <c:layout>
                <c:manualLayout>
                  <c:x val="-4.6022612558045628E-2"/>
                  <c:y val="-3.30989286716518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9-4E22-83E9-4D0B65C5503C}"/>
                </c:ext>
              </c:extLst>
            </c:dLbl>
            <c:dLbl>
              <c:idx val="12"/>
              <c:layout>
                <c:manualLayout>
                  <c:x val="-9.3164636471723087E-4"/>
                  <c:y val="-2.67782564915234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miesieczne'!$FY$3:$GL$3</c:f>
              <c:numCache>
                <c:formatCode>General</c:formatCode>
                <c:ptCount val="14"/>
                <c:pt idx="0">
                  <c:v>195</c:v>
                </c:pt>
                <c:pt idx="1">
                  <c:v>209</c:v>
                </c:pt>
                <c:pt idx="2">
                  <c:v>208.5</c:v>
                </c:pt>
                <c:pt idx="3">
                  <c:v>208.9</c:v>
                </c:pt>
                <c:pt idx="4">
                  <c:v>212.5</c:v>
                </c:pt>
                <c:pt idx="5">
                  <c:v>224.8</c:v>
                </c:pt>
                <c:pt idx="6">
                  <c:v>241.2</c:v>
                </c:pt>
                <c:pt idx="7">
                  <c:v>255.8</c:v>
                </c:pt>
                <c:pt idx="8">
                  <c:v>260.5</c:v>
                </c:pt>
                <c:pt idx="9">
                  <c:v>262.60000000000002</c:v>
                </c:pt>
                <c:pt idx="10">
                  <c:v>257.25</c:v>
                </c:pt>
                <c:pt idx="11">
                  <c:v>228.13</c:v>
                </c:pt>
                <c:pt idx="12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19-4E22-83E9-4D0B65C5503C}"/>
            </c:ext>
          </c:extLst>
        </c:ser>
        <c:ser>
          <c:idx val="1"/>
          <c:order val="1"/>
          <c:tx>
            <c:strRef>
              <c:f>'[3] liniowy OMP śr. miesieczne'!$A$4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miesieczne'!$FY$4:$GL$4</c:f>
              <c:numCache>
                <c:formatCode>General</c:formatCode>
                <c:ptCount val="14"/>
                <c:pt idx="0">
                  <c:v>193.2</c:v>
                </c:pt>
                <c:pt idx="1">
                  <c:v>207.6</c:v>
                </c:pt>
                <c:pt idx="2">
                  <c:v>209.1</c:v>
                </c:pt>
                <c:pt idx="3">
                  <c:v>210</c:v>
                </c:pt>
                <c:pt idx="4">
                  <c:v>211.4</c:v>
                </c:pt>
                <c:pt idx="5">
                  <c:v>218.2</c:v>
                </c:pt>
                <c:pt idx="6">
                  <c:v>235.48</c:v>
                </c:pt>
                <c:pt idx="7">
                  <c:v>248</c:v>
                </c:pt>
                <c:pt idx="8">
                  <c:v>257.14999999999998</c:v>
                </c:pt>
                <c:pt idx="9">
                  <c:v>263.88</c:v>
                </c:pt>
                <c:pt idx="10">
                  <c:v>260.95</c:v>
                </c:pt>
                <c:pt idx="11">
                  <c:v>234.9</c:v>
                </c:pt>
                <c:pt idx="12">
                  <c:v>193.2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619-4E22-83E9-4D0B65C5503C}"/>
            </c:ext>
          </c:extLst>
        </c:ser>
        <c:ser>
          <c:idx val="2"/>
          <c:order val="2"/>
          <c:tx>
            <c:strRef>
              <c:f>'[3] liniowy OMP śr. miesieczne'!$A$5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9-4E22-83E9-4D0B65C550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9-4E22-83E9-4D0B65C550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9-4E22-83E9-4D0B65C5503C}"/>
                </c:ext>
              </c:extLst>
            </c:dLbl>
            <c:dLbl>
              <c:idx val="8"/>
              <c:layout>
                <c:manualLayout>
                  <c:x val="-5.5227135069654758E-2"/>
                  <c:y val="3.14815365060499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9-4E22-83E9-4D0B65C550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9-4E22-83E9-4D0B65C5503C}"/>
                </c:ext>
              </c:extLst>
            </c:dLbl>
            <c:dLbl>
              <c:idx val="12"/>
              <c:layout>
                <c:manualLayout>
                  <c:x val="0"/>
                  <c:y val="1.67714884696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9-4E22-83E9-4D0B65C5503C}"/>
                </c:ext>
              </c:extLst>
            </c:dLbl>
            <c:dLbl>
              <c:idx val="13"/>
              <c:layout>
                <c:manualLayout>
                  <c:x val="-7.1225071225071229E-4"/>
                  <c:y val="-1.36268343815513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miesieczne'!$FY$5:$GL$5</c:f>
              <c:numCache>
                <c:formatCode>General</c:formatCode>
                <c:ptCount val="14"/>
                <c:pt idx="0">
                  <c:v>193.5</c:v>
                </c:pt>
                <c:pt idx="1">
                  <c:v>206.4</c:v>
                </c:pt>
                <c:pt idx="2">
                  <c:v>206</c:v>
                </c:pt>
                <c:pt idx="3">
                  <c:v>206.8</c:v>
                </c:pt>
                <c:pt idx="4">
                  <c:v>211.5</c:v>
                </c:pt>
                <c:pt idx="5">
                  <c:v>224</c:v>
                </c:pt>
                <c:pt idx="6">
                  <c:v>241.2</c:v>
                </c:pt>
                <c:pt idx="7">
                  <c:v>254.8</c:v>
                </c:pt>
                <c:pt idx="8">
                  <c:v>260</c:v>
                </c:pt>
                <c:pt idx="9">
                  <c:v>262</c:v>
                </c:pt>
                <c:pt idx="10">
                  <c:v>253.5</c:v>
                </c:pt>
                <c:pt idx="11">
                  <c:v>218.8</c:v>
                </c:pt>
                <c:pt idx="12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9-4E22-83E9-4D0B65C5503C}"/>
            </c:ext>
          </c:extLst>
        </c:ser>
        <c:ser>
          <c:idx val="3"/>
          <c:order val="3"/>
          <c:tx>
            <c:strRef>
              <c:f>'[3] liniowy OMP śr. miesieczne'!$A$6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miesieczne'!$FY$6:$GL$6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619-4E22-83E9-4D0B65C5503C}"/>
            </c:ext>
          </c:extLst>
        </c:ser>
        <c:ser>
          <c:idx val="4"/>
          <c:order val="4"/>
          <c:tx>
            <c:strRef>
              <c:f>'[3] liniowy OMP śr. miesieczne'!$A$7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06362834605668E-2"/>
                  <c:y val="2.612818297110797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19-4E22-83E9-4D0B65C5503C}"/>
                </c:ext>
              </c:extLst>
            </c:dLbl>
            <c:dLbl>
              <c:idx val="2"/>
              <c:layout>
                <c:manualLayout>
                  <c:x val="-5.9719137671893838E-3"/>
                  <c:y val="-8.932468347116986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619-4E22-83E9-4D0B65C5503C}"/>
                </c:ext>
              </c:extLst>
            </c:dLbl>
            <c:dLbl>
              <c:idx val="5"/>
              <c:layout>
                <c:manualLayout>
                  <c:x val="-3.0955649774547466E-2"/>
                  <c:y val="-2.3724062794037538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19-4E22-83E9-4D0B65C5503C}"/>
                </c:ext>
              </c:extLst>
            </c:dLbl>
            <c:dLbl>
              <c:idx val="7"/>
              <c:layout>
                <c:manualLayout>
                  <c:x val="-4.2625569239742471E-2"/>
                  <c:y val="-2.743128807012331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19-4E22-83E9-4D0B65C5503C}"/>
                </c:ext>
              </c:extLst>
            </c:dLbl>
            <c:dLbl>
              <c:idx val="8"/>
              <c:layout>
                <c:manualLayout>
                  <c:x val="-3.4571742088909729E-2"/>
                  <c:y val="3.4721028637884344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19-4E22-83E9-4D0B65C5503C}"/>
                </c:ext>
              </c:extLst>
            </c:dLbl>
            <c:dLbl>
              <c:idx val="9"/>
              <c:layout>
                <c:manualLayout>
                  <c:x val="-2.2244206653655473E-2"/>
                  <c:y val="3.396457518281913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619-4E22-83E9-4D0B65C5503C}"/>
                </c:ext>
              </c:extLst>
            </c:dLbl>
            <c:dLbl>
              <c:idx val="12"/>
              <c:layout>
                <c:manualLayout>
                  <c:x val="0"/>
                  <c:y val="-1.3205896432757227E-6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619-4E22-83E9-4D0B65C5503C}"/>
                </c:ext>
              </c:extLst>
            </c:dLbl>
            <c:dLbl>
              <c:idx val="13"/>
              <c:layout>
                <c:manualLayout>
                  <c:x val="2.8490028490028491E-3"/>
                  <c:y val="-9.433962264150904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619-4E22-83E9-4D0B65C5503C}"/>
                </c:ext>
              </c:extLst>
            </c:dLbl>
            <c:numFmt formatCode="#,##0" sourceLinked="0"/>
            <c:spPr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miesieczne'!$FY$7:$GL$7</c:f>
              <c:numCache>
                <c:formatCode>General</c:formatCode>
                <c:ptCount val="14"/>
                <c:pt idx="0">
                  <c:v>181.5</c:v>
                </c:pt>
                <c:pt idx="1">
                  <c:v>187</c:v>
                </c:pt>
                <c:pt idx="2">
                  <c:v>194.3</c:v>
                </c:pt>
                <c:pt idx="3">
                  <c:v>197.2</c:v>
                </c:pt>
                <c:pt idx="4">
                  <c:v>200.3</c:v>
                </c:pt>
                <c:pt idx="5">
                  <c:v>208.5</c:v>
                </c:pt>
                <c:pt idx="6">
                  <c:v>224.2</c:v>
                </c:pt>
                <c:pt idx="7">
                  <c:v>235.5</c:v>
                </c:pt>
                <c:pt idx="8">
                  <c:v>247.25</c:v>
                </c:pt>
                <c:pt idx="9">
                  <c:v>254.8</c:v>
                </c:pt>
                <c:pt idx="10">
                  <c:v>255.75</c:v>
                </c:pt>
                <c:pt idx="11">
                  <c:v>242.5</c:v>
                </c:pt>
                <c:pt idx="12">
                  <c:v>191.3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A619-4E22-83E9-4D0B65C5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52936"/>
        <c:axId val="1"/>
      </c:lineChart>
      <c:catAx>
        <c:axId val="583352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2094218991856791"/>
              <c:y val="0.89308440218557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6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1.5723270440251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52936"/>
        <c:crosses val="autoZero"/>
        <c:crossBetween val="midCat"/>
        <c:majorUnit val="10"/>
        <c:minorUnit val="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362272023689348E-2"/>
          <c:y val="0.90566301853777709"/>
          <c:w val="0.79843439441864628"/>
          <c:h val="6.6038065996467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masła w blokach w €/100 kg</a:t>
            </a:r>
          </a:p>
        </c:rich>
      </c:tx>
      <c:layout>
        <c:manualLayout>
          <c:xMode val="edge"/>
          <c:yMode val="edge"/>
          <c:x val="0.25757624518040773"/>
          <c:y val="3.5087867747874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58727014163472E-2"/>
          <c:y val="0.11695939829872047"/>
          <c:w val="0.82828419001898879"/>
          <c:h val="0.69298443491991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blok sr. mies.'!$A$3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40-4077-8A8C-20B656444C21}"/>
                </c:ext>
              </c:extLst>
            </c:dLbl>
            <c:dLbl>
              <c:idx val="12"/>
              <c:layout>
                <c:manualLayout>
                  <c:x val="-3.5976507461878749E-3"/>
                  <c:y val="-1.50010175169454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mies.'!$FY$3:$GL$3</c:f>
              <c:numCache>
                <c:formatCode>General</c:formatCode>
                <c:ptCount val="14"/>
                <c:pt idx="0">
                  <c:v>417.5</c:v>
                </c:pt>
                <c:pt idx="1">
                  <c:v>407.5</c:v>
                </c:pt>
                <c:pt idx="2">
                  <c:v>380</c:v>
                </c:pt>
                <c:pt idx="3">
                  <c:v>366</c:v>
                </c:pt>
                <c:pt idx="4">
                  <c:v>356.3</c:v>
                </c:pt>
                <c:pt idx="5">
                  <c:v>365.6</c:v>
                </c:pt>
                <c:pt idx="6">
                  <c:v>366.5</c:v>
                </c:pt>
                <c:pt idx="7">
                  <c:v>363.6</c:v>
                </c:pt>
                <c:pt idx="8">
                  <c:v>362.5</c:v>
                </c:pt>
                <c:pt idx="9">
                  <c:v>362.4</c:v>
                </c:pt>
                <c:pt idx="10">
                  <c:v>356.75</c:v>
                </c:pt>
                <c:pt idx="11">
                  <c:v>342.8</c:v>
                </c:pt>
                <c:pt idx="12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40-4077-8A8C-20B656444C21}"/>
            </c:ext>
          </c:extLst>
        </c:ser>
        <c:ser>
          <c:idx val="1"/>
          <c:order val="1"/>
          <c:tx>
            <c:strRef>
              <c:f>'[3] liniowy masło blok sr. mies.'!$A$4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40-4077-8A8C-20B656444C21}"/>
                </c:ext>
              </c:extLst>
            </c:dLbl>
            <c:dLbl>
              <c:idx val="12"/>
              <c:layout>
                <c:manualLayout>
                  <c:x val="-6.9672083614935217E-3"/>
                  <c:y val="-1.424210641661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mies.'!$FY$4:$GL$4</c:f>
              <c:numCache>
                <c:formatCode>General</c:formatCode>
                <c:ptCount val="14"/>
                <c:pt idx="0">
                  <c:v>422.5</c:v>
                </c:pt>
                <c:pt idx="1">
                  <c:v>415.3</c:v>
                </c:pt>
                <c:pt idx="2">
                  <c:v>409</c:v>
                </c:pt>
                <c:pt idx="3">
                  <c:v>378.4</c:v>
                </c:pt>
                <c:pt idx="4">
                  <c:v>355.73</c:v>
                </c:pt>
                <c:pt idx="5">
                  <c:v>354.8</c:v>
                </c:pt>
                <c:pt idx="6">
                  <c:v>351.38</c:v>
                </c:pt>
                <c:pt idx="7">
                  <c:v>359.4</c:v>
                </c:pt>
                <c:pt idx="8">
                  <c:v>370.73</c:v>
                </c:pt>
                <c:pt idx="9">
                  <c:v>375.66</c:v>
                </c:pt>
                <c:pt idx="10">
                  <c:v>357.77</c:v>
                </c:pt>
                <c:pt idx="11">
                  <c:v>336</c:v>
                </c:pt>
                <c:pt idx="12">
                  <c:v>283.60000000000002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B-B740-4077-8A8C-20B656444C21}"/>
            </c:ext>
          </c:extLst>
        </c:ser>
        <c:ser>
          <c:idx val="2"/>
          <c:order val="2"/>
          <c:tx>
            <c:strRef>
              <c:f>'[3] liniowy masło blok sr. mies.'!$A$5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4.7351290483455518E-3"/>
                  <c:y val="3.7569856451840142E-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740-4077-8A8C-20B656444C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mies.'!$FY$5:$GL$5</c:f>
              <c:numCache>
                <c:formatCode>General</c:formatCode>
                <c:ptCount val="14"/>
                <c:pt idx="0">
                  <c:v>414</c:v>
                </c:pt>
                <c:pt idx="1">
                  <c:v>404</c:v>
                </c:pt>
                <c:pt idx="2">
                  <c:v>374</c:v>
                </c:pt>
                <c:pt idx="3">
                  <c:v>351</c:v>
                </c:pt>
                <c:pt idx="4">
                  <c:v>338.25</c:v>
                </c:pt>
                <c:pt idx="5">
                  <c:v>347</c:v>
                </c:pt>
                <c:pt idx="6">
                  <c:v>352.8</c:v>
                </c:pt>
                <c:pt idx="7">
                  <c:v>357</c:v>
                </c:pt>
                <c:pt idx="8">
                  <c:v>359</c:v>
                </c:pt>
                <c:pt idx="9">
                  <c:v>356.6</c:v>
                </c:pt>
                <c:pt idx="10">
                  <c:v>351</c:v>
                </c:pt>
                <c:pt idx="11">
                  <c:v>333</c:v>
                </c:pt>
                <c:pt idx="1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740-4077-8A8C-20B656444C21}"/>
            </c:ext>
          </c:extLst>
        </c:ser>
        <c:ser>
          <c:idx val="3"/>
          <c:order val="3"/>
          <c:tx>
            <c:strRef>
              <c:f>'[3] liniowy masło blok sr. mies.'!$A$6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mies.'!$FY$6:$GL$6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740-4077-8A8C-20B656444C21}"/>
            </c:ext>
          </c:extLst>
        </c:ser>
        <c:ser>
          <c:idx val="4"/>
          <c:order val="4"/>
          <c:tx>
            <c:strRef>
              <c:f>'[3] liniowy masło blok sr. mies.'!$A$7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740-4077-8A8C-20B656444C21}"/>
                </c:ext>
              </c:extLst>
            </c:dLbl>
            <c:dLbl>
              <c:idx val="12"/>
              <c:layout>
                <c:manualLayout>
                  <c:x val="-8.6202685172786699E-3"/>
                  <c:y val="-2.10610353626273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740-4077-8A8C-20B656444C21}"/>
                </c:ext>
              </c:extLst>
            </c:dLbl>
            <c:dLbl>
              <c:idx val="13"/>
              <c:layout>
                <c:manualLayout>
                  <c:x val="2.2446087703857863E-3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740-4077-8A8C-20B656444C21}"/>
                </c:ext>
              </c:extLst>
            </c:dLbl>
            <c:dLbl>
              <c:idx val="14"/>
              <c:layout>
                <c:manualLayout>
                  <c:x val="-9.0239530935072726E-2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mies.'!$FY$7:$GL$7</c:f>
              <c:numCache>
                <c:formatCode>General</c:formatCode>
                <c:ptCount val="14"/>
                <c:pt idx="0">
                  <c:v>402.3</c:v>
                </c:pt>
                <c:pt idx="1">
                  <c:v>398.4</c:v>
                </c:pt>
                <c:pt idx="2">
                  <c:v>369</c:v>
                </c:pt>
                <c:pt idx="3">
                  <c:v>358.4</c:v>
                </c:pt>
                <c:pt idx="4">
                  <c:v>338.25</c:v>
                </c:pt>
                <c:pt idx="5">
                  <c:v>370.2</c:v>
                </c:pt>
                <c:pt idx="6">
                  <c:v>382.4</c:v>
                </c:pt>
                <c:pt idx="7">
                  <c:v>372.3</c:v>
                </c:pt>
                <c:pt idx="8">
                  <c:v>378</c:v>
                </c:pt>
                <c:pt idx="9">
                  <c:v>355</c:v>
                </c:pt>
                <c:pt idx="10">
                  <c:v>348.5</c:v>
                </c:pt>
                <c:pt idx="11">
                  <c:v>327.8</c:v>
                </c:pt>
                <c:pt idx="12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740-4077-8A8C-20B6564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90656"/>
        <c:axId val="1"/>
      </c:lineChart>
      <c:catAx>
        <c:axId val="5833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2592762588093569"/>
              <c:y val="0.909359031613585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4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0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367001235398339E-2"/>
              <c:y val="1.46198143142554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90656"/>
        <c:crosses val="autoZero"/>
        <c:crossBetween val="midCat"/>
        <c:majorUnit val="20"/>
        <c:minorUnit val="4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343858399609602E-2"/>
          <c:y val="0.90351110588788341"/>
          <c:w val="0.860270732490097"/>
          <c:h val="5.8479884044345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konfekcjonowanego w zł/kg</a:t>
            </a:r>
          </a:p>
        </c:rich>
      </c:tx>
      <c:layout>
        <c:manualLayout>
          <c:xMode val="edge"/>
          <c:yMode val="edge"/>
          <c:x val="0.12737149748173371"/>
          <c:y val="1.9011410184605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21096716994614E-2"/>
          <c:y val="0.17110266159695817"/>
          <c:w val="0.83740059017347923"/>
          <c:h val="0.58935361216730042"/>
        </c:manualLayout>
      </c:layout>
      <c:lineChart>
        <c:grouping val="standard"/>
        <c:varyColors val="0"/>
        <c:ser>
          <c:idx val="0"/>
          <c:order val="0"/>
          <c:tx>
            <c:strRef>
              <c:f>'[1]masło konf.'!$A$19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konf.'!$B$19:$M$19</c:f>
              <c:numCache>
                <c:formatCode>0.00</c:formatCode>
                <c:ptCount val="12"/>
                <c:pt idx="0">
                  <c:v>18.73</c:v>
                </c:pt>
                <c:pt idx="1">
                  <c:v>18.940000000000001</c:v>
                </c:pt>
                <c:pt idx="2">
                  <c:v>20.58</c:v>
                </c:pt>
                <c:pt idx="3">
                  <c:v>20.62</c:v>
                </c:pt>
                <c:pt idx="4">
                  <c:v>23.03</c:v>
                </c:pt>
                <c:pt idx="5">
                  <c:v>25.2</c:v>
                </c:pt>
                <c:pt idx="6">
                  <c:v>24.42</c:v>
                </c:pt>
                <c:pt idx="7">
                  <c:v>24</c:v>
                </c:pt>
                <c:pt idx="8">
                  <c:v>24.59</c:v>
                </c:pt>
                <c:pt idx="9">
                  <c:v>22.72</c:v>
                </c:pt>
                <c:pt idx="10">
                  <c:v>21.65</c:v>
                </c:pt>
                <c:pt idx="11">
                  <c:v>21.44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E8-4F92-A66C-3DC1211BD8C4}"/>
            </c:ext>
          </c:extLst>
        </c:ser>
        <c:ser>
          <c:idx val="1"/>
          <c:order val="1"/>
          <c:tx>
            <c:strRef>
              <c:f>'[1]masło konf.'!$A$20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8-4F92-A66C-3DC1211BD8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-3.8914745684644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8-4F92-A66C-3DC1211BD8C4}"/>
                </c:ext>
              </c:extLst>
            </c:dLbl>
            <c:dLbl>
              <c:idx val="3"/>
              <c:layout>
                <c:manualLayout>
                  <c:x val="-5.3956834532374071E-2"/>
                  <c:y val="3.351918057596561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8-4F92-A66C-3DC1211BD8C4}"/>
                </c:ext>
              </c:extLst>
            </c:dLbl>
            <c:dLbl>
              <c:idx val="4"/>
              <c:layout>
                <c:manualLayout>
                  <c:x val="-6.1151079136690649E-2"/>
                  <c:y val="-5.0066896234071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8-4F92-A66C-3DC1211BD8C4}"/>
                </c:ext>
              </c:extLst>
            </c:dLbl>
            <c:dLbl>
              <c:idx val="5"/>
              <c:layout>
                <c:manualLayout>
                  <c:x val="-5.3956834532374098E-2"/>
                  <c:y val="-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8-4F92-A66C-3DC1211BD8C4}"/>
                </c:ext>
              </c:extLst>
            </c:dLbl>
            <c:dLbl>
              <c:idx val="6"/>
              <c:layout>
                <c:manualLayout>
                  <c:x val="-3.9568345323741004E-2"/>
                  <c:y val="-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8-4F92-A66C-3DC1211BD8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8-4F92-A66C-3DC1211BD8C4}"/>
                </c:ext>
              </c:extLst>
            </c:dLbl>
            <c:dLbl>
              <c:idx val="9"/>
              <c:layout>
                <c:manualLayout>
                  <c:x val="-6.83453237410072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E8-4F92-A66C-3DC1211BD8C4}"/>
                </c:ext>
              </c:extLst>
            </c:dLbl>
            <c:dLbl>
              <c:idx val="10"/>
              <c:layout>
                <c:manualLayout>
                  <c:x val="-7.5539568345323743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8-4F92-A66C-3DC1211BD8C4}"/>
                </c:ext>
              </c:extLst>
            </c:dLbl>
            <c:dLbl>
              <c:idx val="11"/>
              <c:layout>
                <c:manualLayout>
                  <c:x val="-3.9568345323741004E-2"/>
                  <c:y val="5.022130590222183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konf.'!$B$20:$M$20</c:f>
              <c:numCache>
                <c:formatCode>0.00</c:formatCode>
                <c:ptCount val="12"/>
                <c:pt idx="0">
                  <c:v>20.23</c:v>
                </c:pt>
                <c:pt idx="1">
                  <c:v>19.489999999999998</c:v>
                </c:pt>
                <c:pt idx="2">
                  <c:v>18.64</c:v>
                </c:pt>
                <c:pt idx="3">
                  <c:v>18.649999999999999</c:v>
                </c:pt>
                <c:pt idx="4">
                  <c:v>18.45</c:v>
                </c:pt>
                <c:pt idx="5">
                  <c:v>17.39</c:v>
                </c:pt>
                <c:pt idx="6">
                  <c:v>17.05</c:v>
                </c:pt>
                <c:pt idx="7">
                  <c:v>16.59</c:v>
                </c:pt>
                <c:pt idx="8">
                  <c:v>17.899999999999999</c:v>
                </c:pt>
                <c:pt idx="9">
                  <c:v>18.27</c:v>
                </c:pt>
                <c:pt idx="10">
                  <c:v>18.420000000000002</c:v>
                </c:pt>
                <c:pt idx="11">
                  <c:v>18.59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E8-4F92-A66C-3DC1211BD8C4}"/>
            </c:ext>
          </c:extLst>
        </c:ser>
        <c:ser>
          <c:idx val="2"/>
          <c:order val="2"/>
          <c:tx>
            <c:strRef>
              <c:f>'[1]masło konf.'!$A$21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5179856115107913E-2"/>
                  <c:y val="-1.671309192200557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8-4F92-A66C-3DC1211BD8C4}"/>
                </c:ext>
              </c:extLst>
            </c:dLbl>
            <c:dLbl>
              <c:idx val="1"/>
              <c:layout>
                <c:manualLayout>
                  <c:x val="-6.4748201438848921E-2"/>
                  <c:y val="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3.34257451801810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E8-4F92-A66C-3DC1211BD8C4}"/>
                </c:ext>
              </c:extLst>
            </c:dLbl>
            <c:dLbl>
              <c:idx val="3"/>
              <c:layout>
                <c:manualLayout>
                  <c:x val="-6.1151079136690614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8-4F92-A66C-3DC1211BD8C4}"/>
                </c:ext>
              </c:extLst>
            </c:dLbl>
            <c:dLbl>
              <c:idx val="4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E8-4F92-A66C-3DC1211BD8C4}"/>
                </c:ext>
              </c:extLst>
            </c:dLbl>
            <c:dLbl>
              <c:idx val="5"/>
              <c:layout>
                <c:manualLayout>
                  <c:x val="-4.6762589928057555E-2"/>
                  <c:y val="-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8-4F92-A66C-3DC1211BD8C4}"/>
                </c:ext>
              </c:extLst>
            </c:dLbl>
            <c:dLbl>
              <c:idx val="6"/>
              <c:layout>
                <c:manualLayout>
                  <c:x val="-6.1151079136690649E-2"/>
                  <c:y val="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E8-4F92-A66C-3DC1211BD8C4}"/>
                </c:ext>
              </c:extLst>
            </c:dLbl>
            <c:dLbl>
              <c:idx val="7"/>
              <c:layout>
                <c:manualLayout>
                  <c:x val="-6.1151079136690711E-2"/>
                  <c:y val="-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E8-4F92-A66C-3DC1211BD8C4}"/>
                </c:ext>
              </c:extLst>
            </c:dLbl>
            <c:dLbl>
              <c:idx val="9"/>
              <c:layout>
                <c:manualLayout>
                  <c:x val="-5.7553956834532377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E8-4F92-A66C-3DC1211BD8C4}"/>
                </c:ext>
              </c:extLst>
            </c:dLbl>
            <c:dLbl>
              <c:idx val="10"/>
              <c:layout>
                <c:manualLayout>
                  <c:x val="-3.237410071942446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konf.'!$B$21:$M$21</c:f>
              <c:numCache>
                <c:formatCode>0.00</c:formatCode>
                <c:ptCount val="12"/>
                <c:pt idx="0">
                  <c:v>17.420000000000002</c:v>
                </c:pt>
                <c:pt idx="1">
                  <c:v>16.87</c:v>
                </c:pt>
                <c:pt idx="2">
                  <c:v>16.559999999999999</c:v>
                </c:pt>
                <c:pt idx="3">
                  <c:v>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6E8-4F92-A66C-3DC1211B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523496"/>
        <c:axId val="1"/>
      </c:lineChart>
      <c:catAx>
        <c:axId val="59552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08093920692341"/>
              <c:y val="0.90114057918492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4390153933461022E-2"/>
              <c:y val="1.9011410184605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523496"/>
        <c:crosses val="autoZero"/>
        <c:crossBetween val="midCat"/>
        <c:majorUnit val="2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928069802085557E-2"/>
          <c:y val="0.86896407823499044"/>
          <c:w val="0.70395743775271324"/>
          <c:h val="0.103180575231443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Edamskiego w zł/kg</a:t>
            </a:r>
          </a:p>
        </c:rich>
      </c:tx>
      <c:layout>
        <c:manualLayout>
          <c:xMode val="edge"/>
          <c:yMode val="edge"/>
          <c:x val="0.16315785134188071"/>
          <c:y val="1.85874492961107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68421052631576E-2"/>
          <c:y val="0.19702602230483271"/>
          <c:w val="0.80526315789473679"/>
          <c:h val="0.5985130111524164"/>
        </c:manualLayout>
      </c:layout>
      <c:lineChart>
        <c:grouping val="standard"/>
        <c:varyColors val="0"/>
        <c:ser>
          <c:idx val="0"/>
          <c:order val="0"/>
          <c:tx>
            <c:strRef>
              <c:f>'[1]ser Edamski'!$A$20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Edamski'!$B$20:$M$20</c:f>
              <c:numCache>
                <c:formatCode>0.00</c:formatCode>
                <c:ptCount val="12"/>
                <c:pt idx="0">
                  <c:v>12.17</c:v>
                </c:pt>
                <c:pt idx="1">
                  <c:v>12.2</c:v>
                </c:pt>
                <c:pt idx="2" formatCode="General">
                  <c:v>12.29</c:v>
                </c:pt>
                <c:pt idx="3" formatCode="General">
                  <c:v>11.89</c:v>
                </c:pt>
                <c:pt idx="4" formatCode="General">
                  <c:v>12.17</c:v>
                </c:pt>
                <c:pt idx="5" formatCode="General">
                  <c:v>12.69</c:v>
                </c:pt>
                <c:pt idx="6" formatCode="General">
                  <c:v>12.81</c:v>
                </c:pt>
                <c:pt idx="7" formatCode="General">
                  <c:v>12.71</c:v>
                </c:pt>
                <c:pt idx="8" formatCode="General">
                  <c:v>13.18</c:v>
                </c:pt>
                <c:pt idx="9" formatCode="General">
                  <c:v>13.26</c:v>
                </c:pt>
                <c:pt idx="10" formatCode="General">
                  <c:v>13.39</c:v>
                </c:pt>
                <c:pt idx="11" formatCode="General">
                  <c:v>13.32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48-4736-9E18-10BE1771A987}"/>
            </c:ext>
          </c:extLst>
        </c:ser>
        <c:ser>
          <c:idx val="1"/>
          <c:order val="1"/>
          <c:tx>
            <c:strRef>
              <c:f>'[1]ser Edamski'!$A$21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61267412831628E-2"/>
                  <c:y val="6.068268015170660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8-4736-9E18-10BE1771A987}"/>
                </c:ext>
              </c:extLst>
            </c:dLbl>
            <c:dLbl>
              <c:idx val="1"/>
              <c:layout>
                <c:manualLayout>
                  <c:x val="-3.1450200959354947E-2"/>
                  <c:y val="4.04551201011378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8-4736-9E18-10BE1771A987}"/>
                </c:ext>
              </c:extLst>
            </c:dLbl>
            <c:dLbl>
              <c:idx val="2"/>
              <c:layout>
                <c:manualLayout>
                  <c:x val="-4.542806805240159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8-4736-9E18-10BE1771A987}"/>
                </c:ext>
              </c:extLst>
            </c:dLbl>
            <c:dLbl>
              <c:idx val="3"/>
              <c:layout>
                <c:manualLayout>
                  <c:x val="-3.494466773261661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8-4736-9E18-10BE1771A987}"/>
                </c:ext>
              </c:extLst>
            </c:dLbl>
            <c:dLbl>
              <c:idx val="4"/>
              <c:layout>
                <c:manualLayout>
                  <c:x val="-3.4944667732616612E-2"/>
                  <c:y val="-3.034134007585334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8-4736-9E18-10BE1771A987}"/>
                </c:ext>
              </c:extLst>
            </c:dLbl>
            <c:dLbl>
              <c:idx val="5"/>
              <c:layout>
                <c:manualLayout>
                  <c:x val="-4.5428068052401592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8-4736-9E18-10BE1771A9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8-4736-9E18-10BE1771A9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8-4736-9E18-10BE1771A987}"/>
                </c:ext>
              </c:extLst>
            </c:dLbl>
            <c:dLbl>
              <c:idx val="8"/>
              <c:layout>
                <c:manualLayout>
                  <c:x val="-5.5911468372186579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8-4736-9E18-10BE1771A9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8-4736-9E18-10BE1771A987}"/>
                </c:ext>
              </c:extLst>
            </c:dLbl>
            <c:dLbl>
              <c:idx val="10"/>
              <c:layout>
                <c:manualLayout>
                  <c:x val="-0.11182293674437316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8-4736-9E18-10BE1771A987}"/>
                </c:ext>
              </c:extLst>
            </c:dLbl>
            <c:dLbl>
              <c:idx val="11"/>
              <c:layout>
                <c:manualLayout>
                  <c:x val="-6.2900401918709894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Edamski'!$B$21:$M$21</c:f>
              <c:numCache>
                <c:formatCode>0.00</c:formatCode>
                <c:ptCount val="12"/>
                <c:pt idx="0">
                  <c:v>13.25</c:v>
                </c:pt>
                <c:pt idx="1">
                  <c:v>13.06</c:v>
                </c:pt>
                <c:pt idx="2" formatCode="General">
                  <c:v>12.9</c:v>
                </c:pt>
                <c:pt idx="3" formatCode="General">
                  <c:v>12.72</c:v>
                </c:pt>
                <c:pt idx="4" formatCode="General">
                  <c:v>12.65</c:v>
                </c:pt>
                <c:pt idx="5" formatCode="General">
                  <c:v>12.65</c:v>
                </c:pt>
                <c:pt idx="6" formatCode="General">
                  <c:v>12.56</c:v>
                </c:pt>
                <c:pt idx="7" formatCode="General">
                  <c:v>12.8</c:v>
                </c:pt>
                <c:pt idx="8" formatCode="General">
                  <c:v>12.84</c:v>
                </c:pt>
                <c:pt idx="9" formatCode="General">
                  <c:v>13.36</c:v>
                </c:pt>
                <c:pt idx="10" formatCode="General">
                  <c:v>13.24</c:v>
                </c:pt>
                <c:pt idx="11" formatCode="General">
                  <c:v>13.66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48-4736-9E18-10BE1771A987}"/>
            </c:ext>
          </c:extLst>
        </c:ser>
        <c:ser>
          <c:idx val="2"/>
          <c:order val="2"/>
          <c:tx>
            <c:strRef>
              <c:f>'[1]ser Edamski'!$A$22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4452012540508682E-2"/>
                  <c:y val="-4.549272250059651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48-4736-9E18-10BE1771A987}"/>
                </c:ext>
              </c:extLst>
            </c:dLbl>
            <c:dLbl>
              <c:idx val="1"/>
              <c:layout>
                <c:manualLayout>
                  <c:x val="-2.794040509229986E-2"/>
                  <c:y val="-5.0536864710093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8-4736-9E18-10BE1771A987}"/>
                </c:ext>
              </c:extLst>
            </c:dLbl>
            <c:dLbl>
              <c:idx val="2"/>
              <c:layout>
                <c:manualLayout>
                  <c:x val="-3.1450240990220764E-2"/>
                  <c:y val="-5.05305018690845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48-4736-9E18-10BE1771A987}"/>
                </c:ext>
              </c:extLst>
            </c:dLbl>
            <c:dLbl>
              <c:idx val="3"/>
              <c:layout>
                <c:manualLayout>
                  <c:x val="-2.0982039273213522E-2"/>
                  <c:y val="5.018690845462498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8-4736-9E18-10BE1771A987}"/>
                </c:ext>
              </c:extLst>
            </c:dLbl>
            <c:dLbl>
              <c:idx val="4"/>
              <c:layout>
                <c:manualLayout>
                  <c:x val="-4.5428068052401592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48-4736-9E18-10BE1771A987}"/>
                </c:ext>
              </c:extLst>
            </c:dLbl>
            <c:dLbl>
              <c:idx val="5"/>
              <c:layout>
                <c:manualLayout>
                  <c:x val="-5.2417001598924914E-2"/>
                  <c:y val="-4.045551828145375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48-4736-9E18-10BE1771A987}"/>
                </c:ext>
              </c:extLst>
            </c:dLbl>
            <c:dLbl>
              <c:idx val="6"/>
              <c:layout>
                <c:manualLayout>
                  <c:x val="-4.1933601279139865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48-4736-9E18-10BE1771A987}"/>
                </c:ext>
              </c:extLst>
            </c:dLbl>
            <c:dLbl>
              <c:idx val="7"/>
              <c:layout>
                <c:manualLayout>
                  <c:x val="-6.639486869197149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48-4736-9E18-10BE1771A987}"/>
                </c:ext>
              </c:extLst>
            </c:dLbl>
            <c:dLbl>
              <c:idx val="8"/>
              <c:layout>
                <c:manualLayout>
                  <c:x val="-5.9405935145448237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8-4736-9E18-10BE1771A987}"/>
                </c:ext>
              </c:extLst>
            </c:dLbl>
            <c:dLbl>
              <c:idx val="9"/>
              <c:layout>
                <c:manualLayout>
                  <c:x val="-5.2417001598924914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48-4736-9E18-10BE1771A987}"/>
                </c:ext>
              </c:extLst>
            </c:dLbl>
            <c:dLbl>
              <c:idx val="10"/>
              <c:layout>
                <c:manualLayout>
                  <c:x val="-4.1933601279139934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48-4736-9E18-10BE1771A987}"/>
                </c:ext>
              </c:extLst>
            </c:dLbl>
            <c:dLbl>
              <c:idx val="11"/>
              <c:layout>
                <c:manualLayout>
                  <c:x val="-5.591146837218657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Edamski'!$B$22:$M$22</c:f>
              <c:numCache>
                <c:formatCode>0.00</c:formatCode>
                <c:ptCount val="12"/>
                <c:pt idx="0">
                  <c:v>13.96</c:v>
                </c:pt>
                <c:pt idx="1">
                  <c:v>14.01</c:v>
                </c:pt>
                <c:pt idx="2" formatCode="General">
                  <c:v>13.95</c:v>
                </c:pt>
                <c:pt idx="3" formatCode="General">
                  <c:v>13.78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648-4736-9E18-10BE1771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883584"/>
        <c:axId val="1"/>
      </c:lineChart>
      <c:catAx>
        <c:axId val="61188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315785134188072"/>
              <c:y val="0.90334566133778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157988759258495E-2"/>
              <c:y val="5.5761950210769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188358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39378323782825"/>
          <c:y val="0.88104072218245444"/>
          <c:w val="0.65122892360967966"/>
          <c:h val="8.35608048993875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Gouda w zł/kg</a:t>
            </a:r>
          </a:p>
        </c:rich>
      </c:tx>
      <c:layout>
        <c:manualLayout>
          <c:xMode val="edge"/>
          <c:yMode val="edge"/>
          <c:x val="0.14636814628940614"/>
          <c:y val="3.4170633613764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2209944751381"/>
          <c:y val="0.16504454642284758"/>
          <c:w val="0.79281767955801108"/>
          <c:h val="0.5784500831201409"/>
        </c:manualLayout>
      </c:layout>
      <c:lineChart>
        <c:grouping val="standard"/>
        <c:varyColors val="0"/>
        <c:ser>
          <c:idx val="1"/>
          <c:order val="0"/>
          <c:tx>
            <c:strRef>
              <c:f>'[1]ser Gouda'!$A$18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Gouda'!$B$18:$M$18</c:f>
              <c:numCache>
                <c:formatCode>0.00</c:formatCode>
                <c:ptCount val="12"/>
                <c:pt idx="0">
                  <c:v>12.48</c:v>
                </c:pt>
                <c:pt idx="1">
                  <c:v>12.2</c:v>
                </c:pt>
                <c:pt idx="2">
                  <c:v>12.21</c:v>
                </c:pt>
                <c:pt idx="3">
                  <c:v>11.94</c:v>
                </c:pt>
                <c:pt idx="4">
                  <c:v>11.98</c:v>
                </c:pt>
                <c:pt idx="5">
                  <c:v>12.4</c:v>
                </c:pt>
                <c:pt idx="6">
                  <c:v>12.72</c:v>
                </c:pt>
                <c:pt idx="7">
                  <c:v>12.84</c:v>
                </c:pt>
                <c:pt idx="8">
                  <c:v>13.11</c:v>
                </c:pt>
                <c:pt idx="9">
                  <c:v>13.41</c:v>
                </c:pt>
                <c:pt idx="10">
                  <c:v>13.29</c:v>
                </c:pt>
                <c:pt idx="11">
                  <c:v>13.28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675-43D2-B9B2-8B10C0764A3E}"/>
            </c:ext>
          </c:extLst>
        </c:ser>
        <c:ser>
          <c:idx val="0"/>
          <c:order val="1"/>
          <c:tx>
            <c:strRef>
              <c:f>'[1]ser Gouda'!$A$19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3088909257562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5-43D2-B9B2-8B10C0764A3E}"/>
                </c:ext>
              </c:extLst>
            </c:dLbl>
            <c:dLbl>
              <c:idx val="1"/>
              <c:layout>
                <c:manualLayout>
                  <c:x val="-7.6993583868010987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5-43D2-B9B2-8B10C0764A3E}"/>
                </c:ext>
              </c:extLst>
            </c:dLbl>
            <c:dLbl>
              <c:idx val="2"/>
              <c:layout>
                <c:manualLayout>
                  <c:x val="-6.5994500458295136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5-43D2-B9B2-8B10C0764A3E}"/>
                </c:ext>
              </c:extLst>
            </c:dLbl>
            <c:dLbl>
              <c:idx val="3"/>
              <c:layout>
                <c:manualLayout>
                  <c:x val="-5.1329055912007336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5-43D2-B9B2-8B10C0764A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5-43D2-B9B2-8B10C0764A3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75-43D2-B9B2-8B10C0764A3E}"/>
                </c:ext>
              </c:extLst>
            </c:dLbl>
            <c:dLbl>
              <c:idx val="7"/>
              <c:layout>
                <c:manualLayout>
                  <c:x val="-6.2328139321723125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5-43D2-B9B2-8B10C0764A3E}"/>
                </c:ext>
              </c:extLst>
            </c:dLbl>
            <c:dLbl>
              <c:idx val="8"/>
              <c:layout>
                <c:manualLayout>
                  <c:x val="-3.6663611365719525E-3"/>
                  <c:y val="-6.57399683446648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5-43D2-B9B2-8B10C0764A3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5-43D2-B9B2-8B10C0764A3E}"/>
                </c:ext>
              </c:extLst>
            </c:dLbl>
            <c:dLbl>
              <c:idx val="11"/>
              <c:layout>
                <c:manualLayout>
                  <c:x val="-4.7662694775435381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Gouda'!$B$19:$M$19</c:f>
              <c:numCache>
                <c:formatCode>0.00</c:formatCode>
                <c:ptCount val="12"/>
                <c:pt idx="0">
                  <c:v>13.44</c:v>
                </c:pt>
                <c:pt idx="1">
                  <c:v>13.18</c:v>
                </c:pt>
                <c:pt idx="2">
                  <c:v>13.09</c:v>
                </c:pt>
                <c:pt idx="3">
                  <c:v>13.09</c:v>
                </c:pt>
                <c:pt idx="4">
                  <c:v>12.9</c:v>
                </c:pt>
                <c:pt idx="5">
                  <c:v>13.05</c:v>
                </c:pt>
                <c:pt idx="6">
                  <c:v>12.9</c:v>
                </c:pt>
                <c:pt idx="7">
                  <c:v>13.08</c:v>
                </c:pt>
                <c:pt idx="8">
                  <c:v>13.49</c:v>
                </c:pt>
                <c:pt idx="9">
                  <c:v>13.65</c:v>
                </c:pt>
                <c:pt idx="10">
                  <c:v>13.68</c:v>
                </c:pt>
                <c:pt idx="11">
                  <c:v>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75-43D2-B9B2-8B10C0764A3E}"/>
            </c:ext>
          </c:extLst>
        </c:ser>
        <c:ser>
          <c:idx val="2"/>
          <c:order val="2"/>
          <c:tx>
            <c:strRef>
              <c:f>'[1]ser Gouda'!$A$20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2.1998166819431713E-2"/>
                  <c:y val="-3.53986282688115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5-43D2-B9B2-8B10C0764A3E}"/>
                </c:ext>
              </c:extLst>
            </c:dLbl>
            <c:dLbl>
              <c:idx val="1"/>
              <c:layout>
                <c:manualLayout>
                  <c:x val="-1.0999372099569131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75-43D2-B9B2-8B10C0764A3E}"/>
                </c:ext>
              </c:extLst>
            </c:dLbl>
            <c:dLbl>
              <c:idx val="2"/>
              <c:layout>
                <c:manualLayout>
                  <c:x val="-3.6663611365719523E-2"/>
                  <c:y val="-3.03413400758533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75-43D2-B9B2-8B10C0764A3E}"/>
                </c:ext>
              </c:extLst>
            </c:dLbl>
            <c:dLbl>
              <c:idx val="3"/>
              <c:layout>
                <c:manualLayout>
                  <c:x val="-1.0999083409715857E-2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75-43D2-B9B2-8B10C0764A3E}"/>
                </c:ext>
              </c:extLst>
            </c:dLbl>
            <c:dLbl>
              <c:idx val="5"/>
              <c:layout>
                <c:manualLayout>
                  <c:x val="-4.3996333638863364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5-43D2-B9B2-8B10C0764A3E}"/>
                </c:ext>
              </c:extLst>
            </c:dLbl>
            <c:dLbl>
              <c:idx val="6"/>
              <c:layout>
                <c:manualLayout>
                  <c:x val="-4.3996333638863426E-2"/>
                  <c:y val="7.585295200931742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75-43D2-B9B2-8B10C0764A3E}"/>
                </c:ext>
              </c:extLst>
            </c:dLbl>
            <c:dLbl>
              <c:idx val="7"/>
              <c:layout>
                <c:manualLayout>
                  <c:x val="-0.11732355637030241"/>
                  <c:y val="6.573957016434892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5-43D2-B9B2-8B10C0764A3E}"/>
                </c:ext>
              </c:extLst>
            </c:dLbl>
            <c:dLbl>
              <c:idx val="8"/>
              <c:layout>
                <c:manualLayout>
                  <c:x val="-6.2328139321723187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5-43D2-B9B2-8B10C0764A3E}"/>
                </c:ext>
              </c:extLst>
            </c:dLbl>
            <c:dLbl>
              <c:idx val="9"/>
              <c:layout>
                <c:manualLayout>
                  <c:x val="-5.8661778185151239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1.51706700379266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5-43D2-B9B2-8B10C0764A3E}"/>
                </c:ext>
              </c:extLst>
            </c:dLbl>
            <c:dLbl>
              <c:idx val="11"/>
              <c:layout>
                <c:manualLayout>
                  <c:x val="-5.866177818515123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Gouda'!$B$20:$M$20</c:f>
              <c:numCache>
                <c:formatCode>0.00</c:formatCode>
                <c:ptCount val="12"/>
                <c:pt idx="0">
                  <c:v>14.46</c:v>
                </c:pt>
                <c:pt idx="1">
                  <c:v>14.43</c:v>
                </c:pt>
                <c:pt idx="2">
                  <c:v>14.11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675-43D2-B9B2-8B10C076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0664"/>
        <c:axId val="1"/>
      </c:lineChart>
      <c:catAx>
        <c:axId val="44027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11597588762945"/>
              <c:y val="0.90706306198417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6574658936863662E-2"/>
              <c:y val="2.23047214155264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027066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67638660552048"/>
          <c:y val="0.8456429448220113"/>
          <c:w val="0.69426235182140694"/>
          <c:h val="0.10378811013642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serwatka w proszku w zł/kg</a:t>
            </a:r>
          </a:p>
        </c:rich>
      </c:tx>
      <c:layout>
        <c:manualLayout>
          <c:xMode val="edge"/>
          <c:yMode val="edge"/>
          <c:x val="0.36677631578947367"/>
          <c:y val="3.7037117765123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89473684210523E-2"/>
          <c:y val="0.12794654864579599"/>
          <c:w val="0.82730263157894735"/>
          <c:h val="0.6835039309235944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[2]Arkusz2!$C$18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[2]Arkusz2!$D$18:$O$18</c:f>
              <c:numCache>
                <c:formatCode>General</c:formatCode>
                <c:ptCount val="12"/>
                <c:pt idx="0">
                  <c:v>2.63</c:v>
                </c:pt>
                <c:pt idx="1">
                  <c:v>2.5259999999999998</c:v>
                </c:pt>
                <c:pt idx="2">
                  <c:v>2.61</c:v>
                </c:pt>
                <c:pt idx="3">
                  <c:v>2.62</c:v>
                </c:pt>
                <c:pt idx="4">
                  <c:v>2.63</c:v>
                </c:pt>
                <c:pt idx="5">
                  <c:v>2.73</c:v>
                </c:pt>
                <c:pt idx="6">
                  <c:v>2.93</c:v>
                </c:pt>
                <c:pt idx="7">
                  <c:v>2.98</c:v>
                </c:pt>
                <c:pt idx="8">
                  <c:v>3.0760000000000001</c:v>
                </c:pt>
                <c:pt idx="9">
                  <c:v>3.11</c:v>
                </c:pt>
                <c:pt idx="10">
                  <c:v>3.17</c:v>
                </c:pt>
                <c:pt idx="11">
                  <c:v>3.08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02-47C1-9B21-FBE6D2BFC80E}"/>
            </c:ext>
          </c:extLst>
        </c:ser>
        <c:ser>
          <c:idx val="1"/>
          <c:order val="1"/>
          <c:tx>
            <c:strRef>
              <c:f>[2]Arkusz2!$C$19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89473684210523E-3"/>
                  <c:y val="5.18682396534343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2-47C1-9B21-FBE6D2BFC80E}"/>
                </c:ext>
              </c:extLst>
            </c:dLbl>
            <c:dLbl>
              <c:idx val="1"/>
              <c:layout>
                <c:manualLayout>
                  <c:x val="-2.850877192982456E-2"/>
                  <c:y val="5.22409612293273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2-47C1-9B21-FBE6D2BFC80E}"/>
                </c:ext>
              </c:extLst>
            </c:dLbl>
            <c:dLbl>
              <c:idx val="2"/>
              <c:layout>
                <c:manualLayout>
                  <c:x val="-2.1929824561403508E-2"/>
                  <c:y val="4.6881907927599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2-47C1-9B21-FBE6D2BFC80E}"/>
                </c:ext>
              </c:extLst>
            </c:dLbl>
            <c:dLbl>
              <c:idx val="3"/>
              <c:layout>
                <c:manualLayout>
                  <c:x val="-2.4122807017543858E-2"/>
                  <c:y val="-3.591470258136925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2-47C1-9B21-FBE6D2BFC80E}"/>
                </c:ext>
              </c:extLst>
            </c:dLbl>
            <c:dLbl>
              <c:idx val="4"/>
              <c:layout>
                <c:manualLayout>
                  <c:x val="-3.9473684210526279E-2"/>
                  <c:y val="-5.3872053872053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2-47C1-9B21-FBE6D2BFC80E}"/>
                </c:ext>
              </c:extLst>
            </c:dLbl>
            <c:dLbl>
              <c:idx val="5"/>
              <c:layout>
                <c:manualLayout>
                  <c:x val="-4.6052631578947366E-2"/>
                  <c:y val="-4.489337822671148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2-47C1-9B21-FBE6D2BFC80E}"/>
                </c:ext>
              </c:extLst>
            </c:dLbl>
            <c:dLbl>
              <c:idx val="6"/>
              <c:layout>
                <c:manualLayout>
                  <c:x val="-1.9736842105263157E-2"/>
                  <c:y val="-3.378652062955794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2-47C1-9B21-FBE6D2BFC80E}"/>
                </c:ext>
              </c:extLst>
            </c:dLbl>
            <c:dLbl>
              <c:idx val="7"/>
              <c:layout>
                <c:manualLayout>
                  <c:x val="-3.7280701754385963E-2"/>
                  <c:y val="-4.36349435559309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2-47C1-9B21-FBE6D2BFC80E}"/>
                </c:ext>
              </c:extLst>
            </c:dLbl>
            <c:dLbl>
              <c:idx val="8"/>
              <c:layout>
                <c:manualLayout>
                  <c:x val="-3.7280701754385887E-2"/>
                  <c:y val="-6.07227383774259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2-47C1-9B21-FBE6D2BFC80E}"/>
                </c:ext>
              </c:extLst>
            </c:dLbl>
            <c:dLbl>
              <c:idx val="9"/>
              <c:layout>
                <c:manualLayout>
                  <c:x val="-2.4122807017543858E-2"/>
                  <c:y val="5.149551807754134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2-47C1-9B21-FBE6D2BFC80E}"/>
                </c:ext>
              </c:extLst>
            </c:dLbl>
            <c:dLbl>
              <c:idx val="10"/>
              <c:layout>
                <c:manualLayout>
                  <c:x val="-3.9473684210526314E-2"/>
                  <c:y val="5.623336875278133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2-47C1-9B21-FBE6D2BFC80E}"/>
                </c:ext>
              </c:extLst>
            </c:dLbl>
            <c:dLbl>
              <c:idx val="11"/>
              <c:layout>
                <c:manualLayout>
                  <c:x val="-4.8245614035087717E-2"/>
                  <c:y val="-2.356501285090228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2-47C1-9B21-FBE6D2BFC8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[2]Arkusz2!$D$19:$O$19</c:f>
              <c:numCache>
                <c:formatCode>General</c:formatCode>
                <c:ptCount val="12"/>
                <c:pt idx="0">
                  <c:v>3.22</c:v>
                </c:pt>
                <c:pt idx="1">
                  <c:v>3.26</c:v>
                </c:pt>
                <c:pt idx="2">
                  <c:v>3.26</c:v>
                </c:pt>
                <c:pt idx="3">
                  <c:v>3.33</c:v>
                </c:pt>
                <c:pt idx="4">
                  <c:v>3.32</c:v>
                </c:pt>
                <c:pt idx="5">
                  <c:v>3.21</c:v>
                </c:pt>
                <c:pt idx="6">
                  <c:v>3.07</c:v>
                </c:pt>
                <c:pt idx="7">
                  <c:v>3.06</c:v>
                </c:pt>
                <c:pt idx="8">
                  <c:v>3.11</c:v>
                </c:pt>
                <c:pt idx="9">
                  <c:v>3.09</c:v>
                </c:pt>
                <c:pt idx="10">
                  <c:v>3.14</c:v>
                </c:pt>
                <c:pt idx="11">
                  <c:v>3.23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9E02-47C1-9B21-FBE6D2BFC80E}"/>
            </c:ext>
          </c:extLst>
        </c:ser>
        <c:ser>
          <c:idx val="2"/>
          <c:order val="2"/>
          <c:tx>
            <c:strRef>
              <c:f>[2]Arkusz2!$C$20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gradFill>
                <a:gsLst>
                  <a:gs pos="0">
                    <a:srgbClr val="000082"/>
                  </a:gs>
                  <a:gs pos="28000">
                    <a:srgbClr val="C00000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a:ln>
            <a:effectLst/>
          </c:spPr>
          <c:marker>
            <c:symbol val="triangle"/>
            <c:size val="7"/>
            <c:spPr>
              <a:solidFill>
                <a:srgbClr val="006600"/>
              </a:solidFill>
              <a:effectLst/>
            </c:spPr>
          </c:marker>
          <c:dLbls>
            <c:dLbl>
              <c:idx val="0"/>
              <c:layout>
                <c:manualLayout>
                  <c:x val="-1.7543859649122806E-2"/>
                  <c:y val="-3.32902850811468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02-47C1-9B21-FBE6D2BFC80E}"/>
                </c:ext>
              </c:extLst>
            </c:dLbl>
            <c:dLbl>
              <c:idx val="1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02-47C1-9B21-FBE6D2BFC80E}"/>
                </c:ext>
              </c:extLst>
            </c:dLbl>
            <c:dLbl>
              <c:idx val="2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02-47C1-9B21-FBE6D2BFC80E}"/>
                </c:ext>
              </c:extLst>
            </c:dLbl>
            <c:dLbl>
              <c:idx val="3"/>
              <c:layout>
                <c:manualLayout>
                  <c:x val="2.1929824561402705E-3"/>
                  <c:y val="2.880018890372267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02-47C1-9B21-FBE6D2BFC80E}"/>
                </c:ext>
              </c:extLst>
            </c:dLbl>
            <c:dLbl>
              <c:idx val="4"/>
              <c:layout>
                <c:manualLayout>
                  <c:x val="-2.1929824561403508E-3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02-47C1-9B21-FBE6D2BFC80E}"/>
                </c:ext>
              </c:extLst>
            </c:dLbl>
            <c:dLbl>
              <c:idx val="5"/>
              <c:layout>
                <c:manualLayout>
                  <c:x val="2.1929824561403508E-3"/>
                  <c:y val="-1.346801346801346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02-47C1-9B21-FBE6D2BFC80E}"/>
                </c:ext>
              </c:extLst>
            </c:dLbl>
            <c:dLbl>
              <c:idx val="6"/>
              <c:layout>
                <c:manualLayout>
                  <c:x val="-1.7543859649122806E-2"/>
                  <c:y val="-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02-47C1-9B21-FBE6D2BFC80E}"/>
                </c:ext>
              </c:extLst>
            </c:dLbl>
            <c:dLbl>
              <c:idx val="7"/>
              <c:layout>
                <c:manualLayout>
                  <c:x val="-3.2894736842105261E-2"/>
                  <c:y val="-5.38720538720538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02-47C1-9B21-FBE6D2BFC80E}"/>
                </c:ext>
              </c:extLst>
            </c:dLbl>
            <c:dLbl>
              <c:idx val="8"/>
              <c:layout>
                <c:manualLayout>
                  <c:x val="-2.4122807017543779E-2"/>
                  <c:y val="-4.938271604938271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02-47C1-9B21-FBE6D2BFC80E}"/>
                </c:ext>
              </c:extLst>
            </c:dLbl>
            <c:dLbl>
              <c:idx val="9"/>
              <c:layout>
                <c:manualLayout>
                  <c:x val="-3.2894736842105261E-2"/>
                  <c:y val="3.591470258136925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02-47C1-9B21-FBE6D2BFC80E}"/>
                </c:ext>
              </c:extLst>
            </c:dLbl>
            <c:dLbl>
              <c:idx val="10"/>
              <c:layout>
                <c:manualLayout>
                  <c:x val="-3.0701754385964911E-2"/>
                  <c:y val="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02-47C1-9B21-FBE6D2BFC80E}"/>
                </c:ext>
              </c:extLst>
            </c:dLbl>
            <c:dLbl>
              <c:idx val="11"/>
              <c:layout>
                <c:manualLayout>
                  <c:x val="-3.9473684210526314E-2"/>
                  <c:y val="-1.795735129068462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02-47C1-9B21-FBE6D2BFC8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[2]Arkusz2!$D$20:$O$20</c:f>
              <c:numCache>
                <c:formatCode>General</c:formatCode>
                <c:ptCount val="12"/>
                <c:pt idx="0">
                  <c:v>3.35</c:v>
                </c:pt>
                <c:pt idx="1">
                  <c:v>3.38</c:v>
                </c:pt>
                <c:pt idx="2">
                  <c:v>3.31</c:v>
                </c:pt>
                <c:pt idx="3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E02-47C1-9B21-FBE6D2BF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06072"/>
        <c:axId val="1"/>
      </c:lineChart>
      <c:catAx>
        <c:axId val="58340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7828947368421051"/>
              <c:y val="0.898992816209392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.4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6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8.2236842105263153E-3"/>
              <c:y val="1.68349544542226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06072"/>
        <c:crosses val="autoZero"/>
        <c:crossBetween val="midCat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91666666666666"/>
          <c:y val="0.89562560735271413"/>
          <c:w val="0.62006578947368429"/>
          <c:h val="7.20791215976895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[3]mies.skup!$A$3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[3]mies.skup!$GB$3:$GO$3</c:f>
              <c:numCache>
                <c:formatCode>General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[3]mies.skup!$A$4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[3]mies.skup!$GB$4:$GO$4</c:f>
              <c:numCache>
                <c:formatCode>General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[3]mies.skup!$A$5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[3]mies.skup!$GB$5:$GO$5</c:f>
              <c:numCache>
                <c:formatCode>General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[3]mies.skup!$A$6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[3]mies.skup!$GB$6:$GO$6</c:f>
              <c:numCache>
                <c:formatCode>General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[3]mies.skup!$A$7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[3]mies.skup!$GB$7:$GO$7</c:f>
              <c:numCache>
                <c:formatCode>General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49000"/>
        <c:axId val="1"/>
      </c:lineChart>
      <c:catAx>
        <c:axId val="583349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49000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25744"/>
        <c:axId val="1"/>
      </c:barChart>
      <c:catAx>
        <c:axId val="4382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0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225744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mleka odtłuszczonego w proszku 
w €/100kg</a:t>
            </a:r>
          </a:p>
        </c:rich>
      </c:tx>
      <c:layout>
        <c:manualLayout>
          <c:xMode val="edge"/>
          <c:yMode val="edge"/>
          <c:x val="0.16115724170842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0424270427378"/>
          <c:y val="0.13245033112582782"/>
          <c:w val="0.85124052819171314"/>
          <c:h val="0.60596026490066224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83963471508209E-2"/>
                  <c:y val="-2.61323460395265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7-4AED-A2C0-B2BCD015BB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7-4AED-A2C0-B2BCD015BB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7-4AED-A2C0-B2BCD015BB36}"/>
                </c:ext>
              </c:extLst>
            </c:dLbl>
            <c:dLbl>
              <c:idx val="3"/>
              <c:layout>
                <c:manualLayout>
                  <c:x val="-4.7176416997462146E-2"/>
                  <c:y val="1.544593349672354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7-4AED-A2C0-B2BCD015BB36}"/>
                </c:ext>
              </c:extLst>
            </c:dLbl>
            <c:dLbl>
              <c:idx val="4"/>
              <c:layout>
                <c:manualLayout>
                  <c:x val="-1.9972668705667988E-2"/>
                  <c:y val="-1.305835114981488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C7-4AED-A2C0-B2BCD015BB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C7-4AED-A2C0-B2BCD015BB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C7-4AED-A2C0-B2BCD015BB36}"/>
                </c:ext>
              </c:extLst>
            </c:dLbl>
            <c:dLbl>
              <c:idx val="7"/>
              <c:layout>
                <c:manualLayout>
                  <c:x val="5.1651807986810554E-3"/>
                  <c:y val="1.895395525890381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C7-4AED-A2C0-B2BCD015BB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C7-4AED-A2C0-B2BCD015BB36}"/>
                </c:ext>
              </c:extLst>
            </c:dLbl>
            <c:dLbl>
              <c:idx val="9"/>
              <c:layout>
                <c:manualLayout>
                  <c:x val="-1.0330795427431075E-2"/>
                  <c:y val="-2.317880794701986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C7-4AED-A2C0-B2BCD015BB36}"/>
                </c:ext>
              </c:extLst>
            </c:dLbl>
            <c:dLbl>
              <c:idx val="10"/>
              <c:layout>
                <c:manualLayout>
                  <c:x val="6.705483549931246E-2"/>
                  <c:y val="1.655629139072847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C7-4AED-A2C0-B2BCD015BB3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OMP'!$FL$3:$FT$3</c:f>
              <c:numCache>
                <c:formatCode>General</c:formatCode>
                <c:ptCount val="9"/>
                <c:pt idx="0">
                  <c:v>245.8</c:v>
                </c:pt>
                <c:pt idx="1">
                  <c:v>226.6</c:v>
                </c:pt>
                <c:pt idx="2">
                  <c:v>216.3</c:v>
                </c:pt>
                <c:pt idx="3">
                  <c:v>213.2</c:v>
                </c:pt>
                <c:pt idx="4">
                  <c:v>187.8</c:v>
                </c:pt>
                <c:pt idx="5">
                  <c:v>186.9</c:v>
                </c:pt>
                <c:pt idx="6">
                  <c:v>191.3</c:v>
                </c:pt>
                <c:pt idx="7">
                  <c:v>187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EC7-4AED-A2C0-B2BCD015BB36}"/>
            </c:ext>
          </c:extLst>
        </c:ser>
        <c:ser>
          <c:idx val="1"/>
          <c:order val="1"/>
          <c:tx>
            <c:strRef>
              <c:f>'[3] liniowy OMP'!$A$4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C7-4AED-A2C0-B2BCD015BB36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EC7-4AED-A2C0-B2BCD015BB36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EC7-4AED-A2C0-B2BCD015BB36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EC7-4AED-A2C0-B2BCD015BB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C7-4AED-A2C0-B2BCD015BB36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EC7-4AED-A2C0-B2BCD015BB36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FEC7-4AED-A2C0-B2BCD015BB36}"/>
                </c:ext>
              </c:extLst>
            </c:dLbl>
            <c:dLbl>
              <c:idx val="7"/>
              <c:layout>
                <c:manualLayout>
                  <c:x val="2.7548209366391185E-3"/>
                  <c:y val="-3.973509933774842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C7-4AED-A2C0-B2BCD015BB36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FEC7-4AED-A2C0-B2BCD015BB36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FEC7-4AED-A2C0-B2BCD015BB3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OMP'!$FL$4:$FT$4</c:f>
              <c:numCache>
                <c:formatCode>General</c:formatCode>
                <c:ptCount val="9"/>
                <c:pt idx="0">
                  <c:v>235</c:v>
                </c:pt>
                <c:pt idx="1">
                  <c:v>224.5</c:v>
                </c:pt>
                <c:pt idx="2">
                  <c:v>210</c:v>
                </c:pt>
                <c:pt idx="3">
                  <c:v>196.5</c:v>
                </c:pt>
                <c:pt idx="4">
                  <c:v>193</c:v>
                </c:pt>
                <c:pt idx="5">
                  <c:v>193</c:v>
                </c:pt>
                <c:pt idx="6">
                  <c:v>196.5</c:v>
                </c:pt>
                <c:pt idx="7">
                  <c:v>197.5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FEC7-4AED-A2C0-B2BCD015BB36}"/>
            </c:ext>
          </c:extLst>
        </c:ser>
        <c:ser>
          <c:idx val="2"/>
          <c:order val="2"/>
          <c:tx>
            <c:strRef>
              <c:f>'[3] liniowy OMP'!$A$5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C7-4AED-A2C0-B2BCD015BB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EC7-4AED-A2C0-B2BCD015BB36}"/>
                </c:ext>
              </c:extLst>
            </c:dLbl>
            <c:dLbl>
              <c:idx val="2"/>
              <c:layout>
                <c:manualLayout>
                  <c:x val="-3.2624021170907354E-2"/>
                  <c:y val="-2.858702264865898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C7-4AED-A2C0-B2BCD015BB36}"/>
                </c:ext>
              </c:extLst>
            </c:dLbl>
            <c:dLbl>
              <c:idx val="3"/>
              <c:layout>
                <c:manualLayout>
                  <c:x val="5.9434719420403031E-3"/>
                  <c:y val="-5.949209991135218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EC7-4AED-A2C0-B2BCD015BB36}"/>
                </c:ext>
              </c:extLst>
            </c:dLbl>
            <c:dLbl>
              <c:idx val="4"/>
              <c:layout>
                <c:manualLayout>
                  <c:x val="-1.8849916487711865E-2"/>
                  <c:y val="-4.1832055761241806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C7-4AED-A2C0-B2BCD015BB36}"/>
                </c:ext>
              </c:extLst>
            </c:dLbl>
            <c:dLbl>
              <c:idx val="5"/>
              <c:layout>
                <c:manualLayout>
                  <c:x val="-2.4359558360990002E-2"/>
                  <c:y val="-4.183205576124176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EC7-4AED-A2C0-B2BCD015BB36}"/>
                </c:ext>
              </c:extLst>
            </c:dLbl>
            <c:dLbl>
              <c:idx val="6"/>
              <c:layout>
                <c:manualLayout>
                  <c:x val="-1.3340274614433526E-2"/>
                  <c:y val="1.997809876414462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C7-4AED-A2C0-B2BCD015BB36}"/>
                </c:ext>
              </c:extLst>
            </c:dLbl>
            <c:dLbl>
              <c:idx val="7"/>
              <c:layout>
                <c:manualLayout>
                  <c:x val="4.3383006876196488E-4"/>
                  <c:y val="1.534233717474049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EC7-4AED-A2C0-B2BCD015BB36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FEC7-4AED-A2C0-B2BCD015BB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OMP'!$FL$5:$FT$5</c:f>
              <c:numCache>
                <c:formatCode>General</c:formatCode>
                <c:ptCount val="9"/>
                <c:pt idx="0">
                  <c:v>249</c:v>
                </c:pt>
                <c:pt idx="1">
                  <c:v>234</c:v>
                </c:pt>
                <c:pt idx="2">
                  <c:v>228</c:v>
                </c:pt>
                <c:pt idx="3">
                  <c:v>217.9</c:v>
                </c:pt>
                <c:pt idx="4">
                  <c:v>197</c:v>
                </c:pt>
                <c:pt idx="5">
                  <c:v>179</c:v>
                </c:pt>
                <c:pt idx="6">
                  <c:v>183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0-FEC7-4AED-A2C0-B2BCD015BB36}"/>
            </c:ext>
          </c:extLst>
        </c:ser>
        <c:ser>
          <c:idx val="3"/>
          <c:order val="3"/>
          <c:tx>
            <c:strRef>
              <c:f>'[3] liniowy OMP'!$A$6</c:f>
              <c:strCache>
                <c:ptCount val="1"/>
                <c:pt idx="0">
                  <c:v>Niderlandy</c:v>
                </c:pt>
              </c:strCache>
            </c:strRef>
          </c:tx>
          <c:dLbls>
            <c:dLbl>
              <c:idx val="6"/>
              <c:layout>
                <c:manualLayout>
                  <c:x val="-3.951107351250515E-2"/>
                  <c:y val="2.6600615320435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EC7-4AED-A2C0-B2BCD015BB36}"/>
                </c:ext>
              </c:extLst>
            </c:dLbl>
            <c:dLbl>
              <c:idx val="7"/>
              <c:layout>
                <c:manualLayout>
                  <c:x val="4.5660614737205417E-3"/>
                  <c:y val="-1.3134831655976859E-2"/>
                </c:manualLayout>
              </c:layout>
              <c:numFmt formatCode="0" sourceLinked="0"/>
              <c:spPr/>
              <c:txPr>
                <a:bodyPr/>
                <a:lstStyle/>
                <a:p>
                  <a:pPr>
                    <a:defRPr sz="7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EC7-4AED-A2C0-B2BCD015BB36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OMP'!$FL$2:$FT$2</c:f>
              <c:strCache>
                <c:ptCount val="9"/>
                <c:pt idx="0">
                  <c:v>11-tydz.</c:v>
                </c:pt>
                <c:pt idx="1">
                  <c:v>12-tydz.</c:v>
                </c:pt>
                <c:pt idx="2">
                  <c:v>13-tydz.</c:v>
                </c:pt>
                <c:pt idx="3">
                  <c:v>14-tydz.</c:v>
                </c:pt>
                <c:pt idx="4">
                  <c:v>15-tydz.</c:v>
                </c:pt>
                <c:pt idx="5">
                  <c:v>16-tydz.</c:v>
                </c:pt>
                <c:pt idx="6">
                  <c:v>17-tydz.</c:v>
                </c:pt>
                <c:pt idx="7">
                  <c:v>18-tydz.</c:v>
                </c:pt>
                <c:pt idx="8">
                  <c:v>19-tydz.</c:v>
                </c:pt>
              </c:strCache>
            </c:strRef>
          </c:cat>
          <c:val>
            <c:numRef>
              <c:f>'[3] liniowy OMP'!$FL$6:$FT$6</c:f>
              <c:numCache>
                <c:formatCode>General</c:formatCode>
                <c:ptCount val="9"/>
                <c:pt idx="0">
                  <c:v>223</c:v>
                </c:pt>
                <c:pt idx="1">
                  <c:v>213</c:v>
                </c:pt>
                <c:pt idx="2">
                  <c:v>202</c:v>
                </c:pt>
                <c:pt idx="3">
                  <c:v>185</c:v>
                </c:pt>
                <c:pt idx="4">
                  <c:v>185</c:v>
                </c:pt>
                <c:pt idx="5">
                  <c:v>188</c:v>
                </c:pt>
                <c:pt idx="6">
                  <c:v>190</c:v>
                </c:pt>
                <c:pt idx="7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EC7-4AED-A2C0-B2BCD015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99512"/>
        <c:axId val="1"/>
      </c:lineChart>
      <c:catAx>
        <c:axId val="58339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1942235526344329"/>
              <c:y val="0.8841059602649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0"/>
          <c:min val="1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330578512396695E-2"/>
              <c:y val="2.3178807947019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99512"/>
        <c:crosses val="autoZero"/>
        <c:crossBetween val="midCat"/>
        <c:majorUnit val="10"/>
        <c:minorUnit val="1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62005162577818"/>
          <c:y val="0.88741721854304634"/>
          <c:w val="0.63113012732912521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 (bez VAT) odtłuszczonego mleka w proszku 
w Polsce i inych krajach UE w €/100kg
18  tydzień 2020</a:t>
            </a:r>
          </a:p>
        </c:rich>
      </c:tx>
      <c:layout>
        <c:manualLayout>
          <c:xMode val="edge"/>
          <c:yMode val="edge"/>
          <c:x val="0.1476420596166898"/>
          <c:y val="2.10081894269654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5119363395225"/>
          <c:y val="0.1889079865016873"/>
          <c:w val="0.73474801061007955"/>
          <c:h val="0.668236670416197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71-412F-B912-A47F56FD53CE}"/>
              </c:ext>
            </c:extLst>
          </c:dPt>
          <c:dPt>
            <c:idx val="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71-412F-B912-A47F56FD53CE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71-412F-B912-A47F56FD53CE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71-412F-B912-A47F56FD53CE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871-412F-B912-A47F56FD53CE}"/>
              </c:ext>
            </c:extLst>
          </c:dPt>
          <c:dLbls>
            <c:dLbl>
              <c:idx val="0"/>
              <c:layout>
                <c:manualLayout>
                  <c:x val="6.3262251369772416E-3"/>
                  <c:y val="6.83492204636687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1-412F-B912-A47F56FD53CE}"/>
                </c:ext>
              </c:extLst>
            </c:dLbl>
            <c:dLbl>
              <c:idx val="1"/>
              <c:layout>
                <c:manualLayout>
                  <c:x val="1.0968204571245593E-2"/>
                  <c:y val="1.32776370002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1-412F-B912-A47F56FD53CE}"/>
                </c:ext>
              </c:extLst>
            </c:dLbl>
            <c:dLbl>
              <c:idx val="2"/>
              <c:layout>
                <c:manualLayout>
                  <c:x val="5.0000930986654098E-3"/>
                  <c:y val="2.5070866141732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1-412F-B912-A47F56FD53CE}"/>
                </c:ext>
              </c:extLst>
            </c:dLbl>
            <c:dLbl>
              <c:idx val="3"/>
              <c:layout>
                <c:manualLayout>
                  <c:x val="1.2294325278305707E-2"/>
                  <c:y val="-6.4703965181137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1-412F-B912-A47F56FD53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'[3]słupkowy OMP'!$A$2:$D$2</c:f>
              <c:strCache>
                <c:ptCount val="4"/>
                <c:pt idx="0">
                  <c:v>Niemcy</c:v>
                </c:pt>
                <c:pt idx="1">
                  <c:v>Francja</c:v>
                </c:pt>
                <c:pt idx="2">
                  <c:v>Polska </c:v>
                </c:pt>
                <c:pt idx="3">
                  <c:v>Niderlandy</c:v>
                </c:pt>
              </c:strCache>
            </c:strRef>
          </c:cat>
          <c:val>
            <c:numRef>
              <c:f>'[3]słupkowy OMP'!$A$3:$D$3</c:f>
              <c:numCache>
                <c:formatCode>General</c:formatCode>
                <c:ptCount val="4"/>
                <c:pt idx="0">
                  <c:v>197.5</c:v>
                </c:pt>
                <c:pt idx="1">
                  <c:v>187</c:v>
                </c:pt>
                <c:pt idx="2">
                  <c:v>180</c:v>
                </c:pt>
                <c:pt idx="3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71-412F-B912-A47F56FD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583366056"/>
        <c:axId val="1"/>
      </c:barChart>
      <c:catAx>
        <c:axId val="583366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262701430055797E-2"/>
              <c:y val="4.6218557444267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66056"/>
        <c:crosses val="autoZero"/>
        <c:crossBetween val="between"/>
        <c:majorUnit val="10"/>
        <c:minorUnit val="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8.png"/><Relationship Id="rId7" Type="http://schemas.openxmlformats.org/officeDocument/2006/relationships/chart" Target="../charts/chart4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image" Target="../media/image9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0</xdr:colOff>
      <xdr:row>47</xdr:row>
      <xdr:rowOff>55706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612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-1</xdr:rowOff>
    </xdr:from>
    <xdr:to>
      <xdr:col>8</xdr:col>
      <xdr:colOff>762000</xdr:colOff>
      <xdr:row>44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24562"/>
          <a:ext cx="7810500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24187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46</xdr:row>
      <xdr:rowOff>166686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22</xdr:col>
      <xdr:colOff>0</xdr:colOff>
      <xdr:row>39</xdr:row>
      <xdr:rowOff>76200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2464594"/>
          <a:ext cx="10787062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142874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8004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152400</xdr:colOff>
      <xdr:row>49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10000" cy="23336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graphicFrame macro="">
      <xdr:nvGraphicFramePr>
        <xdr:cNvPr id="1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13</xdr:col>
      <xdr:colOff>590550</xdr:colOff>
      <xdr:row>49</xdr:row>
      <xdr:rowOff>12700</xdr:rowOff>
    </xdr:to>
    <xdr:graphicFrame macro="">
      <xdr:nvGraphicFramePr>
        <xdr:cNvPr id="1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589492</xdr:colOff>
      <xdr:row>34</xdr:row>
      <xdr:rowOff>9525</xdr:rowOff>
    </xdr:to>
    <xdr:graphicFrame macro="">
      <xdr:nvGraphicFramePr>
        <xdr:cNvPr id="1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graphicFrame macro="">
      <xdr:nvGraphicFramePr>
        <xdr:cNvPr id="1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16</xdr:col>
      <xdr:colOff>304800</xdr:colOff>
      <xdr:row>71</xdr:row>
      <xdr:rowOff>152400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32</xdr:row>
      <xdr:rowOff>133350</xdr:rowOff>
    </xdr:from>
    <xdr:to>
      <xdr:col>7</xdr:col>
      <xdr:colOff>9525</xdr:colOff>
      <xdr:row>46</xdr:row>
      <xdr:rowOff>76200</xdr:rowOff>
    </xdr:to>
    <xdr:graphicFrame macro="">
      <xdr:nvGraphicFramePr>
        <xdr:cNvPr id="15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32</xdr:row>
      <xdr:rowOff>133350</xdr:rowOff>
    </xdr:from>
    <xdr:to>
      <xdr:col>12</xdr:col>
      <xdr:colOff>276225</xdr:colOff>
      <xdr:row>46</xdr:row>
      <xdr:rowOff>79375</xdr:rowOff>
    </xdr:to>
    <xdr:graphicFrame macro="">
      <xdr:nvGraphicFramePr>
        <xdr:cNvPr id="16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47</xdr:row>
      <xdr:rowOff>1</xdr:rowOff>
    </xdr:from>
    <xdr:to>
      <xdr:col>6</xdr:col>
      <xdr:colOff>600075</xdr:colOff>
      <xdr:row>61</xdr:row>
      <xdr:rowOff>57151</xdr:rowOff>
    </xdr:to>
    <xdr:graphicFrame macro="">
      <xdr:nvGraphicFramePr>
        <xdr:cNvPr id="1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47</xdr:row>
      <xdr:rowOff>0</xdr:rowOff>
    </xdr:from>
    <xdr:to>
      <xdr:col>12</xdr:col>
      <xdr:colOff>285750</xdr:colOff>
      <xdr:row>61</xdr:row>
      <xdr:rowOff>57150</xdr:rowOff>
    </xdr:to>
    <xdr:graphicFrame macro="">
      <xdr:nvGraphicFramePr>
        <xdr:cNvPr id="1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609599</xdr:colOff>
      <xdr:row>62</xdr:row>
      <xdr:rowOff>161924</xdr:rowOff>
    </xdr:from>
    <xdr:to>
      <xdr:col>8</xdr:col>
      <xdr:colOff>600074</xdr:colOff>
      <xdr:row>82</xdr:row>
      <xdr:rowOff>152399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62</xdr:row>
      <xdr:rowOff>161924</xdr:rowOff>
    </xdr:from>
    <xdr:to>
      <xdr:col>19</xdr:col>
      <xdr:colOff>204258</xdr:colOff>
      <xdr:row>82</xdr:row>
      <xdr:rowOff>152399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zestawienia%20miesi&#281;cz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serwatk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Oblicz_MLEKO2004\Maslo%20kraje%20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</row>
      </sheetData>
      <sheetData sheetId="3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18.73</v>
          </cell>
          <cell r="C19">
            <v>18.940000000000001</v>
          </cell>
          <cell r="D19">
            <v>20.58</v>
          </cell>
          <cell r="E19">
            <v>20.62</v>
          </cell>
          <cell r="F19">
            <v>23.03</v>
          </cell>
          <cell r="G19">
            <v>25.2</v>
          </cell>
          <cell r="H19">
            <v>24.42</v>
          </cell>
          <cell r="I19">
            <v>24</v>
          </cell>
          <cell r="J19">
            <v>24.59</v>
          </cell>
          <cell r="K19">
            <v>22.72</v>
          </cell>
          <cell r="L19">
            <v>21.65</v>
          </cell>
          <cell r="M19">
            <v>21.44</v>
          </cell>
        </row>
        <row r="20">
          <cell r="A20">
            <v>2019</v>
          </cell>
          <cell r="B20">
            <v>20.23</v>
          </cell>
          <cell r="C20">
            <v>19.489999999999998</v>
          </cell>
          <cell r="D20">
            <v>18.64</v>
          </cell>
          <cell r="E20">
            <v>18.649999999999999</v>
          </cell>
          <cell r="F20">
            <v>18.45</v>
          </cell>
          <cell r="G20">
            <v>17.39</v>
          </cell>
          <cell r="H20">
            <v>17.05</v>
          </cell>
          <cell r="I20">
            <v>16.59</v>
          </cell>
          <cell r="J20">
            <v>17.899999999999999</v>
          </cell>
          <cell r="K20">
            <v>18.27</v>
          </cell>
          <cell r="L20">
            <v>18.420000000000002</v>
          </cell>
          <cell r="M20">
            <v>18.59</v>
          </cell>
        </row>
        <row r="21">
          <cell r="A21">
            <v>2020</v>
          </cell>
          <cell r="B21">
            <v>17.420000000000002</v>
          </cell>
          <cell r="C21">
            <v>16.87</v>
          </cell>
          <cell r="D21">
            <v>16.559999999999999</v>
          </cell>
          <cell r="E21">
            <v>15.79</v>
          </cell>
        </row>
      </sheetData>
      <sheetData sheetId="4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20">
          <cell r="A20">
            <v>2018</v>
          </cell>
          <cell r="B20">
            <v>12.17</v>
          </cell>
          <cell r="C20">
            <v>12.2</v>
          </cell>
          <cell r="D20">
            <v>12.29</v>
          </cell>
          <cell r="E20">
            <v>11.89</v>
          </cell>
          <cell r="F20">
            <v>12.17</v>
          </cell>
          <cell r="G20">
            <v>12.69</v>
          </cell>
          <cell r="H20">
            <v>12.81</v>
          </cell>
          <cell r="I20">
            <v>12.71</v>
          </cell>
          <cell r="J20">
            <v>13.18</v>
          </cell>
          <cell r="K20">
            <v>13.26</v>
          </cell>
          <cell r="L20">
            <v>13.39</v>
          </cell>
          <cell r="M20">
            <v>13.32</v>
          </cell>
        </row>
        <row r="21">
          <cell r="A21">
            <v>2019</v>
          </cell>
          <cell r="B21">
            <v>13.25</v>
          </cell>
          <cell r="C21">
            <v>13.06</v>
          </cell>
          <cell r="D21">
            <v>12.9</v>
          </cell>
          <cell r="E21">
            <v>12.72</v>
          </cell>
          <cell r="F21">
            <v>12.65</v>
          </cell>
          <cell r="G21">
            <v>12.65</v>
          </cell>
          <cell r="H21">
            <v>12.56</v>
          </cell>
          <cell r="I21">
            <v>12.8</v>
          </cell>
          <cell r="J21">
            <v>12.84</v>
          </cell>
          <cell r="K21">
            <v>13.36</v>
          </cell>
          <cell r="L21">
            <v>13.24</v>
          </cell>
          <cell r="M21">
            <v>13.66</v>
          </cell>
        </row>
        <row r="22">
          <cell r="A22">
            <v>2020</v>
          </cell>
          <cell r="B22">
            <v>13.96</v>
          </cell>
          <cell r="C22">
            <v>14.01</v>
          </cell>
          <cell r="D22">
            <v>13.95</v>
          </cell>
          <cell r="E22">
            <v>13.78</v>
          </cell>
        </row>
      </sheetData>
      <sheetData sheetId="5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8">
          <cell r="A18">
            <v>2018</v>
          </cell>
          <cell r="B18">
            <v>12.48</v>
          </cell>
          <cell r="C18">
            <v>12.2</v>
          </cell>
          <cell r="D18">
            <v>12.21</v>
          </cell>
          <cell r="E18">
            <v>11.94</v>
          </cell>
          <cell r="F18">
            <v>11.98</v>
          </cell>
          <cell r="G18">
            <v>12.4</v>
          </cell>
          <cell r="H18">
            <v>12.72</v>
          </cell>
          <cell r="I18">
            <v>12.84</v>
          </cell>
          <cell r="J18">
            <v>13.11</v>
          </cell>
          <cell r="K18">
            <v>13.41</v>
          </cell>
          <cell r="L18">
            <v>13.29</v>
          </cell>
          <cell r="M18">
            <v>13.28</v>
          </cell>
        </row>
        <row r="19">
          <cell r="A19">
            <v>2019</v>
          </cell>
          <cell r="B19">
            <v>13.44</v>
          </cell>
          <cell r="C19">
            <v>13.18</v>
          </cell>
          <cell r="D19">
            <v>13.09</v>
          </cell>
          <cell r="E19">
            <v>13.09</v>
          </cell>
          <cell r="F19">
            <v>12.9</v>
          </cell>
          <cell r="G19">
            <v>13.05</v>
          </cell>
          <cell r="H19">
            <v>12.9</v>
          </cell>
          <cell r="I19">
            <v>13.08</v>
          </cell>
          <cell r="J19">
            <v>13.49</v>
          </cell>
          <cell r="K19">
            <v>13.65</v>
          </cell>
          <cell r="L19">
            <v>13.68</v>
          </cell>
          <cell r="M19">
            <v>14.04</v>
          </cell>
        </row>
        <row r="20">
          <cell r="A20">
            <v>2020</v>
          </cell>
          <cell r="B20">
            <v>14.46</v>
          </cell>
          <cell r="C20">
            <v>14.43</v>
          </cell>
          <cell r="D20">
            <v>14.11</v>
          </cell>
          <cell r="E20">
            <v>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18">
          <cell r="C18">
            <v>2018</v>
          </cell>
          <cell r="D18">
            <v>2.63</v>
          </cell>
          <cell r="E18">
            <v>2.5259999999999998</v>
          </cell>
          <cell r="F18">
            <v>2.61</v>
          </cell>
          <cell r="G18">
            <v>2.62</v>
          </cell>
          <cell r="H18">
            <v>2.63</v>
          </cell>
          <cell r="I18">
            <v>2.73</v>
          </cell>
          <cell r="J18">
            <v>2.93</v>
          </cell>
          <cell r="K18">
            <v>2.98</v>
          </cell>
          <cell r="L18">
            <v>3.0760000000000001</v>
          </cell>
          <cell r="M18">
            <v>3.11</v>
          </cell>
          <cell r="N18">
            <v>3.17</v>
          </cell>
          <cell r="O18">
            <v>3.08</v>
          </cell>
        </row>
        <row r="19">
          <cell r="C19">
            <v>2019</v>
          </cell>
          <cell r="D19">
            <v>3.22</v>
          </cell>
          <cell r="E19">
            <v>3.26</v>
          </cell>
          <cell r="F19">
            <v>3.26</v>
          </cell>
          <cell r="G19">
            <v>3.33</v>
          </cell>
          <cell r="H19">
            <v>3.32</v>
          </cell>
          <cell r="I19">
            <v>3.21</v>
          </cell>
          <cell r="J19">
            <v>3.07</v>
          </cell>
          <cell r="K19">
            <v>3.06</v>
          </cell>
          <cell r="L19">
            <v>3.11</v>
          </cell>
          <cell r="M19">
            <v>3.09</v>
          </cell>
          <cell r="N19">
            <v>3.14</v>
          </cell>
          <cell r="O19">
            <v>3.23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270</v>
          </cell>
          <cell r="B3">
            <v>260.2</v>
          </cell>
          <cell r="C3">
            <v>272</v>
          </cell>
          <cell r="D3">
            <v>261</v>
          </cell>
        </row>
      </sheetData>
      <sheetData sheetId="1">
        <row r="2">
          <cell r="FL2" t="str">
            <v>11-tydz.</v>
          </cell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  <cell r="FT2" t="str">
            <v>19-tydz.</v>
          </cell>
        </row>
        <row r="3">
          <cell r="A3" t="str">
            <v>Francja</v>
          </cell>
          <cell r="FL3">
            <v>336.1</v>
          </cell>
          <cell r="FM3">
            <v>332.5</v>
          </cell>
          <cell r="FN3">
            <v>332.1</v>
          </cell>
          <cell r="FO3">
            <v>324.7</v>
          </cell>
          <cell r="FP3">
            <v>290.5</v>
          </cell>
          <cell r="FQ3">
            <v>272.5</v>
          </cell>
          <cell r="FR3">
            <v>270.3</v>
          </cell>
          <cell r="FS3">
            <v>260.2</v>
          </cell>
        </row>
        <row r="4">
          <cell r="A4" t="str">
            <v>Niemcy</v>
          </cell>
          <cell r="FL4">
            <v>350</v>
          </cell>
          <cell r="FM4">
            <v>350</v>
          </cell>
          <cell r="FN4">
            <v>325</v>
          </cell>
          <cell r="FO4">
            <v>285</v>
          </cell>
          <cell r="FP4">
            <v>260</v>
          </cell>
          <cell r="FQ4">
            <v>260</v>
          </cell>
          <cell r="FR4">
            <v>265</v>
          </cell>
          <cell r="FS4">
            <v>270</v>
          </cell>
        </row>
        <row r="5">
          <cell r="A5" t="str">
            <v>Polska</v>
          </cell>
          <cell r="FL5">
            <v>333</v>
          </cell>
          <cell r="FM5">
            <v>327</v>
          </cell>
          <cell r="FN5">
            <v>316</v>
          </cell>
          <cell r="FO5">
            <v>314.2</v>
          </cell>
          <cell r="FP5">
            <v>307</v>
          </cell>
          <cell r="FQ5">
            <v>303</v>
          </cell>
          <cell r="FR5">
            <v>287</v>
          </cell>
          <cell r="FS5">
            <v>272</v>
          </cell>
        </row>
        <row r="6">
          <cell r="A6" t="str">
            <v>Niderlandy</v>
          </cell>
          <cell r="FL6">
            <v>341</v>
          </cell>
          <cell r="FM6">
            <v>330</v>
          </cell>
          <cell r="FN6">
            <v>320</v>
          </cell>
          <cell r="FO6">
            <v>270</v>
          </cell>
          <cell r="FP6">
            <v>255</v>
          </cell>
          <cell r="FQ6">
            <v>257</v>
          </cell>
          <cell r="FR6">
            <v>257</v>
          </cell>
          <cell r="FS6">
            <v>261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197.5</v>
          </cell>
          <cell r="B3">
            <v>187</v>
          </cell>
          <cell r="C3">
            <v>180</v>
          </cell>
          <cell r="D3">
            <v>190</v>
          </cell>
        </row>
      </sheetData>
      <sheetData sheetId="4">
        <row r="2">
          <cell r="FL2" t="str">
            <v>11-tydz.</v>
          </cell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  <cell r="FT2" t="str">
            <v>19-tydz.</v>
          </cell>
        </row>
        <row r="3">
          <cell r="A3" t="str">
            <v>Francja</v>
          </cell>
          <cell r="FL3">
            <v>245.8</v>
          </cell>
          <cell r="FM3">
            <v>226.6</v>
          </cell>
          <cell r="FN3">
            <v>216.3</v>
          </cell>
          <cell r="FO3">
            <v>213.2</v>
          </cell>
          <cell r="FP3">
            <v>187.8</v>
          </cell>
          <cell r="FQ3">
            <v>186.9</v>
          </cell>
          <cell r="FR3">
            <v>191.3</v>
          </cell>
          <cell r="FS3">
            <v>187</v>
          </cell>
        </row>
        <row r="4">
          <cell r="A4" t="str">
            <v>Niemcy</v>
          </cell>
          <cell r="FL4">
            <v>235</v>
          </cell>
          <cell r="FM4">
            <v>224.5</v>
          </cell>
          <cell r="FN4">
            <v>210</v>
          </cell>
          <cell r="FO4">
            <v>196.5</v>
          </cell>
          <cell r="FP4">
            <v>193</v>
          </cell>
          <cell r="FQ4">
            <v>193</v>
          </cell>
          <cell r="FR4">
            <v>196.5</v>
          </cell>
          <cell r="FS4">
            <v>197.5</v>
          </cell>
        </row>
        <row r="5">
          <cell r="A5" t="str">
            <v>Polska</v>
          </cell>
          <cell r="FL5">
            <v>249</v>
          </cell>
          <cell r="FM5">
            <v>234</v>
          </cell>
          <cell r="FN5">
            <v>228</v>
          </cell>
          <cell r="FO5">
            <v>217.9</v>
          </cell>
          <cell r="FP5">
            <v>197</v>
          </cell>
          <cell r="FQ5">
            <v>179</v>
          </cell>
          <cell r="FR5">
            <v>183</v>
          </cell>
          <cell r="FS5">
            <v>180</v>
          </cell>
        </row>
        <row r="6">
          <cell r="A6" t="str">
            <v>Niderlandy</v>
          </cell>
          <cell r="FL6">
            <v>223</v>
          </cell>
          <cell r="FM6">
            <v>213</v>
          </cell>
          <cell r="FN6">
            <v>202</v>
          </cell>
          <cell r="FO6">
            <v>185</v>
          </cell>
          <cell r="FP6">
            <v>185</v>
          </cell>
          <cell r="FQ6">
            <v>188</v>
          </cell>
          <cell r="FR6">
            <v>190</v>
          </cell>
          <cell r="FS6">
            <v>190</v>
          </cell>
        </row>
      </sheetData>
      <sheetData sheetId="5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195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</row>
        <row r="4">
          <cell r="A4" t="str">
            <v>Francja</v>
          </cell>
          <cell r="FY4">
            <v>193.2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</row>
        <row r="5">
          <cell r="A5" t="str">
            <v>Niderlandy</v>
          </cell>
          <cell r="FY5">
            <v>193.5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181.5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</row>
      </sheetData>
      <sheetData sheetId="6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417.5</v>
          </cell>
          <cell r="FZ3">
            <v>407.5</v>
          </cell>
          <cell r="GA3">
            <v>380</v>
          </cell>
          <cell r="GB3">
            <v>366</v>
          </cell>
          <cell r="GC3">
            <v>356.3</v>
          </cell>
          <cell r="GD3">
            <v>365.6</v>
          </cell>
          <cell r="GE3">
            <v>366.5</v>
          </cell>
          <cell r="GF3">
            <v>363.6</v>
          </cell>
          <cell r="GG3">
            <v>362.5</v>
          </cell>
          <cell r="GH3">
            <v>362.4</v>
          </cell>
          <cell r="GI3">
            <v>356.75</v>
          </cell>
          <cell r="GJ3">
            <v>342.8</v>
          </cell>
          <cell r="GK3">
            <v>268</v>
          </cell>
        </row>
        <row r="4">
          <cell r="A4" t="str">
            <v>Francja</v>
          </cell>
          <cell r="FY4">
            <v>422.5</v>
          </cell>
          <cell r="FZ4">
            <v>415.3</v>
          </cell>
          <cell r="GA4">
            <v>409</v>
          </cell>
          <cell r="GB4">
            <v>378.4</v>
          </cell>
          <cell r="GC4">
            <v>355.73</v>
          </cell>
          <cell r="GD4">
            <v>354.8</v>
          </cell>
          <cell r="GE4">
            <v>351.38</v>
          </cell>
          <cell r="GF4">
            <v>359.4</v>
          </cell>
          <cell r="GG4">
            <v>370.73</v>
          </cell>
          <cell r="GH4">
            <v>375.66</v>
          </cell>
          <cell r="GI4">
            <v>357.77</v>
          </cell>
          <cell r="GJ4">
            <v>336</v>
          </cell>
          <cell r="GK4">
            <v>283.60000000000002</v>
          </cell>
        </row>
        <row r="5">
          <cell r="A5" t="str">
            <v>Niderlandy</v>
          </cell>
          <cell r="FY5">
            <v>414</v>
          </cell>
          <cell r="FZ5">
            <v>404</v>
          </cell>
          <cell r="GA5">
            <v>374</v>
          </cell>
          <cell r="GB5">
            <v>351</v>
          </cell>
          <cell r="GC5">
            <v>338.25</v>
          </cell>
          <cell r="GD5">
            <v>347</v>
          </cell>
          <cell r="GE5">
            <v>352.8</v>
          </cell>
          <cell r="GF5">
            <v>357</v>
          </cell>
          <cell r="GG5">
            <v>359</v>
          </cell>
          <cell r="GH5">
            <v>356.6</v>
          </cell>
          <cell r="GI5">
            <v>351</v>
          </cell>
          <cell r="GJ5">
            <v>333</v>
          </cell>
          <cell r="GK5">
            <v>260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402.3</v>
          </cell>
          <cell r="FZ7">
            <v>398.4</v>
          </cell>
          <cell r="GA7">
            <v>369</v>
          </cell>
          <cell r="GB7">
            <v>358.4</v>
          </cell>
          <cell r="GC7">
            <v>338.25</v>
          </cell>
          <cell r="GD7">
            <v>370.2</v>
          </cell>
          <cell r="GE7">
            <v>382.4</v>
          </cell>
          <cell r="GF7">
            <v>372.3</v>
          </cell>
          <cell r="GG7">
            <v>378</v>
          </cell>
          <cell r="GH7">
            <v>355</v>
          </cell>
          <cell r="GI7">
            <v>348.5</v>
          </cell>
          <cell r="GJ7">
            <v>327.8</v>
          </cell>
          <cell r="GK7">
            <v>296.60000000000002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J4" sqref="J4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288</v>
      </c>
      <c r="C3" s="130"/>
    </row>
    <row r="4" spans="2:5" x14ac:dyDescent="0.2">
      <c r="B4" s="235" t="s">
        <v>286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37" t="s">
        <v>308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287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9" sqref="T69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workbookViewId="0">
      <selection activeCell="N87" sqref="N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298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315</v>
      </c>
      <c r="CH15" s="212" t="s">
        <v>316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10" t="s">
        <v>78</v>
      </c>
      <c r="CG39" s="510">
        <v>31.17</v>
      </c>
      <c r="CH39" s="511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285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3" sqref="U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291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289</v>
      </c>
      <c r="E9" s="133" t="s">
        <v>290</v>
      </c>
      <c r="F9" s="132" t="s">
        <v>289</v>
      </c>
      <c r="G9" s="133" t="s">
        <v>290</v>
      </c>
      <c r="H9" s="135" t="s">
        <v>289</v>
      </c>
      <c r="I9" s="136" t="s">
        <v>290</v>
      </c>
      <c r="J9" s="144" t="s">
        <v>289</v>
      </c>
      <c r="K9" s="74" t="s">
        <v>290</v>
      </c>
      <c r="L9" s="94" t="s">
        <v>289</v>
      </c>
      <c r="M9" s="74" t="s">
        <v>290</v>
      </c>
      <c r="N9" s="73" t="s">
        <v>289</v>
      </c>
      <c r="O9" s="75" t="s">
        <v>290</v>
      </c>
      <c r="P9" s="144" t="s">
        <v>289</v>
      </c>
      <c r="Q9" s="74" t="s">
        <v>290</v>
      </c>
      <c r="R9" s="95" t="s">
        <v>289</v>
      </c>
      <c r="S9" s="76" t="s">
        <v>290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348494.83100000001</v>
      </c>
      <c r="E10" s="134">
        <f t="shared" si="0"/>
        <v>356809.353</v>
      </c>
      <c r="F10" s="137">
        <f>SUM(F11:F16)</f>
        <v>1493522.0219999999</v>
      </c>
      <c r="G10" s="138">
        <f>SUM(G11:G16)</f>
        <v>1516504.81</v>
      </c>
      <c r="H10" s="141">
        <f t="shared" si="0"/>
        <v>258209.508</v>
      </c>
      <c r="I10" s="145">
        <f t="shared" si="0"/>
        <v>271850.83400000003</v>
      </c>
      <c r="J10" s="143">
        <f t="shared" si="0"/>
        <v>155700.04399999999</v>
      </c>
      <c r="K10" s="123">
        <f t="shared" si="0"/>
        <v>160053.38500000001</v>
      </c>
      <c r="L10" s="124">
        <f t="shared" si="0"/>
        <v>667264.9</v>
      </c>
      <c r="M10" s="123">
        <f t="shared" si="0"/>
        <v>680354.07200000004</v>
      </c>
      <c r="N10" s="125">
        <f t="shared" si="0"/>
        <v>95433.482000000004</v>
      </c>
      <c r="O10" s="147">
        <f t="shared" si="0"/>
        <v>90554.85</v>
      </c>
      <c r="P10" s="143">
        <f t="shared" ref="P10:Q10" si="1">SUM(P11:P16)</f>
        <v>192794.78700000001</v>
      </c>
      <c r="Q10" s="117">
        <f t="shared" si="1"/>
        <v>196755.96799999999</v>
      </c>
      <c r="R10" s="116">
        <f>SUM(R11:R16)</f>
        <v>826257.12199999997</v>
      </c>
      <c r="S10" s="117">
        <f>SUM(S11:S16)</f>
        <v>836150.7379999999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64596.642</v>
      </c>
      <c r="E11" s="162">
        <v>69125.986000000004</v>
      </c>
      <c r="F11" s="96">
        <v>276838.30099999998</v>
      </c>
      <c r="G11" s="52">
        <v>293851.23599999998</v>
      </c>
      <c r="H11" s="161">
        <v>119558.83</v>
      </c>
      <c r="I11" s="163">
        <v>138569.49600000001</v>
      </c>
      <c r="J11" s="161">
        <v>26070.713</v>
      </c>
      <c r="K11" s="162">
        <v>23009.644</v>
      </c>
      <c r="L11" s="96">
        <v>111724.859</v>
      </c>
      <c r="M11" s="52">
        <v>97835.043000000005</v>
      </c>
      <c r="N11" s="161">
        <v>32857.578999999998</v>
      </c>
      <c r="O11" s="163">
        <v>26363.495999999999</v>
      </c>
      <c r="P11" s="164">
        <v>38525.929000000004</v>
      </c>
      <c r="Q11" s="165">
        <v>46116.342000000004</v>
      </c>
      <c r="R11" s="97">
        <f t="shared" ref="R11:S16" si="2">F11-L11</f>
        <v>165113.44199999998</v>
      </c>
      <c r="S11" s="98">
        <f t="shared" si="2"/>
        <v>196016.19299999997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52928.252</v>
      </c>
      <c r="E12" s="162">
        <v>57569.18</v>
      </c>
      <c r="F12" s="96">
        <v>226831.71</v>
      </c>
      <c r="G12" s="52">
        <v>244446.84599999999</v>
      </c>
      <c r="H12" s="161">
        <v>31946.955999999998</v>
      </c>
      <c r="I12" s="163">
        <v>23882.236000000001</v>
      </c>
      <c r="J12" s="161">
        <v>28151.484</v>
      </c>
      <c r="K12" s="162">
        <v>37980.800000000003</v>
      </c>
      <c r="L12" s="96">
        <v>120644.519</v>
      </c>
      <c r="M12" s="52">
        <v>161425.22700000001</v>
      </c>
      <c r="N12" s="161">
        <v>16299.333000000001</v>
      </c>
      <c r="O12" s="163">
        <v>19368.115000000002</v>
      </c>
      <c r="P12" s="164">
        <v>24776.768</v>
      </c>
      <c r="Q12" s="165">
        <v>19588.379999999997</v>
      </c>
      <c r="R12" s="97">
        <f t="shared" si="2"/>
        <v>106187.19099999999</v>
      </c>
      <c r="S12" s="98">
        <f t="shared" si="2"/>
        <v>83021.618999999977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22274.108</v>
      </c>
      <c r="E13" s="162">
        <v>19707.266</v>
      </c>
      <c r="F13" s="96">
        <v>95458.247000000003</v>
      </c>
      <c r="G13" s="52">
        <v>83770.145000000004</v>
      </c>
      <c r="H13" s="161">
        <v>18418.3</v>
      </c>
      <c r="I13" s="163">
        <v>21768.47</v>
      </c>
      <c r="J13" s="161">
        <v>14793.879000000001</v>
      </c>
      <c r="K13" s="162">
        <v>12758.210999999999</v>
      </c>
      <c r="L13" s="96">
        <v>63401.415000000001</v>
      </c>
      <c r="M13" s="52">
        <v>54212.944000000003</v>
      </c>
      <c r="N13" s="161">
        <v>13243.477999999999</v>
      </c>
      <c r="O13" s="163">
        <v>9791.6769999999997</v>
      </c>
      <c r="P13" s="164">
        <v>7480.2289999999994</v>
      </c>
      <c r="Q13" s="165">
        <v>6949.0550000000003</v>
      </c>
      <c r="R13" s="97">
        <f t="shared" si="2"/>
        <v>32056.832000000002</v>
      </c>
      <c r="S13" s="98">
        <f t="shared" si="2"/>
        <v>29557.201000000001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35101.576999999997</v>
      </c>
      <c r="E14" s="162">
        <v>35414.408000000003</v>
      </c>
      <c r="F14" s="96">
        <v>150431.93100000001</v>
      </c>
      <c r="G14" s="52">
        <v>150512.46900000001</v>
      </c>
      <c r="H14" s="161">
        <v>35608.718999999997</v>
      </c>
      <c r="I14" s="163">
        <v>34837.671999999999</v>
      </c>
      <c r="J14" s="161">
        <v>7007.6679999999997</v>
      </c>
      <c r="K14" s="162">
        <v>9344.4789999999994</v>
      </c>
      <c r="L14" s="96">
        <v>30033.219000000001</v>
      </c>
      <c r="M14" s="52">
        <v>39723.923999999999</v>
      </c>
      <c r="N14" s="161">
        <v>12425.192999999999</v>
      </c>
      <c r="O14" s="163">
        <v>15721.312</v>
      </c>
      <c r="P14" s="164">
        <v>28093.909</v>
      </c>
      <c r="Q14" s="165">
        <v>26069.929000000004</v>
      </c>
      <c r="R14" s="97">
        <f t="shared" si="2"/>
        <v>120398.71200000001</v>
      </c>
      <c r="S14" s="98">
        <f t="shared" si="2"/>
        <v>110788.54500000001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45439.658000000003</v>
      </c>
      <c r="E15" s="162">
        <v>39945.64</v>
      </c>
      <c r="F15" s="96">
        <v>194735.68799999999</v>
      </c>
      <c r="G15" s="52">
        <v>169814.886</v>
      </c>
      <c r="H15" s="161">
        <v>10460.396000000001</v>
      </c>
      <c r="I15" s="163">
        <v>10828.272000000001</v>
      </c>
      <c r="J15" s="161">
        <v>18563.758999999998</v>
      </c>
      <c r="K15" s="162">
        <v>9942.6749999999993</v>
      </c>
      <c r="L15" s="96">
        <v>79555.956999999995</v>
      </c>
      <c r="M15" s="52">
        <v>42275.139000000003</v>
      </c>
      <c r="N15" s="161">
        <v>3532.1779999999999</v>
      </c>
      <c r="O15" s="163">
        <v>2095.4389999999999</v>
      </c>
      <c r="P15" s="164">
        <v>26875.899000000005</v>
      </c>
      <c r="Q15" s="165">
        <v>30002.965</v>
      </c>
      <c r="R15" s="97">
        <f t="shared" si="2"/>
        <v>115179.731</v>
      </c>
      <c r="S15" s="98">
        <f t="shared" si="2"/>
        <v>127539.747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128154.594</v>
      </c>
      <c r="E16" s="170">
        <v>135046.87299999999</v>
      </c>
      <c r="F16" s="99">
        <v>549226.14500000002</v>
      </c>
      <c r="G16" s="54">
        <v>574109.228</v>
      </c>
      <c r="H16" s="169">
        <v>42216.307000000001</v>
      </c>
      <c r="I16" s="171">
        <v>41964.688000000002</v>
      </c>
      <c r="J16" s="169">
        <v>61112.540999999997</v>
      </c>
      <c r="K16" s="170">
        <v>67017.576000000001</v>
      </c>
      <c r="L16" s="99">
        <v>261904.93100000001</v>
      </c>
      <c r="M16" s="54">
        <v>284881.79499999998</v>
      </c>
      <c r="N16" s="169">
        <v>17075.721000000001</v>
      </c>
      <c r="O16" s="171">
        <v>17214.811000000002</v>
      </c>
      <c r="P16" s="172">
        <v>67042.053</v>
      </c>
      <c r="Q16" s="173">
        <v>68029.296999999991</v>
      </c>
      <c r="R16" s="100">
        <f t="shared" si="2"/>
        <v>287321.21400000004</v>
      </c>
      <c r="S16" s="101">
        <f t="shared" si="2"/>
        <v>289227.43300000002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289</v>
      </c>
      <c r="E21" s="133" t="s">
        <v>290</v>
      </c>
      <c r="F21" s="132" t="s">
        <v>289</v>
      </c>
      <c r="G21" s="133" t="s">
        <v>290</v>
      </c>
      <c r="H21" s="135" t="s">
        <v>289</v>
      </c>
      <c r="I21" s="136" t="s">
        <v>290</v>
      </c>
      <c r="J21" s="144" t="s">
        <v>289</v>
      </c>
      <c r="K21" s="74" t="s">
        <v>290</v>
      </c>
      <c r="L21" s="94" t="s">
        <v>289</v>
      </c>
      <c r="M21" s="74" t="s">
        <v>290</v>
      </c>
      <c r="N21" s="73" t="s">
        <v>289</v>
      </c>
      <c r="O21" s="75" t="s">
        <v>290</v>
      </c>
      <c r="P21" s="142" t="s">
        <v>289</v>
      </c>
      <c r="Q21" s="133" t="s">
        <v>290</v>
      </c>
      <c r="R21" s="242" t="s">
        <v>289</v>
      </c>
      <c r="S21" s="243" t="s">
        <v>290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30406.38</v>
      </c>
      <c r="E22" s="123">
        <f t="shared" si="3"/>
        <v>19544.518000000004</v>
      </c>
      <c r="F22" s="124">
        <f t="shared" si="3"/>
        <v>130311.46299999999</v>
      </c>
      <c r="G22" s="123">
        <f t="shared" si="3"/>
        <v>83017.543999999994</v>
      </c>
      <c r="H22" s="125">
        <f t="shared" si="3"/>
        <v>17066.909</v>
      </c>
      <c r="I22" s="147">
        <f t="shared" si="3"/>
        <v>11058.877999999999</v>
      </c>
      <c r="J22" s="143">
        <f t="shared" si="3"/>
        <v>25370.383999999998</v>
      </c>
      <c r="K22" s="123">
        <f t="shared" si="3"/>
        <v>14377.278</v>
      </c>
      <c r="L22" s="124">
        <f>SUM(L23:L28)</f>
        <v>108727.628</v>
      </c>
      <c r="M22" s="123">
        <f>SUM(M23:M28)</f>
        <v>61103.934999999998</v>
      </c>
      <c r="N22" s="125">
        <f t="shared" si="3"/>
        <v>8261.4419999999991</v>
      </c>
      <c r="O22" s="134">
        <f t="shared" si="3"/>
        <v>5924.982</v>
      </c>
      <c r="P22" s="244">
        <f t="shared" si="3"/>
        <v>5035.996000000001</v>
      </c>
      <c r="Q22" s="245">
        <f t="shared" si="3"/>
        <v>5167.2399999999989</v>
      </c>
      <c r="R22" s="339">
        <f t="shared" si="3"/>
        <v>21583.834999999992</v>
      </c>
      <c r="S22" s="245">
        <f t="shared" si="3"/>
        <v>21913.608999999997</v>
      </c>
    </row>
    <row r="23" spans="1:19" x14ac:dyDescent="0.2">
      <c r="A23" s="196"/>
      <c r="B23" s="203" t="s">
        <v>103</v>
      </c>
      <c r="C23" s="160" t="s">
        <v>161</v>
      </c>
      <c r="D23" s="161">
        <v>318.86500000000001</v>
      </c>
      <c r="E23" s="162">
        <v>369.02199999999999</v>
      </c>
      <c r="F23" s="51">
        <v>1366.6590000000001</v>
      </c>
      <c r="G23" s="52">
        <v>1567.136</v>
      </c>
      <c r="H23" s="161">
        <v>338.21800000000002</v>
      </c>
      <c r="I23" s="163">
        <v>393.77499999999998</v>
      </c>
      <c r="J23" s="121">
        <v>710.22500000000002</v>
      </c>
      <c r="K23" s="52">
        <v>1132.28</v>
      </c>
      <c r="L23" s="96">
        <v>3043.6350000000002</v>
      </c>
      <c r="M23" s="52">
        <v>4822.2730000000001</v>
      </c>
      <c r="N23" s="51">
        <v>606.49900000000002</v>
      </c>
      <c r="O23" s="228">
        <v>836.08399999999995</v>
      </c>
      <c r="P23" s="335">
        <f t="shared" ref="P23:P28" si="4">D23-J23</f>
        <v>-391.36</v>
      </c>
      <c r="Q23" s="336">
        <f t="shared" ref="Q23:Q28" si="5">E23-K23</f>
        <v>-763.25800000000004</v>
      </c>
      <c r="R23" s="340">
        <f t="shared" ref="R23:S28" si="6">F23-L23</f>
        <v>-1676.9760000000001</v>
      </c>
      <c r="S23" s="341">
        <f t="shared" si="6"/>
        <v>-3255.1370000000002</v>
      </c>
    </row>
    <row r="24" spans="1:19" x14ac:dyDescent="0.2">
      <c r="A24" s="196"/>
      <c r="B24" s="203" t="s">
        <v>104</v>
      </c>
      <c r="C24" s="160" t="s">
        <v>105</v>
      </c>
      <c r="D24" s="161">
        <v>4538.152</v>
      </c>
      <c r="E24" s="162">
        <v>1865.7950000000001</v>
      </c>
      <c r="F24" s="51">
        <v>19447.852999999999</v>
      </c>
      <c r="G24" s="52">
        <v>7919.0630000000001</v>
      </c>
      <c r="H24" s="161">
        <v>2364.3780000000002</v>
      </c>
      <c r="I24" s="163">
        <v>775.08600000000001</v>
      </c>
      <c r="J24" s="121">
        <v>4247.2269999999999</v>
      </c>
      <c r="K24" s="52">
        <v>1985.2329999999999</v>
      </c>
      <c r="L24" s="96">
        <v>18201.846000000001</v>
      </c>
      <c r="M24" s="52">
        <v>8445.4380000000001</v>
      </c>
      <c r="N24" s="51">
        <v>1890.692</v>
      </c>
      <c r="O24" s="228">
        <v>720.07100000000003</v>
      </c>
      <c r="P24" s="335">
        <f t="shared" si="4"/>
        <v>290.92500000000018</v>
      </c>
      <c r="Q24" s="336">
        <f t="shared" si="5"/>
        <v>-119.43799999999987</v>
      </c>
      <c r="R24" s="340">
        <f t="shared" si="6"/>
        <v>1246.0069999999978</v>
      </c>
      <c r="S24" s="341">
        <f t="shared" si="6"/>
        <v>-526.375</v>
      </c>
    </row>
    <row r="25" spans="1:19" x14ac:dyDescent="0.2">
      <c r="A25" s="196"/>
      <c r="B25" s="203" t="s">
        <v>106</v>
      </c>
      <c r="C25" s="160" t="s">
        <v>107</v>
      </c>
      <c r="D25" s="161">
        <v>643.82299999999998</v>
      </c>
      <c r="E25" s="162">
        <v>563.5</v>
      </c>
      <c r="F25" s="51">
        <v>2759.2159999999999</v>
      </c>
      <c r="G25" s="52">
        <v>2395.4780000000001</v>
      </c>
      <c r="H25" s="161">
        <v>388.45400000000001</v>
      </c>
      <c r="I25" s="163">
        <v>371.92099999999999</v>
      </c>
      <c r="J25" s="121">
        <v>136.39599999999999</v>
      </c>
      <c r="K25" s="52">
        <v>269.94</v>
      </c>
      <c r="L25" s="96">
        <v>584.428</v>
      </c>
      <c r="M25" s="52">
        <v>1150.086</v>
      </c>
      <c r="N25" s="51">
        <v>61.628</v>
      </c>
      <c r="O25" s="228">
        <v>106.78400000000001</v>
      </c>
      <c r="P25" s="335">
        <f t="shared" si="4"/>
        <v>507.42700000000002</v>
      </c>
      <c r="Q25" s="336">
        <f t="shared" si="5"/>
        <v>293.56</v>
      </c>
      <c r="R25" s="340">
        <f t="shared" si="6"/>
        <v>2174.788</v>
      </c>
      <c r="S25" s="341">
        <f t="shared" si="6"/>
        <v>1245.3920000000001</v>
      </c>
    </row>
    <row r="26" spans="1:19" x14ac:dyDescent="0.2">
      <c r="A26" s="196"/>
      <c r="B26" s="203" t="s">
        <v>108</v>
      </c>
      <c r="C26" s="160" t="s">
        <v>109</v>
      </c>
      <c r="D26" s="161">
        <v>13092.734</v>
      </c>
      <c r="E26" s="162">
        <v>10701.904</v>
      </c>
      <c r="F26" s="51">
        <v>56111.133999999998</v>
      </c>
      <c r="G26" s="52">
        <v>45464.644</v>
      </c>
      <c r="H26" s="161">
        <v>11010.993</v>
      </c>
      <c r="I26" s="163">
        <v>7811.4560000000001</v>
      </c>
      <c r="J26" s="121">
        <v>933.65099999999995</v>
      </c>
      <c r="K26" s="52">
        <v>964.23800000000006</v>
      </c>
      <c r="L26" s="96">
        <v>4001.4340000000002</v>
      </c>
      <c r="M26" s="52">
        <v>4095.4760000000001</v>
      </c>
      <c r="N26" s="51">
        <v>777.423</v>
      </c>
      <c r="O26" s="228">
        <v>1461.173</v>
      </c>
      <c r="P26" s="335">
        <f t="shared" si="4"/>
        <v>12159.083000000001</v>
      </c>
      <c r="Q26" s="336">
        <f t="shared" si="5"/>
        <v>9737.6660000000011</v>
      </c>
      <c r="R26" s="340">
        <f t="shared" si="6"/>
        <v>52109.7</v>
      </c>
      <c r="S26" s="341">
        <f t="shared" si="6"/>
        <v>41369.167999999998</v>
      </c>
    </row>
    <row r="27" spans="1:19" x14ac:dyDescent="0.2">
      <c r="A27" s="196"/>
      <c r="B27" s="203" t="s">
        <v>110</v>
      </c>
      <c r="C27" s="160" t="s">
        <v>111</v>
      </c>
      <c r="D27" s="161">
        <v>8957.8259999999991</v>
      </c>
      <c r="E27" s="162">
        <v>4535.5959999999995</v>
      </c>
      <c r="F27" s="51">
        <v>38390.946000000004</v>
      </c>
      <c r="G27" s="52">
        <v>19256.689999999999</v>
      </c>
      <c r="H27" s="161">
        <v>2050.6410000000001</v>
      </c>
      <c r="I27" s="163">
        <v>1284.0450000000001</v>
      </c>
      <c r="J27" s="121">
        <v>9018.6209999999992</v>
      </c>
      <c r="K27" s="52">
        <v>599.04700000000003</v>
      </c>
      <c r="L27" s="96">
        <v>38650.911</v>
      </c>
      <c r="M27" s="52">
        <v>2548.3249999999998</v>
      </c>
      <c r="N27" s="51">
        <v>1653.7</v>
      </c>
      <c r="O27" s="228">
        <v>160.786</v>
      </c>
      <c r="P27" s="335">
        <f t="shared" si="4"/>
        <v>-60.795000000000073</v>
      </c>
      <c r="Q27" s="336">
        <f t="shared" si="5"/>
        <v>3936.5489999999995</v>
      </c>
      <c r="R27" s="340">
        <f t="shared" si="6"/>
        <v>-259.96499999999651</v>
      </c>
      <c r="S27" s="341">
        <f t="shared" si="6"/>
        <v>16708.364999999998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2854.98</v>
      </c>
      <c r="E28" s="170">
        <v>1508.701</v>
      </c>
      <c r="F28" s="53">
        <v>12235.655000000001</v>
      </c>
      <c r="G28" s="54">
        <v>6414.5330000000004</v>
      </c>
      <c r="H28" s="169">
        <v>914.22500000000002</v>
      </c>
      <c r="I28" s="171">
        <v>422.59500000000003</v>
      </c>
      <c r="J28" s="122">
        <v>10324.263999999999</v>
      </c>
      <c r="K28" s="54">
        <v>9426.5400000000009</v>
      </c>
      <c r="L28" s="99">
        <v>44245.374000000003</v>
      </c>
      <c r="M28" s="54">
        <v>40042.337</v>
      </c>
      <c r="N28" s="53">
        <v>3271.5</v>
      </c>
      <c r="O28" s="229">
        <v>2640.0839999999998</v>
      </c>
      <c r="P28" s="337">
        <f t="shared" si="4"/>
        <v>-7469.2839999999997</v>
      </c>
      <c r="Q28" s="338">
        <f t="shared" si="5"/>
        <v>-7917.8390000000009</v>
      </c>
      <c r="R28" s="342">
        <f t="shared" si="6"/>
        <v>-32009.719000000005</v>
      </c>
      <c r="S28" s="343">
        <f t="shared" si="6"/>
        <v>-33627.803999999996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289</v>
      </c>
      <c r="E33" s="133" t="s">
        <v>290</v>
      </c>
      <c r="F33" s="132" t="s">
        <v>289</v>
      </c>
      <c r="G33" s="133" t="s">
        <v>290</v>
      </c>
      <c r="H33" s="135" t="s">
        <v>289</v>
      </c>
      <c r="I33" s="136" t="s">
        <v>290</v>
      </c>
      <c r="J33" s="144" t="s">
        <v>289</v>
      </c>
      <c r="K33" s="74" t="s">
        <v>290</v>
      </c>
      <c r="L33" s="94" t="s">
        <v>289</v>
      </c>
      <c r="M33" s="74" t="s">
        <v>290</v>
      </c>
      <c r="N33" s="73" t="s">
        <v>289</v>
      </c>
      <c r="O33" s="75" t="s">
        <v>290</v>
      </c>
      <c r="P33" s="144" t="s">
        <v>289</v>
      </c>
      <c r="Q33" s="74" t="s">
        <v>290</v>
      </c>
      <c r="R33" s="95" t="s">
        <v>289</v>
      </c>
      <c r="S33" s="76" t="s">
        <v>290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73140.541999999987</v>
      </c>
      <c r="E34" s="123">
        <f t="shared" si="7"/>
        <v>65351.909</v>
      </c>
      <c r="F34" s="124">
        <f t="shared" si="7"/>
        <v>313455.88399999996</v>
      </c>
      <c r="G34" s="123">
        <f t="shared" si="7"/>
        <v>277760.85800000001</v>
      </c>
      <c r="H34" s="125">
        <f t="shared" si="7"/>
        <v>99269.245999999999</v>
      </c>
      <c r="I34" s="147">
        <f t="shared" si="7"/>
        <v>100126.88199999998</v>
      </c>
      <c r="J34" s="143">
        <f t="shared" si="7"/>
        <v>53241.725999999995</v>
      </c>
      <c r="K34" s="123">
        <f t="shared" si="7"/>
        <v>55599.652999999998</v>
      </c>
      <c r="L34" s="124">
        <f t="shared" si="7"/>
        <v>228172.74699999997</v>
      </c>
      <c r="M34" s="123">
        <f t="shared" si="7"/>
        <v>236333.68599999999</v>
      </c>
      <c r="N34" s="125">
        <f t="shared" si="7"/>
        <v>31757.831999999999</v>
      </c>
      <c r="O34" s="134">
        <f t="shared" si="7"/>
        <v>29396.785000000003</v>
      </c>
      <c r="P34" s="225">
        <f t="shared" ref="P34:Q34" si="8">SUM(P35:P40)</f>
        <v>19898.815999999992</v>
      </c>
      <c r="Q34" s="117">
        <f t="shared" si="8"/>
        <v>9752.2560000000012</v>
      </c>
      <c r="R34" s="116">
        <f t="shared" si="7"/>
        <v>85283.137000000002</v>
      </c>
      <c r="S34" s="117">
        <f t="shared" si="7"/>
        <v>41427.171999999991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40394.222999999998</v>
      </c>
      <c r="E35" s="162">
        <v>36729.870999999999</v>
      </c>
      <c r="F35" s="96">
        <v>173115.74799999999</v>
      </c>
      <c r="G35" s="52">
        <v>156100.87400000001</v>
      </c>
      <c r="H35" s="161">
        <v>79774.305999999997</v>
      </c>
      <c r="I35" s="163">
        <v>83164.884999999995</v>
      </c>
      <c r="J35" s="193">
        <v>6499.4629999999997</v>
      </c>
      <c r="K35" s="162">
        <v>5824.7569999999996</v>
      </c>
      <c r="L35" s="96">
        <v>27852.732</v>
      </c>
      <c r="M35" s="52">
        <v>24759.525000000001</v>
      </c>
      <c r="N35" s="161">
        <v>7981.6660000000002</v>
      </c>
      <c r="O35" s="223">
        <v>7079.4930000000004</v>
      </c>
      <c r="P35" s="226">
        <v>33894.759999999995</v>
      </c>
      <c r="Q35" s="165">
        <v>30905.114000000001</v>
      </c>
      <c r="R35" s="97">
        <f t="shared" ref="R35:R40" si="9">F35-L35</f>
        <v>145263.016</v>
      </c>
      <c r="S35" s="98">
        <f t="shared" ref="S35:S40" si="10">G35-M35</f>
        <v>131341.34900000002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6013.1530000000002</v>
      </c>
      <c r="E36" s="162">
        <v>5977.0450000000001</v>
      </c>
      <c r="F36" s="96">
        <v>25771.405999999999</v>
      </c>
      <c r="G36" s="52">
        <v>25389.987000000001</v>
      </c>
      <c r="H36" s="161">
        <v>4523.817</v>
      </c>
      <c r="I36" s="163">
        <v>3118.72</v>
      </c>
      <c r="J36" s="193">
        <v>9268.3690000000006</v>
      </c>
      <c r="K36" s="162">
        <v>13477.031000000001</v>
      </c>
      <c r="L36" s="96">
        <v>39720.258999999998</v>
      </c>
      <c r="M36" s="52">
        <v>57294.59</v>
      </c>
      <c r="N36" s="161">
        <v>6992.3220000000001</v>
      </c>
      <c r="O36" s="223">
        <v>8905.5400000000009</v>
      </c>
      <c r="P36" s="226">
        <v>-3255.2160000000003</v>
      </c>
      <c r="Q36" s="165">
        <v>-7499.9860000000008</v>
      </c>
      <c r="R36" s="97">
        <f t="shared" si="9"/>
        <v>-13948.852999999999</v>
      </c>
      <c r="S36" s="98">
        <f t="shared" si="10"/>
        <v>-31904.602999999996</v>
      </c>
    </row>
    <row r="37" spans="1:21" x14ac:dyDescent="0.2">
      <c r="A37" s="196"/>
      <c r="B37" s="203" t="s">
        <v>106</v>
      </c>
      <c r="C37" s="160" t="s">
        <v>107</v>
      </c>
      <c r="D37" s="161">
        <v>1262.4480000000001</v>
      </c>
      <c r="E37" s="162">
        <v>1487.326</v>
      </c>
      <c r="F37" s="96">
        <v>5410.5959999999995</v>
      </c>
      <c r="G37" s="52">
        <v>6323.7349999999997</v>
      </c>
      <c r="H37" s="161">
        <v>1306.068</v>
      </c>
      <c r="I37" s="163">
        <v>1338.2760000000001</v>
      </c>
      <c r="J37" s="193">
        <v>6974.683</v>
      </c>
      <c r="K37" s="162">
        <v>4572.1880000000001</v>
      </c>
      <c r="L37" s="96">
        <v>29891.076000000001</v>
      </c>
      <c r="M37" s="52">
        <v>19431.112000000001</v>
      </c>
      <c r="N37" s="161">
        <v>6314.6689999999999</v>
      </c>
      <c r="O37" s="223">
        <v>3221.0529999999999</v>
      </c>
      <c r="P37" s="226">
        <v>-5712.2349999999997</v>
      </c>
      <c r="Q37" s="165">
        <v>-3084.8620000000001</v>
      </c>
      <c r="R37" s="97">
        <f t="shared" si="9"/>
        <v>-24480.480000000003</v>
      </c>
      <c r="S37" s="98">
        <f t="shared" si="10"/>
        <v>-13107.377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2547.4450000000002</v>
      </c>
      <c r="E38" s="162">
        <v>2074.5709999999999</v>
      </c>
      <c r="F38" s="96">
        <v>10917.255999999999</v>
      </c>
      <c r="G38" s="52">
        <v>8814.7379999999994</v>
      </c>
      <c r="H38" s="161">
        <v>5230.5129999999999</v>
      </c>
      <c r="I38" s="163">
        <v>5149.491</v>
      </c>
      <c r="J38" s="193">
        <v>1855.557</v>
      </c>
      <c r="K38" s="162">
        <v>2286.924</v>
      </c>
      <c r="L38" s="96">
        <v>7952.9430000000002</v>
      </c>
      <c r="M38" s="52">
        <v>9715.1530000000002</v>
      </c>
      <c r="N38" s="161">
        <v>2264.174</v>
      </c>
      <c r="O38" s="223">
        <v>1799.09</v>
      </c>
      <c r="P38" s="226">
        <v>691.88800000000015</v>
      </c>
      <c r="Q38" s="165">
        <v>-212.35300000000007</v>
      </c>
      <c r="R38" s="97">
        <f t="shared" si="9"/>
        <v>2964.3129999999992</v>
      </c>
      <c r="S38" s="98">
        <f t="shared" si="10"/>
        <v>-900.41500000000087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4716.6019999999999</v>
      </c>
      <c r="E39" s="162">
        <v>2043.877</v>
      </c>
      <c r="F39" s="96">
        <v>20212.665000000001</v>
      </c>
      <c r="G39" s="52">
        <v>8684.4</v>
      </c>
      <c r="H39" s="161">
        <v>1145.7090000000001</v>
      </c>
      <c r="I39" s="163">
        <v>549.96199999999999</v>
      </c>
      <c r="J39" s="193">
        <v>4267.2449999999999</v>
      </c>
      <c r="K39" s="162">
        <v>3173.7069999999999</v>
      </c>
      <c r="L39" s="96">
        <v>18287.03</v>
      </c>
      <c r="M39" s="52">
        <v>13489.620999999999</v>
      </c>
      <c r="N39" s="161">
        <v>745.60199999999998</v>
      </c>
      <c r="O39" s="223">
        <v>668.947</v>
      </c>
      <c r="P39" s="226">
        <v>449.35699999999997</v>
      </c>
      <c r="Q39" s="165">
        <v>-1129.83</v>
      </c>
      <c r="R39" s="97">
        <f t="shared" si="9"/>
        <v>1925.635000000002</v>
      </c>
      <c r="S39" s="98">
        <f t="shared" si="10"/>
        <v>-4805.2209999999995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18206.670999999998</v>
      </c>
      <c r="E40" s="170">
        <v>17039.219000000001</v>
      </c>
      <c r="F40" s="99">
        <v>78028.213000000003</v>
      </c>
      <c r="G40" s="54">
        <v>72447.123999999996</v>
      </c>
      <c r="H40" s="169">
        <v>7288.8329999999996</v>
      </c>
      <c r="I40" s="171">
        <v>6805.5479999999998</v>
      </c>
      <c r="J40" s="194">
        <v>24376.409</v>
      </c>
      <c r="K40" s="170">
        <v>26265.045999999998</v>
      </c>
      <c r="L40" s="99">
        <v>104468.70699999999</v>
      </c>
      <c r="M40" s="54">
        <v>111643.685</v>
      </c>
      <c r="N40" s="169">
        <v>7459.3990000000003</v>
      </c>
      <c r="O40" s="224">
        <v>7722.6620000000003</v>
      </c>
      <c r="P40" s="227">
        <v>-6169.7380000000012</v>
      </c>
      <c r="Q40" s="173">
        <v>-9225.8269999999975</v>
      </c>
      <c r="R40" s="100">
        <f t="shared" si="9"/>
        <v>-26440.493999999992</v>
      </c>
      <c r="S40" s="101">
        <f t="shared" si="10"/>
        <v>-39196.561000000002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289</v>
      </c>
      <c r="E45" s="74" t="s">
        <v>290</v>
      </c>
      <c r="F45" s="94" t="s">
        <v>289</v>
      </c>
      <c r="G45" s="74" t="s">
        <v>290</v>
      </c>
      <c r="H45" s="73" t="s">
        <v>289</v>
      </c>
      <c r="I45" s="75" t="s">
        <v>290</v>
      </c>
      <c r="J45" s="144" t="s">
        <v>289</v>
      </c>
      <c r="K45" s="74" t="s">
        <v>290</v>
      </c>
      <c r="L45" s="94" t="s">
        <v>289</v>
      </c>
      <c r="M45" s="74" t="s">
        <v>290</v>
      </c>
      <c r="N45" s="73" t="s">
        <v>289</v>
      </c>
      <c r="O45" s="75" t="s">
        <v>290</v>
      </c>
      <c r="P45" s="144" t="s">
        <v>289</v>
      </c>
      <c r="Q45" s="74" t="s">
        <v>290</v>
      </c>
      <c r="R45" s="95" t="s">
        <v>289</v>
      </c>
      <c r="S45" s="76" t="s">
        <v>290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262342.81099999999</v>
      </c>
      <c r="E46" s="123">
        <f t="shared" si="11"/>
        <v>230879.283</v>
      </c>
      <c r="F46" s="124">
        <f>(SUM(F47:F52))/1</f>
        <v>1124302.304</v>
      </c>
      <c r="G46" s="123">
        <f>(SUM(G47:G52))/1</f>
        <v>981405.45600000001</v>
      </c>
      <c r="H46" s="125">
        <f t="shared" si="11"/>
        <v>199061.88</v>
      </c>
      <c r="I46" s="147">
        <f t="shared" si="11"/>
        <v>190977.59</v>
      </c>
      <c r="J46" s="143">
        <f t="shared" si="11"/>
        <v>154519.53199999998</v>
      </c>
      <c r="K46" s="123">
        <f t="shared" si="11"/>
        <v>159555.889</v>
      </c>
      <c r="L46" s="124">
        <f>(SUM(L47:L52))/1</f>
        <v>662205.67700000003</v>
      </c>
      <c r="M46" s="123">
        <f>(SUM(M47:M52))/1</f>
        <v>678242.28600000008</v>
      </c>
      <c r="N46" s="125">
        <f t="shared" si="11"/>
        <v>94693.042999999991</v>
      </c>
      <c r="O46" s="134">
        <f t="shared" si="11"/>
        <v>90193.417000000001</v>
      </c>
      <c r="P46" s="225">
        <f t="shared" ref="P46:Q46" si="12">SUM(P47:P52)</f>
        <v>107823.27900000001</v>
      </c>
      <c r="Q46" s="117">
        <f t="shared" si="12"/>
        <v>71323.394</v>
      </c>
      <c r="R46" s="116">
        <f t="shared" si="11"/>
        <v>462096.62699999998</v>
      </c>
      <c r="S46" s="117">
        <f t="shared" si="11"/>
        <v>303163.17</v>
      </c>
    </row>
    <row r="47" spans="1:21" x14ac:dyDescent="0.2">
      <c r="A47" s="196"/>
      <c r="B47" s="195" t="s">
        <v>103</v>
      </c>
      <c r="C47" s="166" t="s">
        <v>161</v>
      </c>
      <c r="D47" s="121">
        <v>55385.675000000003</v>
      </c>
      <c r="E47" s="52">
        <v>51348.504999999997</v>
      </c>
      <c r="F47" s="96">
        <v>237362.35399999999</v>
      </c>
      <c r="G47" s="52">
        <v>218246.864</v>
      </c>
      <c r="H47" s="51">
        <v>102877.89200000001</v>
      </c>
      <c r="I47" s="148">
        <v>105285.466</v>
      </c>
      <c r="J47" s="121">
        <v>25761.234</v>
      </c>
      <c r="K47" s="52">
        <v>23009.644</v>
      </c>
      <c r="L47" s="96">
        <v>110398.58199999999</v>
      </c>
      <c r="M47" s="52">
        <v>97835.043000000005</v>
      </c>
      <c r="N47" s="51">
        <v>32689.098999999998</v>
      </c>
      <c r="O47" s="228">
        <v>26363.495999999999</v>
      </c>
      <c r="P47" s="230">
        <v>29624.441000000003</v>
      </c>
      <c r="Q47" s="119">
        <v>28338.860999999997</v>
      </c>
      <c r="R47" s="97">
        <f t="shared" ref="R47:S52" si="13">F47-L47</f>
        <v>126963.772</v>
      </c>
      <c r="S47" s="98">
        <f t="shared" si="13"/>
        <v>120411.821</v>
      </c>
    </row>
    <row r="48" spans="1:21" x14ac:dyDescent="0.2">
      <c r="A48" s="196"/>
      <c r="B48" s="200" t="s">
        <v>104</v>
      </c>
      <c r="C48" s="166" t="s">
        <v>105</v>
      </c>
      <c r="D48" s="121">
        <v>21601.934000000001</v>
      </c>
      <c r="E48" s="52">
        <v>17191.32</v>
      </c>
      <c r="F48" s="96">
        <v>92577.532999999996</v>
      </c>
      <c r="G48" s="52">
        <v>73059.807000000001</v>
      </c>
      <c r="H48" s="51">
        <v>13753.540999999999</v>
      </c>
      <c r="I48" s="148">
        <v>8201.6679999999997</v>
      </c>
      <c r="J48" s="121">
        <v>27982.376</v>
      </c>
      <c r="K48" s="52">
        <v>37973.292999999998</v>
      </c>
      <c r="L48" s="96">
        <v>119919.895</v>
      </c>
      <c r="M48" s="52">
        <v>161393.42000000001</v>
      </c>
      <c r="N48" s="51">
        <v>16184.603999999999</v>
      </c>
      <c r="O48" s="228">
        <v>19368.074000000001</v>
      </c>
      <c r="P48" s="230">
        <v>-6380.4419999999991</v>
      </c>
      <c r="Q48" s="119">
        <v>-20781.972999999998</v>
      </c>
      <c r="R48" s="97">
        <f t="shared" si="13"/>
        <v>-27342.362000000008</v>
      </c>
      <c r="S48" s="98">
        <f t="shared" si="13"/>
        <v>-88333.613000000012</v>
      </c>
    </row>
    <row r="49" spans="1:19" x14ac:dyDescent="0.2">
      <c r="A49" s="196"/>
      <c r="B49" s="200" t="s">
        <v>106</v>
      </c>
      <c r="C49" s="166" t="s">
        <v>107</v>
      </c>
      <c r="D49" s="121">
        <v>20209.612000000001</v>
      </c>
      <c r="E49" s="52">
        <v>17757.964</v>
      </c>
      <c r="F49" s="96">
        <v>86610.607999999993</v>
      </c>
      <c r="G49" s="52">
        <v>75481.663</v>
      </c>
      <c r="H49" s="51">
        <v>17017.055</v>
      </c>
      <c r="I49" s="148">
        <v>20519.457999999999</v>
      </c>
      <c r="J49" s="121">
        <v>14644.063</v>
      </c>
      <c r="K49" s="52">
        <v>12651.822</v>
      </c>
      <c r="L49" s="96">
        <v>62759.326999999997</v>
      </c>
      <c r="M49" s="52">
        <v>53760.862999999998</v>
      </c>
      <c r="N49" s="51">
        <v>13063.441999999999</v>
      </c>
      <c r="O49" s="228">
        <v>9678.2690000000002</v>
      </c>
      <c r="P49" s="230">
        <v>5565.5490000000009</v>
      </c>
      <c r="Q49" s="119">
        <v>5106.1419999999998</v>
      </c>
      <c r="R49" s="97">
        <f t="shared" si="13"/>
        <v>23851.280999999995</v>
      </c>
      <c r="S49" s="98">
        <f t="shared" si="13"/>
        <v>21720.800000000003</v>
      </c>
    </row>
    <row r="50" spans="1:19" x14ac:dyDescent="0.2">
      <c r="A50" s="196"/>
      <c r="B50" s="200" t="s">
        <v>108</v>
      </c>
      <c r="C50" s="166" t="s">
        <v>109</v>
      </c>
      <c r="D50" s="121">
        <v>23233.616000000002</v>
      </c>
      <c r="E50" s="52">
        <v>21602.991000000002</v>
      </c>
      <c r="F50" s="96">
        <v>99571.013999999996</v>
      </c>
      <c r="G50" s="52">
        <v>91805.892999999996</v>
      </c>
      <c r="H50" s="51">
        <v>21937.995999999999</v>
      </c>
      <c r="I50" s="148">
        <v>19121.017</v>
      </c>
      <c r="J50" s="121">
        <v>6871.6270000000004</v>
      </c>
      <c r="K50" s="52">
        <v>9212.0220000000008</v>
      </c>
      <c r="L50" s="96">
        <v>29450.084999999999</v>
      </c>
      <c r="M50" s="52">
        <v>39161.42</v>
      </c>
      <c r="N50" s="51">
        <v>12242.793</v>
      </c>
      <c r="O50" s="228">
        <v>15552.339</v>
      </c>
      <c r="P50" s="230">
        <v>16361.989000000001</v>
      </c>
      <c r="Q50" s="119">
        <v>12390.969000000001</v>
      </c>
      <c r="R50" s="97">
        <f t="shared" si="13"/>
        <v>70120.929000000004</v>
      </c>
      <c r="S50" s="98">
        <f t="shared" si="13"/>
        <v>52644.472999999998</v>
      </c>
    </row>
    <row r="51" spans="1:19" x14ac:dyDescent="0.2">
      <c r="A51" s="196"/>
      <c r="B51" s="200" t="s">
        <v>110</v>
      </c>
      <c r="C51" s="166" t="s">
        <v>111</v>
      </c>
      <c r="D51" s="121">
        <v>43420.624000000003</v>
      </c>
      <c r="E51" s="52">
        <v>28123.062000000002</v>
      </c>
      <c r="F51" s="96">
        <v>186082.217</v>
      </c>
      <c r="G51" s="52">
        <v>119562.46799999999</v>
      </c>
      <c r="H51" s="51">
        <v>10024.498</v>
      </c>
      <c r="I51" s="148">
        <v>7672.3059999999996</v>
      </c>
      <c r="J51" s="121">
        <v>18264.403999999999</v>
      </c>
      <c r="K51" s="52">
        <v>9942.6749999999993</v>
      </c>
      <c r="L51" s="96">
        <v>78273.020999999993</v>
      </c>
      <c r="M51" s="52">
        <v>42275.139000000003</v>
      </c>
      <c r="N51" s="51">
        <v>3452.1779999999999</v>
      </c>
      <c r="O51" s="228">
        <v>2095.4389999999999</v>
      </c>
      <c r="P51" s="230">
        <v>25156.220000000005</v>
      </c>
      <c r="Q51" s="119">
        <v>18180.387000000002</v>
      </c>
      <c r="R51" s="97">
        <f t="shared" si="13"/>
        <v>107809.19600000001</v>
      </c>
      <c r="S51" s="98">
        <f t="shared" si="13"/>
        <v>77287.328999999998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98491.35</v>
      </c>
      <c r="E52" s="54">
        <v>94855.441000000006</v>
      </c>
      <c r="F52" s="99">
        <v>422098.57799999998</v>
      </c>
      <c r="G52" s="54">
        <v>403248.761</v>
      </c>
      <c r="H52" s="53">
        <v>33450.898000000001</v>
      </c>
      <c r="I52" s="149">
        <v>30177.674999999999</v>
      </c>
      <c r="J52" s="122">
        <v>60995.828000000001</v>
      </c>
      <c r="K52" s="54">
        <v>66766.433000000005</v>
      </c>
      <c r="L52" s="99">
        <v>261404.76699999999</v>
      </c>
      <c r="M52" s="54">
        <v>283816.40100000001</v>
      </c>
      <c r="N52" s="53">
        <v>17060.927</v>
      </c>
      <c r="O52" s="229">
        <v>17135.8</v>
      </c>
      <c r="P52" s="231">
        <v>37495.522000000004</v>
      </c>
      <c r="Q52" s="120">
        <v>28089.008000000002</v>
      </c>
      <c r="R52" s="100">
        <f t="shared" si="13"/>
        <v>160693.81099999999</v>
      </c>
      <c r="S52" s="101">
        <f t="shared" si="13"/>
        <v>119432.35999999999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Z21" sqref="Z2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293</v>
      </c>
      <c r="C5" s="275"/>
      <c r="D5" s="276"/>
      <c r="E5" s="277"/>
      <c r="F5" s="274" t="s">
        <v>294</v>
      </c>
      <c r="G5" s="275"/>
      <c r="H5" s="276"/>
      <c r="I5" s="277"/>
      <c r="J5" s="110"/>
      <c r="K5" s="274" t="s">
        <v>293</v>
      </c>
      <c r="L5" s="275"/>
      <c r="M5" s="276"/>
      <c r="N5" s="277"/>
      <c r="O5" s="274" t="s">
        <v>294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64596.642</v>
      </c>
      <c r="D7" s="248">
        <v>276838.30099999998</v>
      </c>
      <c r="E7" s="249">
        <v>119558.83</v>
      </c>
      <c r="F7" s="250" t="s">
        <v>114</v>
      </c>
      <c r="G7" s="251">
        <v>69125.986000000004</v>
      </c>
      <c r="H7" s="252">
        <v>293851.23599999998</v>
      </c>
      <c r="I7" s="249">
        <v>138569.49600000001</v>
      </c>
      <c r="J7" s="110"/>
      <c r="K7" s="246" t="s">
        <v>114</v>
      </c>
      <c r="L7" s="247">
        <v>26070.713</v>
      </c>
      <c r="M7" s="248">
        <v>111724.859</v>
      </c>
      <c r="N7" s="249">
        <v>32857.578999999998</v>
      </c>
      <c r="O7" s="250" t="s">
        <v>114</v>
      </c>
      <c r="P7" s="251">
        <v>23009.644</v>
      </c>
      <c r="Q7" s="252">
        <v>97835.043000000005</v>
      </c>
      <c r="R7" s="249">
        <v>26363.495999999999</v>
      </c>
    </row>
    <row r="8" spans="2:18" ht="15.75" x14ac:dyDescent="0.25">
      <c r="B8" s="253" t="s">
        <v>77</v>
      </c>
      <c r="C8" s="254">
        <v>40394.222999999998</v>
      </c>
      <c r="D8" s="255">
        <v>173115.74799999999</v>
      </c>
      <c r="E8" s="254">
        <v>79774.305999999997</v>
      </c>
      <c r="F8" s="256" t="s">
        <v>77</v>
      </c>
      <c r="G8" s="257">
        <v>36729.870999999999</v>
      </c>
      <c r="H8" s="258">
        <v>156100.87400000001</v>
      </c>
      <c r="I8" s="259">
        <v>83164.884999999995</v>
      </c>
      <c r="J8" s="110"/>
      <c r="K8" s="253" t="s">
        <v>128</v>
      </c>
      <c r="L8" s="254">
        <v>13837.445</v>
      </c>
      <c r="M8" s="255">
        <v>59299.620999999999</v>
      </c>
      <c r="N8" s="254">
        <v>14821.579</v>
      </c>
      <c r="O8" s="256" t="s">
        <v>128</v>
      </c>
      <c r="P8" s="257">
        <v>12734.727000000001</v>
      </c>
      <c r="Q8" s="258">
        <v>54137.563000000002</v>
      </c>
      <c r="R8" s="259">
        <v>14486.259</v>
      </c>
    </row>
    <row r="9" spans="2:18" ht="15.75" x14ac:dyDescent="0.25">
      <c r="B9" s="260" t="s">
        <v>160</v>
      </c>
      <c r="C9" s="261">
        <v>6268.4049999999997</v>
      </c>
      <c r="D9" s="262">
        <v>26864.044999999998</v>
      </c>
      <c r="E9" s="261">
        <v>12289.24</v>
      </c>
      <c r="F9" s="263" t="s">
        <v>160</v>
      </c>
      <c r="G9" s="264">
        <v>9547.5149999999994</v>
      </c>
      <c r="H9" s="265">
        <v>40623.792000000001</v>
      </c>
      <c r="I9" s="266">
        <v>19336.237000000001</v>
      </c>
      <c r="J9" s="110"/>
      <c r="K9" s="260" t="s">
        <v>77</v>
      </c>
      <c r="L9" s="261">
        <v>6499.4629999999997</v>
      </c>
      <c r="M9" s="262">
        <v>27852.732</v>
      </c>
      <c r="N9" s="261">
        <v>7981.6660000000002</v>
      </c>
      <c r="O9" s="263" t="s">
        <v>77</v>
      </c>
      <c r="P9" s="264">
        <v>5824.7569999999996</v>
      </c>
      <c r="Q9" s="265">
        <v>24759.525000000001</v>
      </c>
      <c r="R9" s="266">
        <v>7079.4930000000004</v>
      </c>
    </row>
    <row r="10" spans="2:18" ht="15.75" x14ac:dyDescent="0.25">
      <c r="B10" s="260" t="s">
        <v>128</v>
      </c>
      <c r="C10" s="261">
        <v>2583.86</v>
      </c>
      <c r="D10" s="262">
        <v>11072.987999999999</v>
      </c>
      <c r="E10" s="261">
        <v>5558.4470000000001</v>
      </c>
      <c r="F10" s="263" t="s">
        <v>128</v>
      </c>
      <c r="G10" s="264">
        <v>2601.143</v>
      </c>
      <c r="H10" s="265">
        <v>11058.124</v>
      </c>
      <c r="I10" s="266">
        <v>5239.5050000000001</v>
      </c>
      <c r="J10" s="110"/>
      <c r="K10" s="260" t="s">
        <v>129</v>
      </c>
      <c r="L10" s="261">
        <v>2527.732</v>
      </c>
      <c r="M10" s="262">
        <v>10832.876</v>
      </c>
      <c r="N10" s="261">
        <v>6082.402</v>
      </c>
      <c r="O10" s="263" t="s">
        <v>266</v>
      </c>
      <c r="P10" s="264">
        <v>1132.28</v>
      </c>
      <c r="Q10" s="265">
        <v>4822.2730000000001</v>
      </c>
      <c r="R10" s="266">
        <v>836.08399999999995</v>
      </c>
    </row>
    <row r="11" spans="2:18" ht="15.75" x14ac:dyDescent="0.25">
      <c r="B11" s="260" t="s">
        <v>136</v>
      </c>
      <c r="C11" s="261">
        <v>1971.2629999999999</v>
      </c>
      <c r="D11" s="262">
        <v>8448.1550000000007</v>
      </c>
      <c r="E11" s="261">
        <v>2509.8240000000001</v>
      </c>
      <c r="F11" s="263" t="s">
        <v>136</v>
      </c>
      <c r="G11" s="264">
        <v>1644.5319999999999</v>
      </c>
      <c r="H11" s="265">
        <v>6990.4269999999997</v>
      </c>
      <c r="I11" s="266">
        <v>2059.7449999999999</v>
      </c>
      <c r="J11" s="110"/>
      <c r="K11" s="260" t="s">
        <v>131</v>
      </c>
      <c r="L11" s="261">
        <v>882.66300000000001</v>
      </c>
      <c r="M11" s="262">
        <v>3782.3470000000002</v>
      </c>
      <c r="N11" s="261">
        <v>953.84100000000001</v>
      </c>
      <c r="O11" s="263" t="s">
        <v>131</v>
      </c>
      <c r="P11" s="264">
        <v>1013.71</v>
      </c>
      <c r="Q11" s="265">
        <v>4312</v>
      </c>
      <c r="R11" s="266">
        <v>941.12400000000002</v>
      </c>
    </row>
    <row r="12" spans="2:18" ht="15.75" x14ac:dyDescent="0.25">
      <c r="B12" s="260" t="s">
        <v>156</v>
      </c>
      <c r="C12" s="261">
        <v>1238.3409999999999</v>
      </c>
      <c r="D12" s="262">
        <v>5307.3109999999997</v>
      </c>
      <c r="E12" s="261">
        <v>2564.1309999999999</v>
      </c>
      <c r="F12" s="263" t="s">
        <v>133</v>
      </c>
      <c r="G12" s="264">
        <v>1582.65</v>
      </c>
      <c r="H12" s="265">
        <v>6731.4489999999996</v>
      </c>
      <c r="I12" s="266">
        <v>1209.845</v>
      </c>
      <c r="J12" s="110"/>
      <c r="K12" s="260" t="s">
        <v>130</v>
      </c>
      <c r="L12" s="261">
        <v>785.78599999999994</v>
      </c>
      <c r="M12" s="262">
        <v>3367.7539999999999</v>
      </c>
      <c r="N12" s="261">
        <v>1711.539</v>
      </c>
      <c r="O12" s="263" t="s">
        <v>129</v>
      </c>
      <c r="P12" s="264">
        <v>792.101</v>
      </c>
      <c r="Q12" s="265">
        <v>3371.6089999999999</v>
      </c>
      <c r="R12" s="266">
        <v>1533.538</v>
      </c>
    </row>
    <row r="13" spans="2:18" ht="15.75" x14ac:dyDescent="0.25">
      <c r="B13" s="260" t="s">
        <v>133</v>
      </c>
      <c r="C13" s="261">
        <v>1163.943</v>
      </c>
      <c r="D13" s="262">
        <v>4988.1009999999997</v>
      </c>
      <c r="E13" s="261">
        <v>1125.7639999999999</v>
      </c>
      <c r="F13" s="263" t="s">
        <v>278</v>
      </c>
      <c r="G13" s="264">
        <v>1575.425</v>
      </c>
      <c r="H13" s="265">
        <v>6697.7759999999998</v>
      </c>
      <c r="I13" s="266">
        <v>3131.777</v>
      </c>
      <c r="J13" s="110"/>
      <c r="K13" s="260" t="s">
        <v>266</v>
      </c>
      <c r="L13" s="261">
        <v>710.22500000000002</v>
      </c>
      <c r="M13" s="262">
        <v>3043.6350000000002</v>
      </c>
      <c r="N13" s="261">
        <v>606.49900000000002</v>
      </c>
      <c r="O13" s="263" t="s">
        <v>178</v>
      </c>
      <c r="P13" s="264">
        <v>683.98199999999997</v>
      </c>
      <c r="Q13" s="265">
        <v>2907.3290000000002</v>
      </c>
      <c r="R13" s="266">
        <v>298.65499999999997</v>
      </c>
    </row>
    <row r="14" spans="2:18" ht="15.75" x14ac:dyDescent="0.25">
      <c r="B14" s="260" t="s">
        <v>134</v>
      </c>
      <c r="C14" s="261">
        <v>1049.663</v>
      </c>
      <c r="D14" s="262">
        <v>4498.4560000000001</v>
      </c>
      <c r="E14" s="261">
        <v>2208.7240000000002</v>
      </c>
      <c r="F14" s="263" t="s">
        <v>156</v>
      </c>
      <c r="G14" s="264">
        <v>1291.992</v>
      </c>
      <c r="H14" s="265">
        <v>5490.7969999999996</v>
      </c>
      <c r="I14" s="266">
        <v>2616.9949999999999</v>
      </c>
      <c r="J14" s="110"/>
      <c r="K14" s="260" t="s">
        <v>198</v>
      </c>
      <c r="L14" s="261">
        <v>309.47899999999998</v>
      </c>
      <c r="M14" s="262">
        <v>1326.277</v>
      </c>
      <c r="N14" s="261">
        <v>168.48</v>
      </c>
      <c r="O14" s="263" t="s">
        <v>79</v>
      </c>
      <c r="P14" s="264">
        <v>376.39800000000002</v>
      </c>
      <c r="Q14" s="265">
        <v>1602.44</v>
      </c>
      <c r="R14" s="266">
        <v>796.49800000000005</v>
      </c>
    </row>
    <row r="15" spans="2:18" ht="15.75" x14ac:dyDescent="0.25">
      <c r="B15" s="260" t="s">
        <v>76</v>
      </c>
      <c r="C15" s="261">
        <v>1004.173</v>
      </c>
      <c r="D15" s="262">
        <v>4303.134</v>
      </c>
      <c r="E15" s="261">
        <v>595.48199999999997</v>
      </c>
      <c r="F15" s="263" t="s">
        <v>134</v>
      </c>
      <c r="G15" s="264">
        <v>1184.816</v>
      </c>
      <c r="H15" s="265">
        <v>5036.1419999999998</v>
      </c>
      <c r="I15" s="266">
        <v>2200.701</v>
      </c>
      <c r="J15" s="110"/>
      <c r="K15" s="260" t="s">
        <v>79</v>
      </c>
      <c r="L15" s="261">
        <v>171.167</v>
      </c>
      <c r="M15" s="262">
        <v>733.55</v>
      </c>
      <c r="N15" s="261">
        <v>97.685000000000002</v>
      </c>
      <c r="O15" s="263" t="s">
        <v>135</v>
      </c>
      <c r="P15" s="264">
        <v>149.267</v>
      </c>
      <c r="Q15" s="265">
        <v>633.80399999999997</v>
      </c>
      <c r="R15" s="266">
        <v>124.63500000000001</v>
      </c>
    </row>
    <row r="16" spans="2:18" ht="15.75" x14ac:dyDescent="0.25">
      <c r="B16" s="260" t="s">
        <v>138</v>
      </c>
      <c r="C16" s="261">
        <v>983.447</v>
      </c>
      <c r="D16" s="262">
        <v>4214.5150000000003</v>
      </c>
      <c r="E16" s="261">
        <v>1781.3689999999999</v>
      </c>
      <c r="F16" s="263" t="s">
        <v>79</v>
      </c>
      <c r="G16" s="264">
        <v>1163.212</v>
      </c>
      <c r="H16" s="265">
        <v>4949.6030000000001</v>
      </c>
      <c r="I16" s="266">
        <v>705.36599999999999</v>
      </c>
      <c r="J16" s="110"/>
      <c r="K16" s="260" t="s">
        <v>145</v>
      </c>
      <c r="L16" s="261">
        <v>163.00399999999999</v>
      </c>
      <c r="M16" s="262">
        <v>698.69500000000005</v>
      </c>
      <c r="N16" s="261">
        <v>295.767</v>
      </c>
      <c r="O16" s="263" t="s">
        <v>145</v>
      </c>
      <c r="P16" s="264">
        <v>124.925</v>
      </c>
      <c r="Q16" s="265">
        <v>532.73299999999995</v>
      </c>
      <c r="R16" s="266">
        <v>73.39</v>
      </c>
    </row>
    <row r="17" spans="2:18" ht="15.75" x14ac:dyDescent="0.25">
      <c r="B17" s="260" t="s">
        <v>147</v>
      </c>
      <c r="C17" s="261">
        <v>964.13599999999997</v>
      </c>
      <c r="D17" s="262">
        <v>4131.9489999999996</v>
      </c>
      <c r="E17" s="261">
        <v>2148.152</v>
      </c>
      <c r="F17" s="263" t="s">
        <v>138</v>
      </c>
      <c r="G17" s="264">
        <v>1094.547</v>
      </c>
      <c r="H17" s="265">
        <v>4648.549</v>
      </c>
      <c r="I17" s="266">
        <v>1650.6780000000001</v>
      </c>
      <c r="J17" s="110"/>
      <c r="K17" s="260" t="s">
        <v>178</v>
      </c>
      <c r="L17" s="261">
        <v>105.267</v>
      </c>
      <c r="M17" s="262">
        <v>451.029</v>
      </c>
      <c r="N17" s="261">
        <v>52.171999999999997</v>
      </c>
      <c r="O17" s="263" t="s">
        <v>76</v>
      </c>
      <c r="P17" s="264">
        <v>96.55</v>
      </c>
      <c r="Q17" s="265">
        <v>411.11900000000003</v>
      </c>
      <c r="R17" s="266">
        <v>115.47</v>
      </c>
    </row>
    <row r="18" spans="2:18" ht="15.75" x14ac:dyDescent="0.25">
      <c r="B18" s="260" t="s">
        <v>204</v>
      </c>
      <c r="C18" s="261">
        <v>876.23900000000003</v>
      </c>
      <c r="D18" s="262">
        <v>3755.7559999999999</v>
      </c>
      <c r="E18" s="261">
        <v>1397.4860000000001</v>
      </c>
      <c r="F18" s="263" t="s">
        <v>204</v>
      </c>
      <c r="G18" s="264">
        <v>1033.577</v>
      </c>
      <c r="H18" s="265">
        <v>4389.085</v>
      </c>
      <c r="I18" s="266">
        <v>2107.8980000000001</v>
      </c>
      <c r="J18" s="110"/>
      <c r="K18" s="260" t="s">
        <v>76</v>
      </c>
      <c r="L18" s="261">
        <v>57.86</v>
      </c>
      <c r="M18" s="262">
        <v>247.96600000000001</v>
      </c>
      <c r="N18" s="261">
        <v>46.558999999999997</v>
      </c>
      <c r="O18" s="263" t="s">
        <v>130</v>
      </c>
      <c r="P18" s="264">
        <v>43.261000000000003</v>
      </c>
      <c r="Q18" s="265">
        <v>184.04300000000001</v>
      </c>
      <c r="R18" s="266">
        <v>50.664999999999999</v>
      </c>
    </row>
    <row r="19" spans="2:18" ht="15.75" x14ac:dyDescent="0.25">
      <c r="B19" s="260" t="s">
        <v>79</v>
      </c>
      <c r="C19" s="261">
        <v>758.41099999999994</v>
      </c>
      <c r="D19" s="262">
        <v>3250.3110000000001</v>
      </c>
      <c r="E19" s="261">
        <v>446.66899999999998</v>
      </c>
      <c r="F19" s="263" t="s">
        <v>147</v>
      </c>
      <c r="G19" s="264">
        <v>979.26199999999994</v>
      </c>
      <c r="H19" s="265">
        <v>4166.4030000000002</v>
      </c>
      <c r="I19" s="266">
        <v>2193.94</v>
      </c>
      <c r="J19" s="110"/>
      <c r="K19" s="260" t="s">
        <v>133</v>
      </c>
      <c r="L19" s="261">
        <v>13.33</v>
      </c>
      <c r="M19" s="262">
        <v>57.122999999999998</v>
      </c>
      <c r="N19" s="261">
        <v>36.834000000000003</v>
      </c>
      <c r="O19" s="263" t="s">
        <v>136</v>
      </c>
      <c r="P19" s="264">
        <v>31.271000000000001</v>
      </c>
      <c r="Q19" s="265">
        <v>133.35400000000001</v>
      </c>
      <c r="R19" s="266">
        <v>24.95</v>
      </c>
    </row>
    <row r="20" spans="2:18" ht="15.75" x14ac:dyDescent="0.25">
      <c r="B20" s="260" t="s">
        <v>129</v>
      </c>
      <c r="C20" s="261">
        <v>576.68499999999995</v>
      </c>
      <c r="D20" s="262">
        <v>2471.424</v>
      </c>
      <c r="E20" s="261">
        <v>975.423</v>
      </c>
      <c r="F20" s="263" t="s">
        <v>198</v>
      </c>
      <c r="G20" s="264">
        <v>807.41</v>
      </c>
      <c r="H20" s="265">
        <v>3431.3009999999999</v>
      </c>
      <c r="I20" s="266">
        <v>1376.931</v>
      </c>
      <c r="J20" s="110"/>
      <c r="K20" s="260" t="s">
        <v>147</v>
      </c>
      <c r="L20" s="261">
        <v>7.2919999999999998</v>
      </c>
      <c r="M20" s="262">
        <v>31.254000000000001</v>
      </c>
      <c r="N20" s="261">
        <v>2.556</v>
      </c>
      <c r="O20" s="263" t="s">
        <v>147</v>
      </c>
      <c r="P20" s="264">
        <v>5.734</v>
      </c>
      <c r="Q20" s="265">
        <v>24.364999999999998</v>
      </c>
      <c r="R20" s="266">
        <v>2.0169999999999999</v>
      </c>
    </row>
    <row r="21" spans="2:18" ht="15.75" x14ac:dyDescent="0.25">
      <c r="B21" s="260" t="s">
        <v>125</v>
      </c>
      <c r="C21" s="261">
        <v>553.32000000000005</v>
      </c>
      <c r="D21" s="262">
        <v>2371.0360000000001</v>
      </c>
      <c r="E21" s="261">
        <v>993.97</v>
      </c>
      <c r="F21" s="263" t="s">
        <v>279</v>
      </c>
      <c r="G21" s="264">
        <v>730.57600000000002</v>
      </c>
      <c r="H21" s="265">
        <v>3106.2449999999999</v>
      </c>
      <c r="I21" s="266">
        <v>286</v>
      </c>
      <c r="J21" s="110"/>
      <c r="K21" s="260"/>
      <c r="L21" s="261"/>
      <c r="M21" s="262"/>
      <c r="N21" s="261"/>
      <c r="O21" s="263" t="s">
        <v>133</v>
      </c>
      <c r="P21" s="264">
        <v>0.68100000000000005</v>
      </c>
      <c r="Q21" s="265">
        <v>2.8860000000000001</v>
      </c>
      <c r="R21" s="266">
        <v>0.71799999999999997</v>
      </c>
    </row>
    <row r="22" spans="2:18" ht="15.75" x14ac:dyDescent="0.25">
      <c r="B22" s="260" t="s">
        <v>292</v>
      </c>
      <c r="C22" s="261">
        <v>505.971</v>
      </c>
      <c r="D22" s="262">
        <v>2168.692</v>
      </c>
      <c r="E22" s="261">
        <v>196.2</v>
      </c>
      <c r="F22" s="263" t="s">
        <v>180</v>
      </c>
      <c r="G22" s="264">
        <v>671.25900000000001</v>
      </c>
      <c r="H22" s="265">
        <v>2852.6860000000001</v>
      </c>
      <c r="I22" s="266">
        <v>1220.4359999999999</v>
      </c>
      <c r="J22" s="110"/>
      <c r="K22" s="260"/>
      <c r="L22" s="261"/>
      <c r="M22" s="262"/>
      <c r="N22" s="261"/>
      <c r="O22" s="263"/>
      <c r="P22" s="264"/>
      <c r="Q22" s="265"/>
      <c r="R22" s="266"/>
    </row>
    <row r="23" spans="2:18" ht="16.5" thickBot="1" x14ac:dyDescent="0.3">
      <c r="B23" s="267" t="s">
        <v>145</v>
      </c>
      <c r="C23" s="268">
        <v>324.91899999999998</v>
      </c>
      <c r="D23" s="269">
        <v>1392.5060000000001</v>
      </c>
      <c r="E23" s="268">
        <v>370.12700000000001</v>
      </c>
      <c r="F23" s="270" t="s">
        <v>280</v>
      </c>
      <c r="G23" s="271">
        <v>642.59100000000001</v>
      </c>
      <c r="H23" s="272">
        <v>2732.7710000000002</v>
      </c>
      <c r="I23" s="273">
        <v>832.79399999999998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293</v>
      </c>
      <c r="C30" s="275"/>
      <c r="D30" s="276"/>
      <c r="E30" s="277"/>
      <c r="F30" s="274" t="s">
        <v>294</v>
      </c>
      <c r="G30" s="275"/>
      <c r="H30" s="276"/>
      <c r="I30" s="277"/>
      <c r="J30" s="110"/>
      <c r="K30" s="274" t="s">
        <v>293</v>
      </c>
      <c r="L30" s="275"/>
      <c r="M30" s="276"/>
      <c r="N30" s="277"/>
      <c r="O30" s="274" t="s">
        <v>294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52928.252</v>
      </c>
      <c r="D32" s="248">
        <v>226831.71</v>
      </c>
      <c r="E32" s="249">
        <v>31946.955999999998</v>
      </c>
      <c r="F32" s="250" t="s">
        <v>114</v>
      </c>
      <c r="G32" s="251">
        <v>57569.18</v>
      </c>
      <c r="H32" s="252">
        <v>244446.84599999999</v>
      </c>
      <c r="I32" s="249">
        <v>23882.236000000001</v>
      </c>
      <c r="J32" s="110"/>
      <c r="K32" s="246" t="s">
        <v>114</v>
      </c>
      <c r="L32" s="247">
        <v>28151.484</v>
      </c>
      <c r="M32" s="248">
        <v>120644.519</v>
      </c>
      <c r="N32" s="249">
        <v>16299.333000000001</v>
      </c>
      <c r="O32" s="250" t="s">
        <v>114</v>
      </c>
      <c r="P32" s="251">
        <v>37980.800000000003</v>
      </c>
      <c r="Q32" s="252">
        <v>161425.22700000001</v>
      </c>
      <c r="R32" s="249">
        <v>19368.115000000002</v>
      </c>
    </row>
    <row r="33" spans="2:20" ht="15.75" x14ac:dyDescent="0.25">
      <c r="B33" s="253" t="s">
        <v>151</v>
      </c>
      <c r="C33" s="254">
        <v>11993.072</v>
      </c>
      <c r="D33" s="255">
        <v>51393.05</v>
      </c>
      <c r="E33" s="254">
        <v>6900</v>
      </c>
      <c r="F33" s="256" t="s">
        <v>151</v>
      </c>
      <c r="G33" s="257">
        <v>23567.882000000001</v>
      </c>
      <c r="H33" s="258">
        <v>99977.865999999995</v>
      </c>
      <c r="I33" s="259">
        <v>8895</v>
      </c>
      <c r="J33" s="110"/>
      <c r="K33" s="253" t="s">
        <v>77</v>
      </c>
      <c r="L33" s="254">
        <v>9268.3690000000006</v>
      </c>
      <c r="M33" s="255">
        <v>39720.258999999998</v>
      </c>
      <c r="N33" s="254">
        <v>6992.3220000000001</v>
      </c>
      <c r="O33" s="256" t="s">
        <v>77</v>
      </c>
      <c r="P33" s="257">
        <v>13477.031000000001</v>
      </c>
      <c r="Q33" s="258">
        <v>57294.59</v>
      </c>
      <c r="R33" s="259">
        <v>8905.5400000000009</v>
      </c>
    </row>
    <row r="34" spans="2:20" ht="15.75" x14ac:dyDescent="0.25">
      <c r="B34" s="260" t="s">
        <v>77</v>
      </c>
      <c r="C34" s="261">
        <v>6013.1530000000002</v>
      </c>
      <c r="D34" s="262">
        <v>25771.405999999999</v>
      </c>
      <c r="E34" s="261">
        <v>4523.817</v>
      </c>
      <c r="F34" s="263" t="s">
        <v>77</v>
      </c>
      <c r="G34" s="264">
        <v>5977.0450000000001</v>
      </c>
      <c r="H34" s="265">
        <v>25389.987000000001</v>
      </c>
      <c r="I34" s="266">
        <v>3118.72</v>
      </c>
      <c r="J34" s="110"/>
      <c r="K34" s="260" t="s">
        <v>266</v>
      </c>
      <c r="L34" s="261">
        <v>4247.2269999999999</v>
      </c>
      <c r="M34" s="262">
        <v>18201.846000000001</v>
      </c>
      <c r="N34" s="261">
        <v>1890.692</v>
      </c>
      <c r="O34" s="263" t="s">
        <v>128</v>
      </c>
      <c r="P34" s="264">
        <v>6210.7070000000003</v>
      </c>
      <c r="Q34" s="265">
        <v>26379.609</v>
      </c>
      <c r="R34" s="266">
        <v>2830.5749999999998</v>
      </c>
    </row>
    <row r="35" spans="2:20" ht="15.75" x14ac:dyDescent="0.25">
      <c r="B35" s="260" t="s">
        <v>266</v>
      </c>
      <c r="C35" s="261">
        <v>4538.152</v>
      </c>
      <c r="D35" s="262">
        <v>19447.852999999999</v>
      </c>
      <c r="E35" s="261">
        <v>2364.3780000000002</v>
      </c>
      <c r="F35" s="263" t="s">
        <v>160</v>
      </c>
      <c r="G35" s="264">
        <v>2625.1840000000002</v>
      </c>
      <c r="H35" s="265">
        <v>11149.325000000001</v>
      </c>
      <c r="I35" s="266">
        <v>1019.0309999999999</v>
      </c>
      <c r="J35" s="110"/>
      <c r="K35" s="260" t="s">
        <v>128</v>
      </c>
      <c r="L35" s="261">
        <v>4107.95</v>
      </c>
      <c r="M35" s="262">
        <v>17605.417000000001</v>
      </c>
      <c r="N35" s="261">
        <v>2912.5259999999998</v>
      </c>
      <c r="O35" s="263" t="s">
        <v>136</v>
      </c>
      <c r="P35" s="264">
        <v>5755.4740000000002</v>
      </c>
      <c r="Q35" s="265">
        <v>24449.013999999999</v>
      </c>
      <c r="R35" s="266">
        <v>2226.3560000000002</v>
      </c>
    </row>
    <row r="36" spans="2:20" ht="15.75" x14ac:dyDescent="0.25">
      <c r="B36" s="260" t="s">
        <v>225</v>
      </c>
      <c r="C36" s="261">
        <v>3060.7759999999998</v>
      </c>
      <c r="D36" s="262">
        <v>13117.342000000001</v>
      </c>
      <c r="E36" s="261">
        <v>2241.125</v>
      </c>
      <c r="F36" s="263" t="s">
        <v>125</v>
      </c>
      <c r="G36" s="264">
        <v>2415.1889999999999</v>
      </c>
      <c r="H36" s="265">
        <v>10282.659</v>
      </c>
      <c r="I36" s="266">
        <v>1009.559</v>
      </c>
      <c r="J36" s="110"/>
      <c r="K36" s="260" t="s">
        <v>76</v>
      </c>
      <c r="L36" s="261">
        <v>3454.8069999999998</v>
      </c>
      <c r="M36" s="262">
        <v>14805.008</v>
      </c>
      <c r="N36" s="261">
        <v>1119.0889999999999</v>
      </c>
      <c r="O36" s="263" t="s">
        <v>76</v>
      </c>
      <c r="P36" s="264">
        <v>4271.0150000000003</v>
      </c>
      <c r="Q36" s="265">
        <v>18146.439999999999</v>
      </c>
      <c r="R36" s="266">
        <v>1473.982</v>
      </c>
    </row>
    <row r="37" spans="2:20" ht="15.75" x14ac:dyDescent="0.25">
      <c r="B37" s="260" t="s">
        <v>125</v>
      </c>
      <c r="C37" s="261">
        <v>2179.105</v>
      </c>
      <c r="D37" s="262">
        <v>9338.8250000000007</v>
      </c>
      <c r="E37" s="261">
        <v>1303.6030000000001</v>
      </c>
      <c r="F37" s="263" t="s">
        <v>134</v>
      </c>
      <c r="G37" s="264">
        <v>2161.54</v>
      </c>
      <c r="H37" s="265">
        <v>9185.991</v>
      </c>
      <c r="I37" s="266">
        <v>886.62400000000002</v>
      </c>
      <c r="J37" s="110"/>
      <c r="K37" s="260" t="s">
        <v>126</v>
      </c>
      <c r="L37" s="261">
        <v>2526.3939999999998</v>
      </c>
      <c r="M37" s="262">
        <v>10826.538</v>
      </c>
      <c r="N37" s="261">
        <v>1146.7670000000001</v>
      </c>
      <c r="O37" s="263" t="s">
        <v>266</v>
      </c>
      <c r="P37" s="264">
        <v>1985.2329999999999</v>
      </c>
      <c r="Q37" s="265">
        <v>8445.4380000000001</v>
      </c>
      <c r="R37" s="266">
        <v>720.07100000000003</v>
      </c>
    </row>
    <row r="38" spans="2:20" ht="15.75" x14ac:dyDescent="0.25">
      <c r="B38" s="260" t="s">
        <v>134</v>
      </c>
      <c r="C38" s="261">
        <v>1875.296</v>
      </c>
      <c r="D38" s="262">
        <v>8036.8530000000001</v>
      </c>
      <c r="E38" s="261">
        <v>1108.0309999999999</v>
      </c>
      <c r="F38" s="263" t="s">
        <v>180</v>
      </c>
      <c r="G38" s="264">
        <v>2032.586</v>
      </c>
      <c r="H38" s="265">
        <v>8631.2579999999998</v>
      </c>
      <c r="I38" s="266">
        <v>794.375</v>
      </c>
      <c r="J38" s="110"/>
      <c r="K38" s="260" t="s">
        <v>125</v>
      </c>
      <c r="L38" s="261">
        <v>1646.579</v>
      </c>
      <c r="M38" s="262">
        <v>7056.6080000000002</v>
      </c>
      <c r="N38" s="261">
        <v>647.66200000000003</v>
      </c>
      <c r="O38" s="263" t="s">
        <v>126</v>
      </c>
      <c r="P38" s="264">
        <v>1889.2650000000001</v>
      </c>
      <c r="Q38" s="265">
        <v>8040.3119999999999</v>
      </c>
      <c r="R38" s="266">
        <v>803.81700000000001</v>
      </c>
    </row>
    <row r="39" spans="2:20" ht="15.75" x14ac:dyDescent="0.25">
      <c r="B39" s="260" t="s">
        <v>160</v>
      </c>
      <c r="C39" s="261">
        <v>1807.8109999999999</v>
      </c>
      <c r="D39" s="262">
        <v>7747.9229999999998</v>
      </c>
      <c r="E39" s="261">
        <v>1030.4970000000001</v>
      </c>
      <c r="F39" s="263" t="s">
        <v>266</v>
      </c>
      <c r="G39" s="264">
        <v>1865.7950000000001</v>
      </c>
      <c r="H39" s="265">
        <v>7919.0630000000001</v>
      </c>
      <c r="I39" s="266">
        <v>775.08600000000001</v>
      </c>
      <c r="J39" s="110"/>
      <c r="K39" s="260" t="s">
        <v>136</v>
      </c>
      <c r="L39" s="261">
        <v>647.22199999999998</v>
      </c>
      <c r="M39" s="262">
        <v>2774.3359999999998</v>
      </c>
      <c r="N39" s="261">
        <v>491.08600000000001</v>
      </c>
      <c r="O39" s="263" t="s">
        <v>178</v>
      </c>
      <c r="P39" s="264">
        <v>1102.56</v>
      </c>
      <c r="Q39" s="265">
        <v>4683.9059999999999</v>
      </c>
      <c r="R39" s="266">
        <v>469.67399999999998</v>
      </c>
    </row>
    <row r="40" spans="2:20" ht="15.75" x14ac:dyDescent="0.25">
      <c r="B40" s="260" t="s">
        <v>205</v>
      </c>
      <c r="C40" s="261">
        <v>1514.6079999999999</v>
      </c>
      <c r="D40" s="262">
        <v>6491.7380000000003</v>
      </c>
      <c r="E40" s="261">
        <v>853.5</v>
      </c>
      <c r="F40" s="263" t="s">
        <v>206</v>
      </c>
      <c r="G40" s="264">
        <v>1665.32</v>
      </c>
      <c r="H40" s="265">
        <v>7075.2060000000001</v>
      </c>
      <c r="I40" s="266">
        <v>704</v>
      </c>
      <c r="J40" s="110"/>
      <c r="K40" s="260" t="s">
        <v>131</v>
      </c>
      <c r="L40" s="261">
        <v>642.62900000000002</v>
      </c>
      <c r="M40" s="262">
        <v>2753.4740000000002</v>
      </c>
      <c r="N40" s="261">
        <v>275.47800000000001</v>
      </c>
      <c r="O40" s="263" t="s">
        <v>145</v>
      </c>
      <c r="P40" s="264">
        <v>860.65099999999995</v>
      </c>
      <c r="Q40" s="265">
        <v>3661.4690000000001</v>
      </c>
      <c r="R40" s="266">
        <v>991.46900000000005</v>
      </c>
    </row>
    <row r="41" spans="2:20" ht="15.75" x14ac:dyDescent="0.25">
      <c r="B41" s="260" t="s">
        <v>226</v>
      </c>
      <c r="C41" s="261">
        <v>1490.808</v>
      </c>
      <c r="D41" s="262">
        <v>6388.8389999999999</v>
      </c>
      <c r="E41" s="261">
        <v>893</v>
      </c>
      <c r="F41" s="263" t="s">
        <v>225</v>
      </c>
      <c r="G41" s="264">
        <v>1430.6389999999999</v>
      </c>
      <c r="H41" s="265">
        <v>6082.8770000000004</v>
      </c>
      <c r="I41" s="266">
        <v>582.9</v>
      </c>
      <c r="J41" s="110"/>
      <c r="K41" s="260" t="s">
        <v>147</v>
      </c>
      <c r="L41" s="261">
        <v>409.49099999999999</v>
      </c>
      <c r="M41" s="262">
        <v>1754.671</v>
      </c>
      <c r="N41" s="261">
        <v>220</v>
      </c>
      <c r="O41" s="263" t="s">
        <v>137</v>
      </c>
      <c r="P41" s="264">
        <v>602.80899999999997</v>
      </c>
      <c r="Q41" s="265">
        <v>2559.4989999999998</v>
      </c>
      <c r="R41" s="266">
        <v>252.42500000000001</v>
      </c>
    </row>
    <row r="42" spans="2:20" ht="15.75" x14ac:dyDescent="0.25">
      <c r="B42" s="260" t="s">
        <v>180</v>
      </c>
      <c r="C42" s="261">
        <v>1360.6849999999999</v>
      </c>
      <c r="D42" s="262">
        <v>5831.8339999999998</v>
      </c>
      <c r="E42" s="261">
        <v>704</v>
      </c>
      <c r="F42" s="263" t="s">
        <v>132</v>
      </c>
      <c r="G42" s="264">
        <v>1121.3440000000001</v>
      </c>
      <c r="H42" s="265">
        <v>4767.9009999999998</v>
      </c>
      <c r="I42" s="266">
        <v>401.25</v>
      </c>
      <c r="J42" s="110"/>
      <c r="K42" s="260" t="s">
        <v>130</v>
      </c>
      <c r="L42" s="261">
        <v>309.82</v>
      </c>
      <c r="M42" s="262">
        <v>1327.675</v>
      </c>
      <c r="N42" s="261">
        <v>148.30000000000001</v>
      </c>
      <c r="O42" s="263" t="s">
        <v>130</v>
      </c>
      <c r="P42" s="264">
        <v>414.06799999999998</v>
      </c>
      <c r="Q42" s="265">
        <v>1761.914</v>
      </c>
      <c r="R42" s="266">
        <v>148.03800000000001</v>
      </c>
    </row>
    <row r="43" spans="2:20" ht="15.75" x14ac:dyDescent="0.25">
      <c r="B43" s="260" t="s">
        <v>295</v>
      </c>
      <c r="C43" s="261">
        <v>1297.346</v>
      </c>
      <c r="D43" s="262">
        <v>5560.973</v>
      </c>
      <c r="E43" s="261">
        <v>651.83500000000004</v>
      </c>
      <c r="F43" s="263" t="s">
        <v>136</v>
      </c>
      <c r="G43" s="264">
        <v>847.25599999999997</v>
      </c>
      <c r="H43" s="265">
        <v>3600.5509999999999</v>
      </c>
      <c r="I43" s="266">
        <v>373.221</v>
      </c>
      <c r="J43" s="110"/>
      <c r="K43" s="260" t="s">
        <v>137</v>
      </c>
      <c r="L43" s="261">
        <v>251.82499999999999</v>
      </c>
      <c r="M43" s="262">
        <v>1079.4970000000001</v>
      </c>
      <c r="N43" s="261">
        <v>138.6</v>
      </c>
      <c r="O43" s="263" t="s">
        <v>131</v>
      </c>
      <c r="P43" s="264">
        <v>326.35399999999998</v>
      </c>
      <c r="Q43" s="265">
        <v>1388.8140000000001</v>
      </c>
      <c r="R43" s="266">
        <v>80.855000000000004</v>
      </c>
    </row>
    <row r="44" spans="2:20" ht="15.75" x14ac:dyDescent="0.25">
      <c r="B44" s="260" t="s">
        <v>132</v>
      </c>
      <c r="C44" s="261">
        <v>1260.3389999999999</v>
      </c>
      <c r="D44" s="262">
        <v>5401.2759999999998</v>
      </c>
      <c r="E44" s="261">
        <v>709.88300000000004</v>
      </c>
      <c r="F44" s="263" t="s">
        <v>281</v>
      </c>
      <c r="G44" s="264">
        <v>770.64499999999998</v>
      </c>
      <c r="H44" s="265">
        <v>3273.1489999999999</v>
      </c>
      <c r="I44" s="266">
        <v>293.77499999999998</v>
      </c>
      <c r="J44" s="110"/>
      <c r="K44" s="260" t="s">
        <v>135</v>
      </c>
      <c r="L44" s="261">
        <v>172.185</v>
      </c>
      <c r="M44" s="262">
        <v>737.79399999999998</v>
      </c>
      <c r="N44" s="261">
        <v>71.47</v>
      </c>
      <c r="O44" s="263" t="s">
        <v>129</v>
      </c>
      <c r="P44" s="264">
        <v>305.15800000000002</v>
      </c>
      <c r="Q44" s="265">
        <v>1296.489</v>
      </c>
      <c r="R44" s="266">
        <v>117.041</v>
      </c>
    </row>
    <row r="45" spans="2:20" ht="15.75" x14ac:dyDescent="0.25">
      <c r="B45" s="260" t="s">
        <v>136</v>
      </c>
      <c r="C45" s="261">
        <v>1155.8610000000001</v>
      </c>
      <c r="D45" s="262">
        <v>4953.5630000000001</v>
      </c>
      <c r="E45" s="261">
        <v>788.65</v>
      </c>
      <c r="F45" s="263" t="s">
        <v>283</v>
      </c>
      <c r="G45" s="264">
        <v>754.88099999999997</v>
      </c>
      <c r="H45" s="265">
        <v>3198.4340000000002</v>
      </c>
      <c r="I45" s="266">
        <v>319.85000000000002</v>
      </c>
      <c r="J45" s="110"/>
      <c r="K45" s="260" t="s">
        <v>198</v>
      </c>
      <c r="L45" s="261">
        <v>165.172</v>
      </c>
      <c r="M45" s="262">
        <v>707.75400000000002</v>
      </c>
      <c r="N45" s="261">
        <v>114.56</v>
      </c>
      <c r="O45" s="263" t="s">
        <v>125</v>
      </c>
      <c r="P45" s="264">
        <v>282.80099999999999</v>
      </c>
      <c r="Q45" s="265">
        <v>1204.345</v>
      </c>
      <c r="R45" s="266">
        <v>126.596</v>
      </c>
      <c r="T45" s="324"/>
    </row>
    <row r="46" spans="2:20" ht="15.75" x14ac:dyDescent="0.25">
      <c r="B46" s="260" t="s">
        <v>206</v>
      </c>
      <c r="C46" s="261">
        <v>1129.4390000000001</v>
      </c>
      <c r="D46" s="262">
        <v>4841.5630000000001</v>
      </c>
      <c r="E46" s="261">
        <v>572</v>
      </c>
      <c r="F46" s="263" t="s">
        <v>182</v>
      </c>
      <c r="G46" s="264">
        <v>751.4</v>
      </c>
      <c r="H46" s="265">
        <v>3192.25</v>
      </c>
      <c r="I46" s="266">
        <v>286</v>
      </c>
      <c r="J46" s="110"/>
      <c r="K46" s="260" t="s">
        <v>129</v>
      </c>
      <c r="L46" s="261">
        <v>139.72900000000001</v>
      </c>
      <c r="M46" s="262">
        <v>598.91399999999999</v>
      </c>
      <c r="N46" s="261">
        <v>64.569999999999993</v>
      </c>
      <c r="O46" s="263" t="s">
        <v>135</v>
      </c>
      <c r="P46" s="264">
        <v>132.38300000000001</v>
      </c>
      <c r="Q46" s="265">
        <v>562.16600000000005</v>
      </c>
      <c r="R46" s="266">
        <v>54.908000000000001</v>
      </c>
    </row>
    <row r="47" spans="2:20" ht="15.75" x14ac:dyDescent="0.25">
      <c r="B47" s="260" t="s">
        <v>129</v>
      </c>
      <c r="C47" s="261">
        <v>1040.384</v>
      </c>
      <c r="D47" s="262">
        <v>4458.1400000000003</v>
      </c>
      <c r="E47" s="261">
        <v>633.19299999999998</v>
      </c>
      <c r="F47" s="263" t="s">
        <v>297</v>
      </c>
      <c r="G47" s="264">
        <v>721.54899999999998</v>
      </c>
      <c r="H47" s="265">
        <v>3065.0810000000001</v>
      </c>
      <c r="I47" s="266">
        <v>273</v>
      </c>
      <c r="J47" s="110"/>
      <c r="K47" s="260" t="s">
        <v>143</v>
      </c>
      <c r="L47" s="261">
        <v>111.527</v>
      </c>
      <c r="M47" s="262">
        <v>478.029</v>
      </c>
      <c r="N47" s="261">
        <v>46.707000000000001</v>
      </c>
      <c r="O47" s="263" t="s">
        <v>143</v>
      </c>
      <c r="P47" s="264">
        <v>128.33600000000001</v>
      </c>
      <c r="Q47" s="265">
        <v>545.50699999999995</v>
      </c>
      <c r="R47" s="266">
        <v>50.076000000000001</v>
      </c>
    </row>
    <row r="48" spans="2:20" ht="16.5" thickBot="1" x14ac:dyDescent="0.3">
      <c r="B48" s="267" t="s">
        <v>296</v>
      </c>
      <c r="C48" s="268">
        <v>961.11500000000001</v>
      </c>
      <c r="D48" s="269">
        <v>4119.96</v>
      </c>
      <c r="E48" s="268">
        <v>564</v>
      </c>
      <c r="F48" s="270" t="s">
        <v>138</v>
      </c>
      <c r="G48" s="271">
        <v>653.66800000000001</v>
      </c>
      <c r="H48" s="272">
        <v>2778.8229999999999</v>
      </c>
      <c r="I48" s="273">
        <v>284.61700000000002</v>
      </c>
      <c r="J48" s="110"/>
      <c r="K48" s="267" t="s">
        <v>133</v>
      </c>
      <c r="L48" s="268">
        <v>24.256</v>
      </c>
      <c r="M48" s="269">
        <v>103.959</v>
      </c>
      <c r="N48" s="268">
        <v>9.5419999999999998</v>
      </c>
      <c r="O48" s="270" t="s">
        <v>79</v>
      </c>
      <c r="P48" s="271">
        <v>108.586</v>
      </c>
      <c r="Q48" s="272">
        <v>460.08</v>
      </c>
      <c r="R48" s="273">
        <v>43.207999999999998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293</v>
      </c>
      <c r="C55" s="275"/>
      <c r="D55" s="276"/>
      <c r="E55" s="277"/>
      <c r="F55" s="274" t="s">
        <v>294</v>
      </c>
      <c r="G55" s="275"/>
      <c r="H55" s="276"/>
      <c r="I55" s="277"/>
      <c r="J55" s="110"/>
      <c r="K55" s="274" t="s">
        <v>293</v>
      </c>
      <c r="L55" s="275"/>
      <c r="M55" s="276"/>
      <c r="N55" s="277"/>
      <c r="O55" s="274" t="s">
        <v>294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22274.108</v>
      </c>
      <c r="D57" s="248">
        <v>95458.247000000003</v>
      </c>
      <c r="E57" s="249">
        <v>18418.3</v>
      </c>
      <c r="F57" s="250" t="s">
        <v>114</v>
      </c>
      <c r="G57" s="251">
        <v>19707.266</v>
      </c>
      <c r="H57" s="252">
        <v>83770.145000000004</v>
      </c>
      <c r="I57" s="249">
        <v>21768.47</v>
      </c>
      <c r="J57" s="110"/>
      <c r="K57" s="246" t="s">
        <v>114</v>
      </c>
      <c r="L57" s="247">
        <v>14793.879000000001</v>
      </c>
      <c r="M57" s="248">
        <v>63401.415000000001</v>
      </c>
      <c r="N57" s="249">
        <v>13243.477999999999</v>
      </c>
      <c r="O57" s="250" t="s">
        <v>114</v>
      </c>
      <c r="P57" s="251">
        <v>12758.210999999999</v>
      </c>
      <c r="Q57" s="252">
        <v>54212.944000000003</v>
      </c>
      <c r="R57" s="249">
        <v>9791.6769999999997</v>
      </c>
    </row>
    <row r="58" spans="2:18" ht="15.75" x14ac:dyDescent="0.25">
      <c r="B58" s="253" t="s">
        <v>136</v>
      </c>
      <c r="C58" s="254">
        <v>2815.2910000000002</v>
      </c>
      <c r="D58" s="255">
        <v>12065.339</v>
      </c>
      <c r="E58" s="254">
        <v>2518.6509999999998</v>
      </c>
      <c r="F58" s="256" t="s">
        <v>136</v>
      </c>
      <c r="G58" s="257">
        <v>3348.038</v>
      </c>
      <c r="H58" s="258">
        <v>14231.421</v>
      </c>
      <c r="I58" s="259">
        <v>2815.7530000000002</v>
      </c>
      <c r="J58" s="110"/>
      <c r="K58" s="253" t="s">
        <v>77</v>
      </c>
      <c r="L58" s="254">
        <v>6974.683</v>
      </c>
      <c r="M58" s="255">
        <v>29891.076000000001</v>
      </c>
      <c r="N58" s="254">
        <v>6314.6689999999999</v>
      </c>
      <c r="O58" s="256" t="s">
        <v>77</v>
      </c>
      <c r="P58" s="257">
        <v>4572.1880000000001</v>
      </c>
      <c r="Q58" s="258">
        <v>19431.112000000001</v>
      </c>
      <c r="R58" s="259">
        <v>3221.0529999999999</v>
      </c>
    </row>
    <row r="59" spans="2:18" ht="15.75" x14ac:dyDescent="0.25">
      <c r="B59" s="260" t="s">
        <v>128</v>
      </c>
      <c r="C59" s="261">
        <v>2280.5010000000002</v>
      </c>
      <c r="D59" s="262">
        <v>9773.2819999999992</v>
      </c>
      <c r="E59" s="261">
        <v>1766.884</v>
      </c>
      <c r="F59" s="263" t="s">
        <v>133</v>
      </c>
      <c r="G59" s="264">
        <v>2415.877</v>
      </c>
      <c r="H59" s="265">
        <v>10269.74</v>
      </c>
      <c r="I59" s="266">
        <v>8319.7970000000005</v>
      </c>
      <c r="J59" s="110"/>
      <c r="K59" s="260" t="s">
        <v>131</v>
      </c>
      <c r="L59" s="261">
        <v>2976.55</v>
      </c>
      <c r="M59" s="262">
        <v>12756.278</v>
      </c>
      <c r="N59" s="261">
        <v>3185.3890000000001</v>
      </c>
      <c r="O59" s="263" t="s">
        <v>131</v>
      </c>
      <c r="P59" s="264">
        <v>3074.1019999999999</v>
      </c>
      <c r="Q59" s="265">
        <v>13056.611000000001</v>
      </c>
      <c r="R59" s="266">
        <v>3166.3330000000001</v>
      </c>
    </row>
    <row r="60" spans="2:18" ht="15.75" x14ac:dyDescent="0.25">
      <c r="B60" s="260" t="s">
        <v>133</v>
      </c>
      <c r="C60" s="261">
        <v>1973.3910000000001</v>
      </c>
      <c r="D60" s="262">
        <v>8456.9330000000009</v>
      </c>
      <c r="E60" s="261">
        <v>1968.335</v>
      </c>
      <c r="F60" s="263" t="s">
        <v>128</v>
      </c>
      <c r="G60" s="264">
        <v>2356.692</v>
      </c>
      <c r="H60" s="265">
        <v>10015.298000000001</v>
      </c>
      <c r="I60" s="266">
        <v>1764.242</v>
      </c>
      <c r="J60" s="110"/>
      <c r="K60" s="260" t="s">
        <v>129</v>
      </c>
      <c r="L60" s="261">
        <v>2126.61</v>
      </c>
      <c r="M60" s="262">
        <v>9113.7810000000009</v>
      </c>
      <c r="N60" s="261">
        <v>1775.222</v>
      </c>
      <c r="O60" s="263" t="s">
        <v>129</v>
      </c>
      <c r="P60" s="264">
        <v>2389.9859999999999</v>
      </c>
      <c r="Q60" s="265">
        <v>10154.460999999999</v>
      </c>
      <c r="R60" s="266">
        <v>1622.75</v>
      </c>
    </row>
    <row r="61" spans="2:18" ht="15.75" x14ac:dyDescent="0.25">
      <c r="B61" s="260" t="s">
        <v>138</v>
      </c>
      <c r="C61" s="261">
        <v>1825.4179999999999</v>
      </c>
      <c r="D61" s="262">
        <v>7822.94</v>
      </c>
      <c r="E61" s="261">
        <v>1849.846</v>
      </c>
      <c r="F61" s="263" t="s">
        <v>77</v>
      </c>
      <c r="G61" s="264">
        <v>1487.326</v>
      </c>
      <c r="H61" s="265">
        <v>6323.7349999999997</v>
      </c>
      <c r="I61" s="266">
        <v>1338.2760000000001</v>
      </c>
      <c r="J61" s="110"/>
      <c r="K61" s="260" t="s">
        <v>130</v>
      </c>
      <c r="L61" s="261">
        <v>1203.7840000000001</v>
      </c>
      <c r="M61" s="262">
        <v>5158.9859999999999</v>
      </c>
      <c r="N61" s="261">
        <v>1041.452</v>
      </c>
      <c r="O61" s="263" t="s">
        <v>130</v>
      </c>
      <c r="P61" s="264">
        <v>1253.9280000000001</v>
      </c>
      <c r="Q61" s="265">
        <v>5330.9359999999997</v>
      </c>
      <c r="R61" s="266">
        <v>1051.6880000000001</v>
      </c>
    </row>
    <row r="62" spans="2:18" ht="15.75" x14ac:dyDescent="0.25">
      <c r="B62" s="260" t="s">
        <v>129</v>
      </c>
      <c r="C62" s="261">
        <v>1674.7819999999999</v>
      </c>
      <c r="D62" s="262">
        <v>7177.6509999999998</v>
      </c>
      <c r="E62" s="261">
        <v>1662.0409999999999</v>
      </c>
      <c r="F62" s="263" t="s">
        <v>127</v>
      </c>
      <c r="G62" s="264">
        <v>1413.8009999999999</v>
      </c>
      <c r="H62" s="265">
        <v>6011.0929999999998</v>
      </c>
      <c r="I62" s="266">
        <v>1062.8820000000001</v>
      </c>
      <c r="J62" s="110"/>
      <c r="K62" s="260" t="s">
        <v>76</v>
      </c>
      <c r="L62" s="261">
        <v>532.30999999999995</v>
      </c>
      <c r="M62" s="262">
        <v>2281.4650000000001</v>
      </c>
      <c r="N62" s="261">
        <v>291.48899999999998</v>
      </c>
      <c r="O62" s="263" t="s">
        <v>76</v>
      </c>
      <c r="P62" s="264">
        <v>517.46199999999999</v>
      </c>
      <c r="Q62" s="265">
        <v>2197.6010000000001</v>
      </c>
      <c r="R62" s="266">
        <v>224.49799999999999</v>
      </c>
    </row>
    <row r="63" spans="2:18" ht="15.75" x14ac:dyDescent="0.25">
      <c r="B63" s="260" t="s">
        <v>127</v>
      </c>
      <c r="C63" s="261">
        <v>1650.2090000000001</v>
      </c>
      <c r="D63" s="262">
        <v>7072.0550000000003</v>
      </c>
      <c r="E63" s="261">
        <v>1240.9390000000001</v>
      </c>
      <c r="F63" s="263" t="s">
        <v>147</v>
      </c>
      <c r="G63" s="264">
        <v>1115.2550000000001</v>
      </c>
      <c r="H63" s="265">
        <v>4738.97</v>
      </c>
      <c r="I63" s="266">
        <v>569.84100000000001</v>
      </c>
      <c r="J63" s="110"/>
      <c r="K63" s="260" t="s">
        <v>127</v>
      </c>
      <c r="L63" s="261">
        <v>282.75200000000001</v>
      </c>
      <c r="M63" s="262">
        <v>1212.0719999999999</v>
      </c>
      <c r="N63" s="261">
        <v>162.1</v>
      </c>
      <c r="O63" s="263" t="s">
        <v>266</v>
      </c>
      <c r="P63" s="264">
        <v>269.94</v>
      </c>
      <c r="Q63" s="265">
        <v>1150.086</v>
      </c>
      <c r="R63" s="266">
        <v>106.78400000000001</v>
      </c>
    </row>
    <row r="64" spans="2:18" ht="15.75" x14ac:dyDescent="0.25">
      <c r="B64" s="260" t="s">
        <v>77</v>
      </c>
      <c r="C64" s="261">
        <v>1262.4480000000001</v>
      </c>
      <c r="D64" s="262">
        <v>5410.5959999999995</v>
      </c>
      <c r="E64" s="261">
        <v>1306.068</v>
      </c>
      <c r="F64" s="263" t="s">
        <v>129</v>
      </c>
      <c r="G64" s="264">
        <v>1048.845</v>
      </c>
      <c r="H64" s="265">
        <v>4457.9579999999996</v>
      </c>
      <c r="I64" s="266">
        <v>1013.428</v>
      </c>
      <c r="J64" s="110"/>
      <c r="K64" s="260" t="s">
        <v>128</v>
      </c>
      <c r="L64" s="261">
        <v>172.59899999999999</v>
      </c>
      <c r="M64" s="262">
        <v>739.55100000000004</v>
      </c>
      <c r="N64" s="261">
        <v>108.627</v>
      </c>
      <c r="O64" s="263" t="s">
        <v>126</v>
      </c>
      <c r="P64" s="264">
        <v>163.55799999999999</v>
      </c>
      <c r="Q64" s="265">
        <v>697.26199999999994</v>
      </c>
      <c r="R64" s="266">
        <v>74.402000000000001</v>
      </c>
    </row>
    <row r="65" spans="2:18" ht="15.75" x14ac:dyDescent="0.25">
      <c r="B65" s="260" t="s">
        <v>147</v>
      </c>
      <c r="C65" s="261">
        <v>1038.7639999999999</v>
      </c>
      <c r="D65" s="262">
        <v>4451.7879999999996</v>
      </c>
      <c r="E65" s="261">
        <v>571.88</v>
      </c>
      <c r="F65" s="263" t="s">
        <v>138</v>
      </c>
      <c r="G65" s="264">
        <v>901.346</v>
      </c>
      <c r="H65" s="265">
        <v>3830.7750000000001</v>
      </c>
      <c r="I65" s="266">
        <v>1112.105</v>
      </c>
      <c r="J65" s="110"/>
      <c r="K65" s="260" t="s">
        <v>198</v>
      </c>
      <c r="L65" s="261">
        <v>149.66800000000001</v>
      </c>
      <c r="M65" s="262">
        <v>641.452</v>
      </c>
      <c r="N65" s="261">
        <v>180.00299999999999</v>
      </c>
      <c r="O65" s="263" t="s">
        <v>178</v>
      </c>
      <c r="P65" s="264">
        <v>145.35</v>
      </c>
      <c r="Q65" s="265">
        <v>615.95299999999997</v>
      </c>
      <c r="R65" s="266">
        <v>84.132999999999996</v>
      </c>
    </row>
    <row r="66" spans="2:18" ht="15.75" x14ac:dyDescent="0.25">
      <c r="B66" s="260" t="s">
        <v>180</v>
      </c>
      <c r="C66" s="261">
        <v>889.18899999999996</v>
      </c>
      <c r="D66" s="262">
        <v>3810.6019999999999</v>
      </c>
      <c r="E66" s="261">
        <v>439.875</v>
      </c>
      <c r="F66" s="263" t="s">
        <v>180</v>
      </c>
      <c r="G66" s="264">
        <v>819.02099999999996</v>
      </c>
      <c r="H66" s="265">
        <v>3485.38</v>
      </c>
      <c r="I66" s="266">
        <v>349.65</v>
      </c>
      <c r="J66" s="110"/>
      <c r="K66" s="260" t="s">
        <v>266</v>
      </c>
      <c r="L66" s="261">
        <v>136.39599999999999</v>
      </c>
      <c r="M66" s="262">
        <v>584.428</v>
      </c>
      <c r="N66" s="261">
        <v>61.628</v>
      </c>
      <c r="O66" s="263" t="s">
        <v>198</v>
      </c>
      <c r="P66" s="264">
        <v>106.389</v>
      </c>
      <c r="Q66" s="265">
        <v>452.08100000000002</v>
      </c>
      <c r="R66" s="266">
        <v>113.408</v>
      </c>
    </row>
    <row r="67" spans="2:18" ht="15.75" x14ac:dyDescent="0.25">
      <c r="B67" s="260" t="s">
        <v>178</v>
      </c>
      <c r="C67" s="261">
        <v>869.14</v>
      </c>
      <c r="D67" s="262">
        <v>3724.8719999999998</v>
      </c>
      <c r="E67" s="261">
        <v>418.61799999999999</v>
      </c>
      <c r="F67" s="263" t="s">
        <v>178</v>
      </c>
      <c r="G67" s="264">
        <v>751.37099999999998</v>
      </c>
      <c r="H67" s="265">
        <v>3192.252</v>
      </c>
      <c r="I67" s="266">
        <v>356.012</v>
      </c>
      <c r="J67" s="110"/>
      <c r="K67" s="260" t="s">
        <v>145</v>
      </c>
      <c r="L67" s="261">
        <v>79.138000000000005</v>
      </c>
      <c r="M67" s="262">
        <v>339.21899999999999</v>
      </c>
      <c r="N67" s="261">
        <v>47.451000000000001</v>
      </c>
      <c r="O67" s="263" t="s">
        <v>128</v>
      </c>
      <c r="P67" s="264">
        <v>99.123999999999995</v>
      </c>
      <c r="Q67" s="265">
        <v>420.96199999999999</v>
      </c>
      <c r="R67" s="266">
        <v>43.819000000000003</v>
      </c>
    </row>
    <row r="68" spans="2:18" ht="15.75" x14ac:dyDescent="0.25">
      <c r="B68" s="260" t="s">
        <v>137</v>
      </c>
      <c r="C68" s="261">
        <v>849.86199999999997</v>
      </c>
      <c r="D68" s="262">
        <v>3642.2080000000001</v>
      </c>
      <c r="E68" s="261">
        <v>653.4</v>
      </c>
      <c r="F68" s="263" t="s">
        <v>198</v>
      </c>
      <c r="G68" s="264">
        <v>689.85900000000004</v>
      </c>
      <c r="H68" s="265">
        <v>2932.4090000000001</v>
      </c>
      <c r="I68" s="266">
        <v>628.07299999999998</v>
      </c>
      <c r="J68" s="110"/>
      <c r="K68" s="260" t="s">
        <v>178</v>
      </c>
      <c r="L68" s="261">
        <v>47.786999999999999</v>
      </c>
      <c r="M68" s="262">
        <v>204.77199999999999</v>
      </c>
      <c r="N68" s="261">
        <v>29.501999999999999</v>
      </c>
      <c r="O68" s="263" t="s">
        <v>145</v>
      </c>
      <c r="P68" s="264">
        <v>61.689</v>
      </c>
      <c r="Q68" s="265">
        <v>261.38</v>
      </c>
      <c r="R68" s="266">
        <v>15.734</v>
      </c>
    </row>
    <row r="69" spans="2:18" ht="15.75" x14ac:dyDescent="0.25">
      <c r="B69" s="260" t="s">
        <v>145</v>
      </c>
      <c r="C69" s="261">
        <v>849.33100000000002</v>
      </c>
      <c r="D69" s="262">
        <v>3639.8020000000001</v>
      </c>
      <c r="E69" s="261">
        <v>582.88599999999997</v>
      </c>
      <c r="F69" s="263" t="s">
        <v>131</v>
      </c>
      <c r="G69" s="264">
        <v>617.31700000000001</v>
      </c>
      <c r="H69" s="265">
        <v>2624.3029999999999</v>
      </c>
      <c r="I69" s="266">
        <v>441.53399999999999</v>
      </c>
      <c r="J69" s="110"/>
      <c r="K69" s="260" t="s">
        <v>126</v>
      </c>
      <c r="L69" s="261">
        <v>32.704000000000001</v>
      </c>
      <c r="M69" s="262">
        <v>140.184</v>
      </c>
      <c r="N69" s="261">
        <v>7.375</v>
      </c>
      <c r="O69" s="263" t="s">
        <v>127</v>
      </c>
      <c r="P69" s="264">
        <v>44.865000000000002</v>
      </c>
      <c r="Q69" s="265">
        <v>191.22499999999999</v>
      </c>
      <c r="R69" s="266">
        <v>22.042000000000002</v>
      </c>
    </row>
    <row r="70" spans="2:18" ht="15.75" x14ac:dyDescent="0.25">
      <c r="B70" s="260" t="s">
        <v>79</v>
      </c>
      <c r="C70" s="261">
        <v>655.51599999999996</v>
      </c>
      <c r="D70" s="262">
        <v>2809.0369999999998</v>
      </c>
      <c r="E70" s="261">
        <v>640.14300000000003</v>
      </c>
      <c r="F70" s="263" t="s">
        <v>266</v>
      </c>
      <c r="G70" s="264">
        <v>563.5</v>
      </c>
      <c r="H70" s="265">
        <v>2395.4780000000001</v>
      </c>
      <c r="I70" s="266">
        <v>371.92099999999999</v>
      </c>
      <c r="J70" s="110"/>
      <c r="K70" s="260" t="s">
        <v>125</v>
      </c>
      <c r="L70" s="261">
        <v>30.311</v>
      </c>
      <c r="M70" s="262">
        <v>129.893</v>
      </c>
      <c r="N70" s="261">
        <v>15.125999999999999</v>
      </c>
      <c r="O70" s="263" t="s">
        <v>125</v>
      </c>
      <c r="P70" s="264">
        <v>18.678000000000001</v>
      </c>
      <c r="Q70" s="265">
        <v>79.355000000000004</v>
      </c>
      <c r="R70" s="266">
        <v>6.476</v>
      </c>
    </row>
    <row r="71" spans="2:18" ht="15.75" x14ac:dyDescent="0.25">
      <c r="B71" s="260" t="s">
        <v>266</v>
      </c>
      <c r="C71" s="261">
        <v>643.82299999999998</v>
      </c>
      <c r="D71" s="262">
        <v>2759.2159999999999</v>
      </c>
      <c r="E71" s="261">
        <v>388.45400000000001</v>
      </c>
      <c r="F71" s="263" t="s">
        <v>79</v>
      </c>
      <c r="G71" s="264">
        <v>463.72199999999998</v>
      </c>
      <c r="H71" s="265">
        <v>1971.279</v>
      </c>
      <c r="I71" s="266">
        <v>370.83199999999999</v>
      </c>
      <c r="J71" s="110"/>
      <c r="K71" s="260" t="s">
        <v>135</v>
      </c>
      <c r="L71" s="261">
        <v>26.754000000000001</v>
      </c>
      <c r="M71" s="262">
        <v>114.688</v>
      </c>
      <c r="N71" s="261">
        <v>11.46</v>
      </c>
      <c r="O71" s="263" t="s">
        <v>138</v>
      </c>
      <c r="P71" s="264">
        <v>17.777000000000001</v>
      </c>
      <c r="Q71" s="265">
        <v>75.412000000000006</v>
      </c>
      <c r="R71" s="266">
        <v>25.099</v>
      </c>
    </row>
    <row r="72" spans="2:18" ht="15.75" x14ac:dyDescent="0.25">
      <c r="B72" s="260" t="s">
        <v>131</v>
      </c>
      <c r="C72" s="261">
        <v>522.72799999999995</v>
      </c>
      <c r="D72" s="262">
        <v>2240.3290000000002</v>
      </c>
      <c r="E72" s="261">
        <v>400.834</v>
      </c>
      <c r="F72" s="263" t="s">
        <v>126</v>
      </c>
      <c r="G72" s="264">
        <v>307.01</v>
      </c>
      <c r="H72" s="265">
        <v>1305.0540000000001</v>
      </c>
      <c r="I72" s="266">
        <v>287.75200000000001</v>
      </c>
      <c r="J72" s="110"/>
      <c r="K72" s="260" t="s">
        <v>147</v>
      </c>
      <c r="L72" s="261">
        <v>10.569000000000001</v>
      </c>
      <c r="M72" s="262">
        <v>45.295999999999999</v>
      </c>
      <c r="N72" s="261">
        <v>6.4790000000000001</v>
      </c>
      <c r="O72" s="263" t="s">
        <v>137</v>
      </c>
      <c r="P72" s="264">
        <v>8.1620000000000008</v>
      </c>
      <c r="Q72" s="265">
        <v>34.582999999999998</v>
      </c>
      <c r="R72" s="266">
        <v>2.5</v>
      </c>
    </row>
    <row r="73" spans="2:18" ht="16.5" thickBot="1" x14ac:dyDescent="0.3">
      <c r="B73" s="267" t="s">
        <v>198</v>
      </c>
      <c r="C73" s="268">
        <v>422.80399999999997</v>
      </c>
      <c r="D73" s="269">
        <v>1811.973</v>
      </c>
      <c r="E73" s="268">
        <v>355.00799999999998</v>
      </c>
      <c r="F73" s="270" t="s">
        <v>76</v>
      </c>
      <c r="G73" s="271">
        <v>227.499</v>
      </c>
      <c r="H73" s="272">
        <v>966.63599999999997</v>
      </c>
      <c r="I73" s="273">
        <v>124.35</v>
      </c>
      <c r="J73" s="110"/>
      <c r="K73" s="267" t="s">
        <v>79</v>
      </c>
      <c r="L73" s="268">
        <v>5.6219999999999999</v>
      </c>
      <c r="M73" s="269">
        <v>24.097000000000001</v>
      </c>
      <c r="N73" s="268">
        <v>2.4079999999999999</v>
      </c>
      <c r="O73" s="270" t="s">
        <v>193</v>
      </c>
      <c r="P73" s="271">
        <v>6.758</v>
      </c>
      <c r="Q73" s="272">
        <v>28.817</v>
      </c>
      <c r="R73" s="273">
        <v>5.6159999999999997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293</v>
      </c>
      <c r="C80" s="275"/>
      <c r="D80" s="276"/>
      <c r="E80" s="277"/>
      <c r="F80" s="274" t="s">
        <v>294</v>
      </c>
      <c r="G80" s="275"/>
      <c r="H80" s="276"/>
      <c r="I80" s="277"/>
      <c r="J80" s="110"/>
      <c r="K80" s="274" t="s">
        <v>293</v>
      </c>
      <c r="L80" s="275"/>
      <c r="M80" s="276"/>
      <c r="N80" s="277"/>
      <c r="O80" s="274" t="s">
        <v>294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35101.576999999997</v>
      </c>
      <c r="D82" s="248">
        <v>150431.93100000001</v>
      </c>
      <c r="E82" s="249">
        <v>35608.718999999997</v>
      </c>
      <c r="F82" s="250" t="s">
        <v>114</v>
      </c>
      <c r="G82" s="251">
        <v>35414.408000000003</v>
      </c>
      <c r="H82" s="252">
        <v>150512.46900000001</v>
      </c>
      <c r="I82" s="249">
        <v>34837.671999999999</v>
      </c>
      <c r="J82" s="110"/>
      <c r="K82" s="246" t="s">
        <v>114</v>
      </c>
      <c r="L82" s="247">
        <v>7007.6679999999997</v>
      </c>
      <c r="M82" s="248">
        <v>30033.219000000001</v>
      </c>
      <c r="N82" s="249">
        <v>12425.192999999999</v>
      </c>
      <c r="O82" s="250" t="s">
        <v>114</v>
      </c>
      <c r="P82" s="251">
        <v>9344.4789999999994</v>
      </c>
      <c r="Q82" s="252">
        <v>39723.923999999999</v>
      </c>
      <c r="R82" s="249">
        <v>15721.312</v>
      </c>
    </row>
    <row r="83" spans="2:18" ht="15.75" x14ac:dyDescent="0.25">
      <c r="B83" s="253" t="s">
        <v>266</v>
      </c>
      <c r="C83" s="254">
        <v>13092.734</v>
      </c>
      <c r="D83" s="255">
        <v>56111.133999999998</v>
      </c>
      <c r="E83" s="254">
        <v>11010.993</v>
      </c>
      <c r="F83" s="256" t="s">
        <v>266</v>
      </c>
      <c r="G83" s="257">
        <v>10701.904</v>
      </c>
      <c r="H83" s="258">
        <v>45464.644</v>
      </c>
      <c r="I83" s="259">
        <v>7811.4560000000001</v>
      </c>
      <c r="J83" s="110"/>
      <c r="K83" s="253" t="s">
        <v>77</v>
      </c>
      <c r="L83" s="254">
        <v>1855.557</v>
      </c>
      <c r="M83" s="255">
        <v>7952.9430000000002</v>
      </c>
      <c r="N83" s="254">
        <v>2264.174</v>
      </c>
      <c r="O83" s="256" t="s">
        <v>77</v>
      </c>
      <c r="P83" s="257">
        <v>2286.924</v>
      </c>
      <c r="Q83" s="258">
        <v>9715.1530000000002</v>
      </c>
      <c r="R83" s="259">
        <v>1799.09</v>
      </c>
    </row>
    <row r="84" spans="2:18" ht="15.75" x14ac:dyDescent="0.25">
      <c r="B84" s="260" t="s">
        <v>77</v>
      </c>
      <c r="C84" s="261">
        <v>2547.4450000000002</v>
      </c>
      <c r="D84" s="262">
        <v>10917.255999999999</v>
      </c>
      <c r="E84" s="261">
        <v>5230.5129999999999</v>
      </c>
      <c r="F84" s="263" t="s">
        <v>160</v>
      </c>
      <c r="G84" s="264">
        <v>4167.01</v>
      </c>
      <c r="H84" s="265">
        <v>17713.149000000001</v>
      </c>
      <c r="I84" s="266">
        <v>5162</v>
      </c>
      <c r="J84" s="110"/>
      <c r="K84" s="260" t="s">
        <v>128</v>
      </c>
      <c r="L84" s="261">
        <v>1249.0219999999999</v>
      </c>
      <c r="M84" s="262">
        <v>5352.5519999999997</v>
      </c>
      <c r="N84" s="261">
        <v>6311.8620000000001</v>
      </c>
      <c r="O84" s="263" t="s">
        <v>131</v>
      </c>
      <c r="P84" s="264">
        <v>1070.2840000000001</v>
      </c>
      <c r="Q84" s="265">
        <v>4550.4560000000001</v>
      </c>
      <c r="R84" s="266">
        <v>1643.0219999999999</v>
      </c>
    </row>
    <row r="85" spans="2:18" ht="15.75" x14ac:dyDescent="0.25">
      <c r="B85" s="260" t="s">
        <v>206</v>
      </c>
      <c r="C85" s="261">
        <v>2473.2840000000001</v>
      </c>
      <c r="D85" s="262">
        <v>10599.709000000001</v>
      </c>
      <c r="E85" s="261">
        <v>2955.5</v>
      </c>
      <c r="F85" s="263" t="s">
        <v>77</v>
      </c>
      <c r="G85" s="264">
        <v>2074.5709999999999</v>
      </c>
      <c r="H85" s="265">
        <v>8814.7379999999994</v>
      </c>
      <c r="I85" s="266">
        <v>5149.491</v>
      </c>
      <c r="J85" s="110"/>
      <c r="K85" s="260" t="s">
        <v>266</v>
      </c>
      <c r="L85" s="261">
        <v>933.65099999999995</v>
      </c>
      <c r="M85" s="262">
        <v>4001.4340000000002</v>
      </c>
      <c r="N85" s="261">
        <v>777.423</v>
      </c>
      <c r="O85" s="263" t="s">
        <v>266</v>
      </c>
      <c r="P85" s="264">
        <v>964.23800000000006</v>
      </c>
      <c r="Q85" s="265">
        <v>4095.4760000000001</v>
      </c>
      <c r="R85" s="266">
        <v>1461.173</v>
      </c>
    </row>
    <row r="86" spans="2:18" ht="15.75" x14ac:dyDescent="0.25">
      <c r="B86" s="260" t="s">
        <v>160</v>
      </c>
      <c r="C86" s="261">
        <v>2165.9830000000002</v>
      </c>
      <c r="D86" s="262">
        <v>9281.6610000000001</v>
      </c>
      <c r="E86" s="261">
        <v>2738.3620000000001</v>
      </c>
      <c r="F86" s="263" t="s">
        <v>220</v>
      </c>
      <c r="G86" s="264">
        <v>1841.08</v>
      </c>
      <c r="H86" s="265">
        <v>7821.8360000000002</v>
      </c>
      <c r="I86" s="266">
        <v>2110</v>
      </c>
      <c r="J86" s="110"/>
      <c r="K86" s="260" t="s">
        <v>76</v>
      </c>
      <c r="L86" s="261">
        <v>481.642</v>
      </c>
      <c r="M86" s="262">
        <v>2063.9879999999998</v>
      </c>
      <c r="N86" s="261">
        <v>339.54199999999997</v>
      </c>
      <c r="O86" s="263" t="s">
        <v>76</v>
      </c>
      <c r="P86" s="264">
        <v>917.23400000000004</v>
      </c>
      <c r="Q86" s="265">
        <v>3899.636</v>
      </c>
      <c r="R86" s="266">
        <v>923.36400000000003</v>
      </c>
    </row>
    <row r="87" spans="2:18" ht="15.75" x14ac:dyDescent="0.25">
      <c r="B87" s="260" t="s">
        <v>220</v>
      </c>
      <c r="C87" s="261">
        <v>1280.414</v>
      </c>
      <c r="D87" s="262">
        <v>5487.6279999999997</v>
      </c>
      <c r="E87" s="261">
        <v>1484</v>
      </c>
      <c r="F87" s="263" t="s">
        <v>133</v>
      </c>
      <c r="G87" s="264">
        <v>1687.307</v>
      </c>
      <c r="H87" s="265">
        <v>7170.7209999999995</v>
      </c>
      <c r="I87" s="266">
        <v>453.56200000000001</v>
      </c>
      <c r="J87" s="110"/>
      <c r="K87" s="260" t="s">
        <v>131</v>
      </c>
      <c r="L87" s="261">
        <v>448.34199999999998</v>
      </c>
      <c r="M87" s="262">
        <v>1921.8219999999999</v>
      </c>
      <c r="N87" s="261">
        <v>696.37800000000004</v>
      </c>
      <c r="O87" s="263" t="s">
        <v>128</v>
      </c>
      <c r="P87" s="264">
        <v>808.202</v>
      </c>
      <c r="Q87" s="265">
        <v>3431.8560000000002</v>
      </c>
      <c r="R87" s="266">
        <v>6942.7479999999996</v>
      </c>
    </row>
    <row r="88" spans="2:18" ht="15.75" x14ac:dyDescent="0.25">
      <c r="B88" s="260" t="s">
        <v>133</v>
      </c>
      <c r="C88" s="261">
        <v>1070.76</v>
      </c>
      <c r="D88" s="262">
        <v>4588.9229999999998</v>
      </c>
      <c r="E88" s="261">
        <v>365.11200000000002</v>
      </c>
      <c r="F88" s="263" t="s">
        <v>127</v>
      </c>
      <c r="G88" s="264">
        <v>1566.2619999999999</v>
      </c>
      <c r="H88" s="265">
        <v>6665.8639999999996</v>
      </c>
      <c r="I88" s="266">
        <v>935.45600000000002</v>
      </c>
      <c r="J88" s="110"/>
      <c r="K88" s="260" t="s">
        <v>133</v>
      </c>
      <c r="L88" s="261">
        <v>359.488</v>
      </c>
      <c r="M88" s="262">
        <v>1540.586</v>
      </c>
      <c r="N88" s="261">
        <v>36.136000000000003</v>
      </c>
      <c r="O88" s="263" t="s">
        <v>125</v>
      </c>
      <c r="P88" s="264">
        <v>742.471</v>
      </c>
      <c r="Q88" s="265">
        <v>3161.3119999999999</v>
      </c>
      <c r="R88" s="266">
        <v>223.97900000000001</v>
      </c>
    </row>
    <row r="89" spans="2:18" ht="15.75" x14ac:dyDescent="0.25">
      <c r="B89" s="260" t="s">
        <v>221</v>
      </c>
      <c r="C89" s="261">
        <v>1013.273</v>
      </c>
      <c r="D89" s="262">
        <v>4342.2060000000001</v>
      </c>
      <c r="E89" s="261">
        <v>1092.5</v>
      </c>
      <c r="F89" s="263" t="s">
        <v>228</v>
      </c>
      <c r="G89" s="264">
        <v>1191.076</v>
      </c>
      <c r="H89" s="265">
        <v>5063.2520000000004</v>
      </c>
      <c r="I89" s="266">
        <v>1230.5999999999999</v>
      </c>
      <c r="J89" s="110"/>
      <c r="K89" s="260" t="s">
        <v>143</v>
      </c>
      <c r="L89" s="261">
        <v>345.58499999999998</v>
      </c>
      <c r="M89" s="262">
        <v>1481.03</v>
      </c>
      <c r="N89" s="261">
        <v>164.268</v>
      </c>
      <c r="O89" s="263" t="s">
        <v>133</v>
      </c>
      <c r="P89" s="264">
        <v>738.52800000000002</v>
      </c>
      <c r="Q89" s="265">
        <v>3139.373</v>
      </c>
      <c r="R89" s="266">
        <v>189.85400000000001</v>
      </c>
    </row>
    <row r="90" spans="2:18" ht="15.75" x14ac:dyDescent="0.25">
      <c r="B90" s="260" t="s">
        <v>127</v>
      </c>
      <c r="C90" s="261">
        <v>930.69799999999998</v>
      </c>
      <c r="D90" s="262">
        <v>3988.6190000000001</v>
      </c>
      <c r="E90" s="261">
        <v>618.37800000000004</v>
      </c>
      <c r="F90" s="263" t="s">
        <v>206</v>
      </c>
      <c r="G90" s="264">
        <v>1071.883</v>
      </c>
      <c r="H90" s="265">
        <v>4555.6189999999997</v>
      </c>
      <c r="I90" s="266">
        <v>1244</v>
      </c>
      <c r="J90" s="110"/>
      <c r="K90" s="260" t="s">
        <v>138</v>
      </c>
      <c r="L90" s="261">
        <v>284.28100000000001</v>
      </c>
      <c r="M90" s="262">
        <v>1218.2950000000001</v>
      </c>
      <c r="N90" s="261">
        <v>97.323999999999998</v>
      </c>
      <c r="O90" s="263" t="s">
        <v>129</v>
      </c>
      <c r="P90" s="264">
        <v>527.27700000000004</v>
      </c>
      <c r="Q90" s="265">
        <v>2247.913</v>
      </c>
      <c r="R90" s="266">
        <v>1100.251</v>
      </c>
    </row>
    <row r="91" spans="2:18" ht="15.75" x14ac:dyDescent="0.25">
      <c r="B91" s="260" t="s">
        <v>125</v>
      </c>
      <c r="C91" s="261">
        <v>855.77200000000005</v>
      </c>
      <c r="D91" s="262">
        <v>3667.4520000000002</v>
      </c>
      <c r="E91" s="261">
        <v>771.2</v>
      </c>
      <c r="F91" s="263" t="s">
        <v>76</v>
      </c>
      <c r="G91" s="264">
        <v>1057.2090000000001</v>
      </c>
      <c r="H91" s="265">
        <v>4497.0079999999998</v>
      </c>
      <c r="I91" s="266">
        <v>822.71199999999999</v>
      </c>
      <c r="J91" s="110"/>
      <c r="K91" s="260" t="s">
        <v>125</v>
      </c>
      <c r="L91" s="261">
        <v>276.22699999999998</v>
      </c>
      <c r="M91" s="262">
        <v>1183.942</v>
      </c>
      <c r="N91" s="261">
        <v>679.63900000000001</v>
      </c>
      <c r="O91" s="263" t="s">
        <v>136</v>
      </c>
      <c r="P91" s="264">
        <v>340.37299999999999</v>
      </c>
      <c r="Q91" s="265">
        <v>1448.8579999999999</v>
      </c>
      <c r="R91" s="266">
        <v>384.21300000000002</v>
      </c>
    </row>
    <row r="92" spans="2:18" ht="15.75" x14ac:dyDescent="0.25">
      <c r="B92" s="260" t="s">
        <v>145</v>
      </c>
      <c r="C92" s="261">
        <v>849.63499999999999</v>
      </c>
      <c r="D92" s="262">
        <v>3641.248</v>
      </c>
      <c r="E92" s="261">
        <v>237.3</v>
      </c>
      <c r="F92" s="263" t="s">
        <v>125</v>
      </c>
      <c r="G92" s="264">
        <v>1038.6420000000001</v>
      </c>
      <c r="H92" s="265">
        <v>4412.8760000000002</v>
      </c>
      <c r="I92" s="266">
        <v>940.71299999999997</v>
      </c>
      <c r="J92" s="110"/>
      <c r="K92" s="260" t="s">
        <v>135</v>
      </c>
      <c r="L92" s="261">
        <v>174.029</v>
      </c>
      <c r="M92" s="262">
        <v>745.81799999999998</v>
      </c>
      <c r="N92" s="261">
        <v>279</v>
      </c>
      <c r="O92" s="263" t="s">
        <v>143</v>
      </c>
      <c r="P92" s="264">
        <v>265.31900000000002</v>
      </c>
      <c r="Q92" s="265">
        <v>1126.913</v>
      </c>
      <c r="R92" s="266">
        <v>129.43700000000001</v>
      </c>
    </row>
    <row r="93" spans="2:18" ht="15.75" x14ac:dyDescent="0.25">
      <c r="B93" s="260" t="s">
        <v>76</v>
      </c>
      <c r="C93" s="261">
        <v>797.22400000000005</v>
      </c>
      <c r="D93" s="262">
        <v>3416.5439999999999</v>
      </c>
      <c r="E93" s="261">
        <v>735.32899999999995</v>
      </c>
      <c r="F93" s="263" t="s">
        <v>145</v>
      </c>
      <c r="G93" s="264">
        <v>687.12300000000005</v>
      </c>
      <c r="H93" s="265">
        <v>2919.6260000000002</v>
      </c>
      <c r="I93" s="266">
        <v>211.40600000000001</v>
      </c>
      <c r="J93" s="110"/>
      <c r="K93" s="260" t="s">
        <v>147</v>
      </c>
      <c r="L93" s="261">
        <v>113.066</v>
      </c>
      <c r="M93" s="262">
        <v>484.517</v>
      </c>
      <c r="N93" s="261">
        <v>103</v>
      </c>
      <c r="O93" s="263" t="s">
        <v>79</v>
      </c>
      <c r="P93" s="264">
        <v>227.892</v>
      </c>
      <c r="Q93" s="265">
        <v>970.75599999999997</v>
      </c>
      <c r="R93" s="266">
        <v>524.6</v>
      </c>
    </row>
    <row r="94" spans="2:18" ht="15.75" x14ac:dyDescent="0.25">
      <c r="B94" s="260" t="s">
        <v>261</v>
      </c>
      <c r="C94" s="261">
        <v>650.71199999999999</v>
      </c>
      <c r="D94" s="262">
        <v>2788.68</v>
      </c>
      <c r="E94" s="261">
        <v>728</v>
      </c>
      <c r="F94" s="263" t="s">
        <v>221</v>
      </c>
      <c r="G94" s="264">
        <v>646.10500000000002</v>
      </c>
      <c r="H94" s="265">
        <v>2745.5369999999998</v>
      </c>
      <c r="I94" s="266">
        <v>623.5</v>
      </c>
      <c r="J94" s="110"/>
      <c r="K94" s="260" t="s">
        <v>145</v>
      </c>
      <c r="L94" s="261">
        <v>102.19</v>
      </c>
      <c r="M94" s="262">
        <v>437.84899999999999</v>
      </c>
      <c r="N94" s="261">
        <v>146.31100000000001</v>
      </c>
      <c r="O94" s="263" t="s">
        <v>126</v>
      </c>
      <c r="P94" s="264">
        <v>148.25800000000001</v>
      </c>
      <c r="Q94" s="265">
        <v>629.6</v>
      </c>
      <c r="R94" s="266">
        <v>77.2</v>
      </c>
    </row>
    <row r="95" spans="2:18" ht="15.75" x14ac:dyDescent="0.25">
      <c r="B95" s="260" t="s">
        <v>187</v>
      </c>
      <c r="C95" s="261">
        <v>527.93700000000001</v>
      </c>
      <c r="D95" s="262">
        <v>2262.5920000000001</v>
      </c>
      <c r="E95" s="261">
        <v>622</v>
      </c>
      <c r="F95" s="263" t="s">
        <v>295</v>
      </c>
      <c r="G95" s="264">
        <v>578.78800000000001</v>
      </c>
      <c r="H95" s="265">
        <v>2456.3150000000001</v>
      </c>
      <c r="I95" s="266">
        <v>753</v>
      </c>
      <c r="J95" s="110"/>
      <c r="K95" s="260" t="s">
        <v>222</v>
      </c>
      <c r="L95" s="261">
        <v>94.637</v>
      </c>
      <c r="M95" s="262">
        <v>405.65899999999999</v>
      </c>
      <c r="N95" s="261">
        <v>140</v>
      </c>
      <c r="O95" s="263" t="s">
        <v>130</v>
      </c>
      <c r="P95" s="264">
        <v>68.596000000000004</v>
      </c>
      <c r="Q95" s="265">
        <v>292.52100000000002</v>
      </c>
      <c r="R95" s="266">
        <v>18.5</v>
      </c>
    </row>
    <row r="96" spans="2:18" ht="15.75" x14ac:dyDescent="0.25">
      <c r="B96" s="260" t="s">
        <v>138</v>
      </c>
      <c r="C96" s="261">
        <v>485.55900000000003</v>
      </c>
      <c r="D96" s="262">
        <v>2081.056</v>
      </c>
      <c r="E96" s="261">
        <v>324.63400000000001</v>
      </c>
      <c r="F96" s="263" t="s">
        <v>261</v>
      </c>
      <c r="G96" s="264">
        <v>514.20500000000004</v>
      </c>
      <c r="H96" s="265">
        <v>2183.2739999999999</v>
      </c>
      <c r="I96" s="266">
        <v>526</v>
      </c>
      <c r="J96" s="110"/>
      <c r="K96" s="260" t="s">
        <v>136</v>
      </c>
      <c r="L96" s="261">
        <v>62.823</v>
      </c>
      <c r="M96" s="262">
        <v>269.28199999999998</v>
      </c>
      <c r="N96" s="261">
        <v>27.094999999999999</v>
      </c>
      <c r="O96" s="263" t="s">
        <v>198</v>
      </c>
      <c r="P96" s="264">
        <v>67.168999999999997</v>
      </c>
      <c r="Q96" s="265">
        <v>284.59300000000002</v>
      </c>
      <c r="R96" s="266">
        <v>80</v>
      </c>
    </row>
    <row r="97" spans="2:18" ht="15.75" x14ac:dyDescent="0.25">
      <c r="B97" s="260" t="s">
        <v>282</v>
      </c>
      <c r="C97" s="261">
        <v>434.53</v>
      </c>
      <c r="D97" s="262">
        <v>1861.8140000000001</v>
      </c>
      <c r="E97" s="261">
        <v>310.8</v>
      </c>
      <c r="F97" s="263" t="s">
        <v>180</v>
      </c>
      <c r="G97" s="264">
        <v>499.29700000000003</v>
      </c>
      <c r="H97" s="265">
        <v>2123.2779999999998</v>
      </c>
      <c r="I97" s="266">
        <v>807</v>
      </c>
      <c r="J97" s="110"/>
      <c r="K97" s="260" t="s">
        <v>127</v>
      </c>
      <c r="L97" s="261">
        <v>55.677999999999997</v>
      </c>
      <c r="M97" s="262">
        <v>238.67400000000001</v>
      </c>
      <c r="N97" s="261">
        <v>44.5</v>
      </c>
      <c r="O97" s="263" t="s">
        <v>222</v>
      </c>
      <c r="P97" s="264">
        <v>60.530999999999999</v>
      </c>
      <c r="Q97" s="265">
        <v>257.75599999999997</v>
      </c>
      <c r="R97" s="266">
        <v>81.150000000000006</v>
      </c>
    </row>
    <row r="98" spans="2:18" ht="16.5" thickBot="1" x14ac:dyDescent="0.3">
      <c r="B98" s="267" t="s">
        <v>283</v>
      </c>
      <c r="C98" s="268">
        <v>388.17200000000003</v>
      </c>
      <c r="D98" s="269">
        <v>1663.5429999999999</v>
      </c>
      <c r="E98" s="268">
        <v>470</v>
      </c>
      <c r="F98" s="270" t="s">
        <v>135</v>
      </c>
      <c r="G98" s="271">
        <v>399.39400000000001</v>
      </c>
      <c r="H98" s="272">
        <v>1697.35</v>
      </c>
      <c r="I98" s="273">
        <v>562.87199999999996</v>
      </c>
      <c r="J98" s="110"/>
      <c r="K98" s="267" t="s">
        <v>126</v>
      </c>
      <c r="L98" s="268">
        <v>48.99</v>
      </c>
      <c r="M98" s="269">
        <v>209.98699999999999</v>
      </c>
      <c r="N98" s="268">
        <v>29.215</v>
      </c>
      <c r="O98" s="270" t="s">
        <v>138</v>
      </c>
      <c r="P98" s="271">
        <v>44.261000000000003</v>
      </c>
      <c r="Q98" s="272">
        <v>187.535</v>
      </c>
      <c r="R98" s="273">
        <v>12.228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293</v>
      </c>
      <c r="C105" s="275"/>
      <c r="D105" s="276"/>
      <c r="E105" s="277"/>
      <c r="F105" s="274" t="s">
        <v>294</v>
      </c>
      <c r="G105" s="275"/>
      <c r="H105" s="276"/>
      <c r="I105" s="277"/>
      <c r="J105" s="110"/>
      <c r="K105" s="274" t="s">
        <v>293</v>
      </c>
      <c r="L105" s="275"/>
      <c r="M105" s="276"/>
      <c r="N105" s="277"/>
      <c r="O105" s="274" t="s">
        <v>294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45439.658000000003</v>
      </c>
      <c r="D107" s="248">
        <v>194735.68799999999</v>
      </c>
      <c r="E107" s="249">
        <v>10460.396000000001</v>
      </c>
      <c r="F107" s="250" t="s">
        <v>114</v>
      </c>
      <c r="G107" s="251">
        <v>39945.64</v>
      </c>
      <c r="H107" s="252">
        <v>169814.886</v>
      </c>
      <c r="I107" s="249">
        <v>10828.272000000001</v>
      </c>
      <c r="J107" s="110"/>
      <c r="K107" s="246" t="s">
        <v>114</v>
      </c>
      <c r="L107" s="247">
        <v>18563.758999999998</v>
      </c>
      <c r="M107" s="248">
        <v>79555.956999999995</v>
      </c>
      <c r="N107" s="249">
        <v>3532.1779999999999</v>
      </c>
      <c r="O107" s="250" t="s">
        <v>114</v>
      </c>
      <c r="P107" s="251">
        <v>9942.6749999999993</v>
      </c>
      <c r="Q107" s="252">
        <v>42275.139000000003</v>
      </c>
      <c r="R107" s="249">
        <v>2095.4389999999999</v>
      </c>
    </row>
    <row r="108" spans="2:18" ht="15.75" x14ac:dyDescent="0.25">
      <c r="B108" s="253" t="s">
        <v>266</v>
      </c>
      <c r="C108" s="254">
        <v>8957.8259999999991</v>
      </c>
      <c r="D108" s="255">
        <v>38390.946000000004</v>
      </c>
      <c r="E108" s="254">
        <v>2050.6410000000001</v>
      </c>
      <c r="F108" s="256" t="s">
        <v>129</v>
      </c>
      <c r="G108" s="257">
        <v>4786.6869999999999</v>
      </c>
      <c r="H108" s="258">
        <v>20375.752</v>
      </c>
      <c r="I108" s="259">
        <v>1397.373</v>
      </c>
      <c r="J108" s="110"/>
      <c r="K108" s="253" t="s">
        <v>266</v>
      </c>
      <c r="L108" s="254">
        <v>9018.6209999999992</v>
      </c>
      <c r="M108" s="255">
        <v>38650.911</v>
      </c>
      <c r="N108" s="254">
        <v>1653.7</v>
      </c>
      <c r="O108" s="256" t="s">
        <v>77</v>
      </c>
      <c r="P108" s="257">
        <v>3173.7069999999999</v>
      </c>
      <c r="Q108" s="258">
        <v>13489.620999999999</v>
      </c>
      <c r="R108" s="259">
        <v>668.947</v>
      </c>
    </row>
    <row r="109" spans="2:18" ht="15.75" x14ac:dyDescent="0.25">
      <c r="B109" s="260" t="s">
        <v>129</v>
      </c>
      <c r="C109" s="261">
        <v>8344.7209999999995</v>
      </c>
      <c r="D109" s="262">
        <v>35757.807999999997</v>
      </c>
      <c r="E109" s="261">
        <v>1975.1690000000001</v>
      </c>
      <c r="F109" s="263" t="s">
        <v>266</v>
      </c>
      <c r="G109" s="264">
        <v>4535.5959999999995</v>
      </c>
      <c r="H109" s="265">
        <v>19256.689999999999</v>
      </c>
      <c r="I109" s="266">
        <v>1284.0450000000001</v>
      </c>
      <c r="J109" s="110"/>
      <c r="K109" s="260" t="s">
        <v>77</v>
      </c>
      <c r="L109" s="261">
        <v>4267.2449999999999</v>
      </c>
      <c r="M109" s="262">
        <v>18287.03</v>
      </c>
      <c r="N109" s="261">
        <v>745.60199999999998</v>
      </c>
      <c r="O109" s="263" t="s">
        <v>136</v>
      </c>
      <c r="P109" s="264">
        <v>2246.4850000000001</v>
      </c>
      <c r="Q109" s="265">
        <v>9555.9349999999995</v>
      </c>
      <c r="R109" s="266">
        <v>421.6</v>
      </c>
    </row>
    <row r="110" spans="2:18" ht="15.75" x14ac:dyDescent="0.25">
      <c r="B110" s="260" t="s">
        <v>138</v>
      </c>
      <c r="C110" s="261">
        <v>4825.6840000000002</v>
      </c>
      <c r="D110" s="262">
        <v>20681.798999999999</v>
      </c>
      <c r="E110" s="261">
        <v>1126.527</v>
      </c>
      <c r="F110" s="263" t="s">
        <v>198</v>
      </c>
      <c r="G110" s="264">
        <v>3873.5569999999998</v>
      </c>
      <c r="H110" s="265">
        <v>16467.800999999999</v>
      </c>
      <c r="I110" s="266">
        <v>1073.317</v>
      </c>
      <c r="J110" s="110"/>
      <c r="K110" s="260" t="s">
        <v>126</v>
      </c>
      <c r="L110" s="261">
        <v>977.89200000000005</v>
      </c>
      <c r="M110" s="262">
        <v>4190.4260000000004</v>
      </c>
      <c r="N110" s="261">
        <v>254</v>
      </c>
      <c r="O110" s="263" t="s">
        <v>126</v>
      </c>
      <c r="P110" s="264">
        <v>866.27499999999998</v>
      </c>
      <c r="Q110" s="265">
        <v>3686.9630000000002</v>
      </c>
      <c r="R110" s="266">
        <v>161.96299999999999</v>
      </c>
    </row>
    <row r="111" spans="2:18" ht="15.75" x14ac:dyDescent="0.25">
      <c r="B111" s="260" t="s">
        <v>77</v>
      </c>
      <c r="C111" s="261">
        <v>4716.6019999999999</v>
      </c>
      <c r="D111" s="262">
        <v>20212.665000000001</v>
      </c>
      <c r="E111" s="261">
        <v>1145.7090000000001</v>
      </c>
      <c r="F111" s="263" t="s">
        <v>138</v>
      </c>
      <c r="G111" s="264">
        <v>3641.2489999999998</v>
      </c>
      <c r="H111" s="265">
        <v>15473.768</v>
      </c>
      <c r="I111" s="266">
        <v>1021.8339999999999</v>
      </c>
      <c r="J111" s="110"/>
      <c r="K111" s="260" t="s">
        <v>136</v>
      </c>
      <c r="L111" s="261">
        <v>889.15599999999995</v>
      </c>
      <c r="M111" s="262">
        <v>3810.31</v>
      </c>
      <c r="N111" s="261">
        <v>187.57599999999999</v>
      </c>
      <c r="O111" s="263" t="s">
        <v>125</v>
      </c>
      <c r="P111" s="264">
        <v>616.11099999999999</v>
      </c>
      <c r="Q111" s="265">
        <v>2618.4929999999999</v>
      </c>
      <c r="R111" s="266">
        <v>125.434</v>
      </c>
    </row>
    <row r="112" spans="2:18" ht="15.75" x14ac:dyDescent="0.25">
      <c r="B112" s="260" t="s">
        <v>79</v>
      </c>
      <c r="C112" s="261">
        <v>3283.558</v>
      </c>
      <c r="D112" s="262">
        <v>14071.89</v>
      </c>
      <c r="E112" s="261">
        <v>759.14499999999998</v>
      </c>
      <c r="F112" s="263" t="s">
        <v>79</v>
      </c>
      <c r="G112" s="264">
        <v>2441.2739999999999</v>
      </c>
      <c r="H112" s="265">
        <v>10384.864</v>
      </c>
      <c r="I112" s="266">
        <v>669.20799999999997</v>
      </c>
      <c r="J112" s="110"/>
      <c r="K112" s="260" t="s">
        <v>137</v>
      </c>
      <c r="L112" s="261">
        <v>758.90099999999995</v>
      </c>
      <c r="M112" s="262">
        <v>3252.0720000000001</v>
      </c>
      <c r="N112" s="261">
        <v>170.52</v>
      </c>
      <c r="O112" s="263" t="s">
        <v>135</v>
      </c>
      <c r="P112" s="264">
        <v>610.20600000000002</v>
      </c>
      <c r="Q112" s="265">
        <v>2590.9659999999999</v>
      </c>
      <c r="R112" s="266">
        <v>139.96899999999999</v>
      </c>
    </row>
    <row r="113" spans="2:18" ht="15.75" x14ac:dyDescent="0.25">
      <c r="B113" s="260" t="s">
        <v>76</v>
      </c>
      <c r="C113" s="261">
        <v>3163.2449999999999</v>
      </c>
      <c r="D113" s="262">
        <v>13557.013999999999</v>
      </c>
      <c r="E113" s="261">
        <v>727.76499999999999</v>
      </c>
      <c r="F113" s="263" t="s">
        <v>128</v>
      </c>
      <c r="G113" s="264">
        <v>2259.5509999999999</v>
      </c>
      <c r="H113" s="265">
        <v>9606.9830000000002</v>
      </c>
      <c r="I113" s="266">
        <v>574.77300000000002</v>
      </c>
      <c r="J113" s="110"/>
      <c r="K113" s="260" t="s">
        <v>135</v>
      </c>
      <c r="L113" s="261">
        <v>566.79300000000001</v>
      </c>
      <c r="M113" s="262">
        <v>2429.3780000000002</v>
      </c>
      <c r="N113" s="261">
        <v>113.08199999999999</v>
      </c>
      <c r="O113" s="263" t="s">
        <v>266</v>
      </c>
      <c r="P113" s="264">
        <v>599.04700000000003</v>
      </c>
      <c r="Q113" s="265">
        <v>2548.3249999999998</v>
      </c>
      <c r="R113" s="266">
        <v>160.786</v>
      </c>
    </row>
    <row r="114" spans="2:18" ht="15.75" x14ac:dyDescent="0.25">
      <c r="B114" s="260" t="s">
        <v>128</v>
      </c>
      <c r="C114" s="261">
        <v>3044.5129999999999</v>
      </c>
      <c r="D114" s="262">
        <v>13048.652</v>
      </c>
      <c r="E114" s="261">
        <v>697.55899999999997</v>
      </c>
      <c r="F114" s="263" t="s">
        <v>77</v>
      </c>
      <c r="G114" s="264">
        <v>2043.877</v>
      </c>
      <c r="H114" s="265">
        <v>8684.4</v>
      </c>
      <c r="I114" s="266">
        <v>549.96199999999999</v>
      </c>
      <c r="J114" s="110"/>
      <c r="K114" s="260" t="s">
        <v>130</v>
      </c>
      <c r="L114" s="261">
        <v>492.79599999999999</v>
      </c>
      <c r="M114" s="262">
        <v>2111.777</v>
      </c>
      <c r="N114" s="261">
        <v>64.8</v>
      </c>
      <c r="O114" s="263" t="s">
        <v>137</v>
      </c>
      <c r="P114" s="264">
        <v>425.83199999999999</v>
      </c>
      <c r="Q114" s="265">
        <v>1809.4159999999999</v>
      </c>
      <c r="R114" s="266">
        <v>101.753</v>
      </c>
    </row>
    <row r="115" spans="2:18" ht="15.75" x14ac:dyDescent="0.25">
      <c r="B115" s="260" t="s">
        <v>125</v>
      </c>
      <c r="C115" s="261">
        <v>1304.49</v>
      </c>
      <c r="D115" s="262">
        <v>5590.4849999999997</v>
      </c>
      <c r="E115" s="261">
        <v>275.26299999999998</v>
      </c>
      <c r="F115" s="263" t="s">
        <v>131</v>
      </c>
      <c r="G115" s="264">
        <v>1976.23</v>
      </c>
      <c r="H115" s="265">
        <v>8410.5380000000005</v>
      </c>
      <c r="I115" s="266">
        <v>554.36900000000003</v>
      </c>
      <c r="J115" s="110"/>
      <c r="K115" s="260" t="s">
        <v>198</v>
      </c>
      <c r="L115" s="261">
        <v>299.33800000000002</v>
      </c>
      <c r="M115" s="262">
        <v>1282.864</v>
      </c>
      <c r="N115" s="261">
        <v>80</v>
      </c>
      <c r="O115" s="263" t="s">
        <v>128</v>
      </c>
      <c r="P115" s="264">
        <v>350.93299999999999</v>
      </c>
      <c r="Q115" s="265">
        <v>1493.6020000000001</v>
      </c>
      <c r="R115" s="266">
        <v>85.32</v>
      </c>
    </row>
    <row r="116" spans="2:18" ht="15.75" x14ac:dyDescent="0.25">
      <c r="B116" s="260" t="s">
        <v>136</v>
      </c>
      <c r="C116" s="261">
        <v>1293.0530000000001</v>
      </c>
      <c r="D116" s="262">
        <v>5541.4949999999999</v>
      </c>
      <c r="E116" s="261">
        <v>294.029</v>
      </c>
      <c r="F116" s="263" t="s">
        <v>132</v>
      </c>
      <c r="G116" s="264">
        <v>1626.0719999999999</v>
      </c>
      <c r="H116" s="265">
        <v>6934.2209999999995</v>
      </c>
      <c r="I116" s="266">
        <v>352.8</v>
      </c>
      <c r="J116" s="110"/>
      <c r="K116" s="260" t="s">
        <v>131</v>
      </c>
      <c r="L116" s="261">
        <v>266.88200000000001</v>
      </c>
      <c r="M116" s="262">
        <v>1143.9169999999999</v>
      </c>
      <c r="N116" s="261">
        <v>50.04</v>
      </c>
      <c r="O116" s="263" t="s">
        <v>131</v>
      </c>
      <c r="P116" s="264">
        <v>294.14999999999998</v>
      </c>
      <c r="Q116" s="265">
        <v>1249.4770000000001</v>
      </c>
      <c r="R116" s="266">
        <v>66.179000000000002</v>
      </c>
    </row>
    <row r="117" spans="2:18" ht="15.75" x14ac:dyDescent="0.25">
      <c r="B117" s="260" t="s">
        <v>133</v>
      </c>
      <c r="C117" s="261">
        <v>1148.3889999999999</v>
      </c>
      <c r="D117" s="262">
        <v>4921.5349999999999</v>
      </c>
      <c r="E117" s="261">
        <v>245.815</v>
      </c>
      <c r="F117" s="263" t="s">
        <v>147</v>
      </c>
      <c r="G117" s="264">
        <v>1552.123</v>
      </c>
      <c r="H117" s="265">
        <v>6600.4579999999996</v>
      </c>
      <c r="I117" s="266">
        <v>399.649</v>
      </c>
      <c r="J117" s="110"/>
      <c r="K117" s="260" t="s">
        <v>76</v>
      </c>
      <c r="L117" s="261">
        <v>251.374</v>
      </c>
      <c r="M117" s="262">
        <v>1077.2349999999999</v>
      </c>
      <c r="N117" s="261">
        <v>45.613</v>
      </c>
      <c r="O117" s="263" t="s">
        <v>76</v>
      </c>
      <c r="P117" s="264">
        <v>280.274</v>
      </c>
      <c r="Q117" s="265">
        <v>1192.2919999999999</v>
      </c>
      <c r="R117" s="266">
        <v>52.070999999999998</v>
      </c>
    </row>
    <row r="118" spans="2:18" ht="15.75" x14ac:dyDescent="0.25">
      <c r="B118" s="260" t="s">
        <v>147</v>
      </c>
      <c r="C118" s="261">
        <v>1128.8900000000001</v>
      </c>
      <c r="D118" s="262">
        <v>4837.7820000000002</v>
      </c>
      <c r="E118" s="261">
        <v>237.971</v>
      </c>
      <c r="F118" s="263" t="s">
        <v>76</v>
      </c>
      <c r="G118" s="264">
        <v>1499.0650000000001</v>
      </c>
      <c r="H118" s="265">
        <v>6361.5619999999999</v>
      </c>
      <c r="I118" s="266">
        <v>423.43799999999999</v>
      </c>
      <c r="J118" s="110"/>
      <c r="K118" s="260" t="s">
        <v>145</v>
      </c>
      <c r="L118" s="261">
        <v>230.459</v>
      </c>
      <c r="M118" s="262">
        <v>987.65800000000002</v>
      </c>
      <c r="N118" s="261">
        <v>46.575000000000003</v>
      </c>
      <c r="O118" s="263" t="s">
        <v>130</v>
      </c>
      <c r="P118" s="264">
        <v>224.96799999999999</v>
      </c>
      <c r="Q118" s="265">
        <v>956.25300000000004</v>
      </c>
      <c r="R118" s="266">
        <v>43.46</v>
      </c>
    </row>
    <row r="119" spans="2:18" ht="15.75" x14ac:dyDescent="0.25">
      <c r="B119" s="260" t="s">
        <v>229</v>
      </c>
      <c r="C119" s="261">
        <v>804.58900000000006</v>
      </c>
      <c r="D119" s="262">
        <v>3448.4560000000001</v>
      </c>
      <c r="E119" s="261">
        <v>170.9</v>
      </c>
      <c r="F119" s="263" t="s">
        <v>282</v>
      </c>
      <c r="G119" s="264">
        <v>1234.596</v>
      </c>
      <c r="H119" s="265">
        <v>5230.9840000000004</v>
      </c>
      <c r="I119" s="266">
        <v>372.37</v>
      </c>
      <c r="J119" s="110"/>
      <c r="K119" s="260" t="s">
        <v>128</v>
      </c>
      <c r="L119" s="261">
        <v>181.852</v>
      </c>
      <c r="M119" s="262">
        <v>779.17399999999998</v>
      </c>
      <c r="N119" s="261">
        <v>43.231000000000002</v>
      </c>
      <c r="O119" s="263" t="s">
        <v>147</v>
      </c>
      <c r="P119" s="264">
        <v>103.926</v>
      </c>
      <c r="Q119" s="265">
        <v>441.33699999999999</v>
      </c>
      <c r="R119" s="266">
        <v>32.305999999999997</v>
      </c>
    </row>
    <row r="120" spans="2:18" ht="15.75" x14ac:dyDescent="0.25">
      <c r="B120" s="260" t="s">
        <v>186</v>
      </c>
      <c r="C120" s="261">
        <v>602.39800000000002</v>
      </c>
      <c r="D120" s="262">
        <v>2581.6660000000002</v>
      </c>
      <c r="E120" s="261">
        <v>128.88999999999999</v>
      </c>
      <c r="F120" s="263" t="s">
        <v>280</v>
      </c>
      <c r="G120" s="264">
        <v>1147.42</v>
      </c>
      <c r="H120" s="265">
        <v>4887.085</v>
      </c>
      <c r="I120" s="266">
        <v>317.005</v>
      </c>
      <c r="J120" s="110"/>
      <c r="K120" s="260" t="s">
        <v>129</v>
      </c>
      <c r="L120" s="261">
        <v>176.37</v>
      </c>
      <c r="M120" s="262">
        <v>755.67499999999995</v>
      </c>
      <c r="N120" s="261">
        <v>42.576000000000001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182</v>
      </c>
      <c r="C121" s="261">
        <v>595.15</v>
      </c>
      <c r="D121" s="262">
        <v>2550.596</v>
      </c>
      <c r="E121" s="261">
        <v>126</v>
      </c>
      <c r="F121" s="263" t="s">
        <v>182</v>
      </c>
      <c r="G121" s="264">
        <v>888.53</v>
      </c>
      <c r="H121" s="265">
        <v>3782.0929999999998</v>
      </c>
      <c r="I121" s="266">
        <v>231</v>
      </c>
      <c r="J121" s="110"/>
      <c r="K121" s="260" t="s">
        <v>125</v>
      </c>
      <c r="L121" s="261">
        <v>102.005</v>
      </c>
      <c r="M121" s="262">
        <v>437.26100000000002</v>
      </c>
      <c r="N121" s="261">
        <v>20.303000000000001</v>
      </c>
      <c r="O121" s="263" t="s">
        <v>79</v>
      </c>
      <c r="P121" s="264">
        <v>44.387999999999998</v>
      </c>
      <c r="Q121" s="265">
        <v>188.84299999999999</v>
      </c>
      <c r="R121" s="266">
        <v>9.6289999999999996</v>
      </c>
    </row>
    <row r="122" spans="2:18" ht="15.75" x14ac:dyDescent="0.25">
      <c r="B122" s="260" t="s">
        <v>131</v>
      </c>
      <c r="C122" s="261">
        <v>504.80599999999998</v>
      </c>
      <c r="D122" s="262">
        <v>2163.6990000000001</v>
      </c>
      <c r="E122" s="261">
        <v>118.544</v>
      </c>
      <c r="F122" s="263" t="s">
        <v>136</v>
      </c>
      <c r="G122" s="264">
        <v>863.71299999999997</v>
      </c>
      <c r="H122" s="265">
        <v>3671.5880000000002</v>
      </c>
      <c r="I122" s="266">
        <v>178.31399999999999</v>
      </c>
      <c r="J122" s="110"/>
      <c r="K122" s="260" t="s">
        <v>147</v>
      </c>
      <c r="L122" s="261">
        <v>54.287999999999997</v>
      </c>
      <c r="M122" s="262">
        <v>232.60400000000001</v>
      </c>
      <c r="N122" s="261">
        <v>9.4770000000000003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134</v>
      </c>
      <c r="C123" s="268">
        <v>465.81200000000001</v>
      </c>
      <c r="D123" s="269">
        <v>1996.2249999999999</v>
      </c>
      <c r="E123" s="268">
        <v>108.254</v>
      </c>
      <c r="F123" s="270" t="s">
        <v>133</v>
      </c>
      <c r="G123" s="271">
        <v>681.95399999999995</v>
      </c>
      <c r="H123" s="272">
        <v>2900.8739999999998</v>
      </c>
      <c r="I123" s="273">
        <v>162.53299999999999</v>
      </c>
      <c r="J123" s="110"/>
      <c r="K123" s="267" t="s">
        <v>79</v>
      </c>
      <c r="L123" s="268">
        <v>29.55</v>
      </c>
      <c r="M123" s="269">
        <v>126.649</v>
      </c>
      <c r="N123" s="268">
        <v>5.0469999999999997</v>
      </c>
      <c r="O123" s="270" t="s">
        <v>129</v>
      </c>
      <c r="P123" s="271">
        <v>1.546</v>
      </c>
      <c r="Q123" s="272">
        <v>6.5919999999999996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293</v>
      </c>
      <c r="C131" s="275"/>
      <c r="D131" s="276"/>
      <c r="E131" s="277"/>
      <c r="F131" s="274" t="s">
        <v>294</v>
      </c>
      <c r="G131" s="275"/>
      <c r="H131" s="276"/>
      <c r="I131" s="277"/>
      <c r="J131" s="110"/>
      <c r="K131" s="274" t="s">
        <v>293</v>
      </c>
      <c r="L131" s="275"/>
      <c r="M131" s="276"/>
      <c r="N131" s="277"/>
      <c r="O131" s="274" t="s">
        <v>294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128154.594</v>
      </c>
      <c r="D133" s="248">
        <v>549226.14500000002</v>
      </c>
      <c r="E133" s="249">
        <v>42216.307000000001</v>
      </c>
      <c r="F133" s="250" t="s">
        <v>114</v>
      </c>
      <c r="G133" s="251">
        <v>135046.87299999999</v>
      </c>
      <c r="H133" s="252">
        <v>574109.228</v>
      </c>
      <c r="I133" s="249">
        <v>41964.688000000002</v>
      </c>
      <c r="J133" s="110"/>
      <c r="K133" s="246" t="s">
        <v>114</v>
      </c>
      <c r="L133" s="247">
        <v>61112.540999999997</v>
      </c>
      <c r="M133" s="248">
        <v>261904.93100000001</v>
      </c>
      <c r="N133" s="249">
        <v>17075.721000000001</v>
      </c>
      <c r="O133" s="250" t="s">
        <v>114</v>
      </c>
      <c r="P133" s="251">
        <v>67017.576000000001</v>
      </c>
      <c r="Q133" s="252">
        <v>284881.79499999998</v>
      </c>
      <c r="R133" s="249">
        <v>17214.811000000002</v>
      </c>
    </row>
    <row r="134" spans="2:31" ht="15.75" x14ac:dyDescent="0.25">
      <c r="B134" s="253" t="s">
        <v>77</v>
      </c>
      <c r="C134" s="254">
        <v>18206.670999999998</v>
      </c>
      <c r="D134" s="255">
        <v>78028.213000000003</v>
      </c>
      <c r="E134" s="254">
        <v>7288.8329999999996</v>
      </c>
      <c r="F134" s="256" t="s">
        <v>77</v>
      </c>
      <c r="G134" s="257">
        <v>17039.219000000001</v>
      </c>
      <c r="H134" s="258">
        <v>72447.123999999996</v>
      </c>
      <c r="I134" s="259">
        <v>6805.5479999999998</v>
      </c>
      <c r="J134" s="110"/>
      <c r="K134" s="253" t="s">
        <v>77</v>
      </c>
      <c r="L134" s="254">
        <v>24376.409</v>
      </c>
      <c r="M134" s="255">
        <v>104468.70699999999</v>
      </c>
      <c r="N134" s="254">
        <v>7459.3990000000003</v>
      </c>
      <c r="O134" s="256" t="s">
        <v>77</v>
      </c>
      <c r="P134" s="257">
        <v>26265.045999999998</v>
      </c>
      <c r="Q134" s="258">
        <v>111643.685</v>
      </c>
      <c r="R134" s="259">
        <v>7722.6620000000003</v>
      </c>
    </row>
    <row r="135" spans="2:31" ht="15.75" x14ac:dyDescent="0.25">
      <c r="B135" s="260" t="s">
        <v>129</v>
      </c>
      <c r="C135" s="261">
        <v>16835.289000000001</v>
      </c>
      <c r="D135" s="262">
        <v>72149.410999999993</v>
      </c>
      <c r="E135" s="261">
        <v>5196.6310000000003</v>
      </c>
      <c r="F135" s="263" t="s">
        <v>129</v>
      </c>
      <c r="G135" s="264">
        <v>15048.62</v>
      </c>
      <c r="H135" s="265">
        <v>63981.675000000003</v>
      </c>
      <c r="I135" s="266">
        <v>4382.4470000000001</v>
      </c>
      <c r="J135" s="110"/>
      <c r="K135" s="260" t="s">
        <v>266</v>
      </c>
      <c r="L135" s="261">
        <v>10324.263999999999</v>
      </c>
      <c r="M135" s="262">
        <v>44245.374000000003</v>
      </c>
      <c r="N135" s="261">
        <v>3271.5</v>
      </c>
      <c r="O135" s="263" t="s">
        <v>266</v>
      </c>
      <c r="P135" s="264">
        <v>9426.5400000000009</v>
      </c>
      <c r="Q135" s="265">
        <v>40042.337</v>
      </c>
      <c r="R135" s="266">
        <v>2640.0839999999998</v>
      </c>
    </row>
    <row r="136" spans="2:31" ht="15.75" x14ac:dyDescent="0.25">
      <c r="B136" s="260" t="s">
        <v>125</v>
      </c>
      <c r="C136" s="261">
        <v>10443.253000000001</v>
      </c>
      <c r="D136" s="262">
        <v>44756.491999999998</v>
      </c>
      <c r="E136" s="261">
        <v>3115.8009999999999</v>
      </c>
      <c r="F136" s="263" t="s">
        <v>198</v>
      </c>
      <c r="G136" s="264">
        <v>11624.98</v>
      </c>
      <c r="H136" s="265">
        <v>49419.760999999999</v>
      </c>
      <c r="I136" s="266">
        <v>3161.078</v>
      </c>
      <c r="J136" s="110"/>
      <c r="K136" s="260" t="s">
        <v>125</v>
      </c>
      <c r="L136" s="261">
        <v>6499.0460000000003</v>
      </c>
      <c r="M136" s="262">
        <v>27853.327000000001</v>
      </c>
      <c r="N136" s="261">
        <v>1187.42</v>
      </c>
      <c r="O136" s="263" t="s">
        <v>125</v>
      </c>
      <c r="P136" s="264">
        <v>7928.4350000000004</v>
      </c>
      <c r="Q136" s="265">
        <v>33700.131000000001</v>
      </c>
      <c r="R136" s="266">
        <v>1261.0999999999999</v>
      </c>
    </row>
    <row r="137" spans="2:31" ht="15.75" x14ac:dyDescent="0.25">
      <c r="B137" s="260" t="s">
        <v>136</v>
      </c>
      <c r="C137" s="261">
        <v>7846.3379999999997</v>
      </c>
      <c r="D137" s="262">
        <v>33626.542999999998</v>
      </c>
      <c r="E137" s="261">
        <v>2378.83</v>
      </c>
      <c r="F137" s="263" t="s">
        <v>125</v>
      </c>
      <c r="G137" s="264">
        <v>9225.7279999999992</v>
      </c>
      <c r="H137" s="265">
        <v>39224.283000000003</v>
      </c>
      <c r="I137" s="266">
        <v>2496.2190000000001</v>
      </c>
      <c r="J137" s="110"/>
      <c r="K137" s="260" t="s">
        <v>76</v>
      </c>
      <c r="L137" s="261">
        <v>4247.3289999999997</v>
      </c>
      <c r="M137" s="262">
        <v>18201.98</v>
      </c>
      <c r="N137" s="261">
        <v>1205.2719999999999</v>
      </c>
      <c r="O137" s="263" t="s">
        <v>129</v>
      </c>
      <c r="P137" s="264">
        <v>4554.1540000000005</v>
      </c>
      <c r="Q137" s="265">
        <v>19362.548999999999</v>
      </c>
      <c r="R137" s="266">
        <v>1147.153</v>
      </c>
    </row>
    <row r="138" spans="2:31" ht="15.75" x14ac:dyDescent="0.25">
      <c r="B138" s="260" t="s">
        <v>79</v>
      </c>
      <c r="C138" s="261">
        <v>7366.55</v>
      </c>
      <c r="D138" s="262">
        <v>31569.914000000001</v>
      </c>
      <c r="E138" s="261">
        <v>2440.328</v>
      </c>
      <c r="F138" s="263" t="s">
        <v>79</v>
      </c>
      <c r="G138" s="264">
        <v>8561.8160000000007</v>
      </c>
      <c r="H138" s="265">
        <v>36392.6</v>
      </c>
      <c r="I138" s="266">
        <v>2583.4050000000002</v>
      </c>
      <c r="J138" s="110"/>
      <c r="K138" s="260" t="s">
        <v>135</v>
      </c>
      <c r="L138" s="261">
        <v>3831.7330000000002</v>
      </c>
      <c r="M138" s="262">
        <v>16421.252</v>
      </c>
      <c r="N138" s="261">
        <v>1149.914</v>
      </c>
      <c r="O138" s="263" t="s">
        <v>76</v>
      </c>
      <c r="P138" s="264">
        <v>4176.9040000000005</v>
      </c>
      <c r="Q138" s="265">
        <v>17758.355</v>
      </c>
      <c r="R138" s="266">
        <v>1037.5530000000001</v>
      </c>
    </row>
    <row r="139" spans="2:31" ht="15.75" x14ac:dyDescent="0.25">
      <c r="B139" s="260" t="s">
        <v>132</v>
      </c>
      <c r="C139" s="261">
        <v>6341.8249999999998</v>
      </c>
      <c r="D139" s="262">
        <v>27179.263999999999</v>
      </c>
      <c r="E139" s="261">
        <v>1825.9949999999999</v>
      </c>
      <c r="F139" s="263" t="s">
        <v>132</v>
      </c>
      <c r="G139" s="264">
        <v>8242.7520000000004</v>
      </c>
      <c r="H139" s="265">
        <v>35091.332999999999</v>
      </c>
      <c r="I139" s="266">
        <v>2460.3130000000001</v>
      </c>
      <c r="J139" s="110"/>
      <c r="K139" s="260" t="s">
        <v>129</v>
      </c>
      <c r="L139" s="261">
        <v>3800.7350000000001</v>
      </c>
      <c r="M139" s="262">
        <v>16288.437</v>
      </c>
      <c r="N139" s="261">
        <v>994.94799999999998</v>
      </c>
      <c r="O139" s="263" t="s">
        <v>135</v>
      </c>
      <c r="P139" s="264">
        <v>3655.39</v>
      </c>
      <c r="Q139" s="265">
        <v>15535.218000000001</v>
      </c>
      <c r="R139" s="266">
        <v>1063.7059999999999</v>
      </c>
    </row>
    <row r="140" spans="2:31" ht="15.75" x14ac:dyDescent="0.25">
      <c r="B140" s="260" t="s">
        <v>138</v>
      </c>
      <c r="C140" s="261">
        <v>5753.0640000000003</v>
      </c>
      <c r="D140" s="262">
        <v>24655.241000000002</v>
      </c>
      <c r="E140" s="261">
        <v>2450.1489999999999</v>
      </c>
      <c r="F140" s="263" t="s">
        <v>136</v>
      </c>
      <c r="G140" s="264">
        <v>7944.1459999999997</v>
      </c>
      <c r="H140" s="265">
        <v>33772.218999999997</v>
      </c>
      <c r="I140" s="266">
        <v>2379.4059999999999</v>
      </c>
      <c r="J140" s="110"/>
      <c r="K140" s="260" t="s">
        <v>127</v>
      </c>
      <c r="L140" s="261">
        <v>1413.634</v>
      </c>
      <c r="M140" s="262">
        <v>6058.2839999999997</v>
      </c>
      <c r="N140" s="261">
        <v>218.47399999999999</v>
      </c>
      <c r="O140" s="263" t="s">
        <v>156</v>
      </c>
      <c r="P140" s="264">
        <v>1527.79</v>
      </c>
      <c r="Q140" s="265">
        <v>6492.1459999999997</v>
      </c>
      <c r="R140" s="266">
        <v>263.31400000000002</v>
      </c>
    </row>
    <row r="141" spans="2:31" ht="15.75" x14ac:dyDescent="0.25">
      <c r="B141" s="260" t="s">
        <v>133</v>
      </c>
      <c r="C141" s="261">
        <v>5390.7160000000003</v>
      </c>
      <c r="D141" s="262">
        <v>23102.573</v>
      </c>
      <c r="E141" s="261">
        <v>1780.0730000000001</v>
      </c>
      <c r="F141" s="263" t="s">
        <v>138</v>
      </c>
      <c r="G141" s="264">
        <v>6915.9129999999996</v>
      </c>
      <c r="H141" s="265">
        <v>29401.177</v>
      </c>
      <c r="I141" s="266">
        <v>2592.0419999999999</v>
      </c>
      <c r="J141" s="110"/>
      <c r="K141" s="260" t="s">
        <v>156</v>
      </c>
      <c r="L141" s="261">
        <v>1184.048</v>
      </c>
      <c r="M141" s="262">
        <v>5074.4110000000001</v>
      </c>
      <c r="N141" s="261">
        <v>205.18</v>
      </c>
      <c r="O141" s="263" t="s">
        <v>127</v>
      </c>
      <c r="P141" s="264">
        <v>1502.598</v>
      </c>
      <c r="Q141" s="265">
        <v>6392.848</v>
      </c>
      <c r="R141" s="266">
        <v>177.596</v>
      </c>
      <c r="AE141" s="78">
        <v>0</v>
      </c>
    </row>
    <row r="142" spans="2:31" ht="15.75" x14ac:dyDescent="0.25">
      <c r="B142" s="260" t="s">
        <v>128</v>
      </c>
      <c r="C142" s="261">
        <v>4398.4809999999998</v>
      </c>
      <c r="D142" s="262">
        <v>18850.079000000002</v>
      </c>
      <c r="E142" s="261">
        <v>1503.279</v>
      </c>
      <c r="F142" s="263" t="s">
        <v>133</v>
      </c>
      <c r="G142" s="264">
        <v>4991.9250000000002</v>
      </c>
      <c r="H142" s="265">
        <v>21219.714</v>
      </c>
      <c r="I142" s="266">
        <v>1461.6020000000001</v>
      </c>
      <c r="J142" s="110"/>
      <c r="K142" s="260" t="s">
        <v>136</v>
      </c>
      <c r="L142" s="261">
        <v>1000.9059999999999</v>
      </c>
      <c r="M142" s="262">
        <v>4289.2659999999996</v>
      </c>
      <c r="N142" s="261">
        <v>226.77600000000001</v>
      </c>
      <c r="O142" s="263" t="s">
        <v>136</v>
      </c>
      <c r="P142" s="264">
        <v>1330.8789999999999</v>
      </c>
      <c r="Q142" s="265">
        <v>5663.3509999999997</v>
      </c>
      <c r="R142" s="266">
        <v>279.10899999999998</v>
      </c>
    </row>
    <row r="143" spans="2:31" ht="15.75" x14ac:dyDescent="0.25">
      <c r="B143" s="260" t="s">
        <v>198</v>
      </c>
      <c r="C143" s="261">
        <v>4261.6109999999999</v>
      </c>
      <c r="D143" s="262">
        <v>18264.202000000001</v>
      </c>
      <c r="E143" s="261">
        <v>1159.239</v>
      </c>
      <c r="F143" s="263" t="s">
        <v>127</v>
      </c>
      <c r="G143" s="264">
        <v>4526.7860000000001</v>
      </c>
      <c r="H143" s="265">
        <v>19240.194</v>
      </c>
      <c r="I143" s="266">
        <v>1347.528</v>
      </c>
      <c r="J143" s="110"/>
      <c r="K143" s="260" t="s">
        <v>128</v>
      </c>
      <c r="L143" s="261">
        <v>788.31600000000003</v>
      </c>
      <c r="M143" s="262">
        <v>3378.317</v>
      </c>
      <c r="N143" s="261">
        <v>128.167</v>
      </c>
      <c r="O143" s="263" t="s">
        <v>133</v>
      </c>
      <c r="P143" s="264">
        <v>1285.1120000000001</v>
      </c>
      <c r="Q143" s="265">
        <v>5474.1809999999996</v>
      </c>
      <c r="R143" s="266">
        <v>253.10300000000001</v>
      </c>
    </row>
    <row r="144" spans="2:31" ht="15.75" x14ac:dyDescent="0.25">
      <c r="B144" s="260" t="s">
        <v>266</v>
      </c>
      <c r="C144" s="261">
        <v>2854.98</v>
      </c>
      <c r="D144" s="262">
        <v>12235.655000000001</v>
      </c>
      <c r="E144" s="261">
        <v>914.22500000000002</v>
      </c>
      <c r="F144" s="263" t="s">
        <v>128</v>
      </c>
      <c r="G144" s="264">
        <v>3851.61</v>
      </c>
      <c r="H144" s="265">
        <v>16368.86</v>
      </c>
      <c r="I144" s="266">
        <v>1230.9829999999999</v>
      </c>
      <c r="J144" s="110"/>
      <c r="K144" s="260" t="s">
        <v>131</v>
      </c>
      <c r="L144" s="261">
        <v>544.16800000000001</v>
      </c>
      <c r="M144" s="262">
        <v>2332.125</v>
      </c>
      <c r="N144" s="261">
        <v>162.255</v>
      </c>
      <c r="O144" s="263" t="s">
        <v>128</v>
      </c>
      <c r="P144" s="264">
        <v>972.49199999999996</v>
      </c>
      <c r="Q144" s="265">
        <v>4134.9719999999998</v>
      </c>
      <c r="R144" s="266">
        <v>142.75800000000001</v>
      </c>
    </row>
    <row r="145" spans="2:18" ht="15.75" x14ac:dyDescent="0.25">
      <c r="B145" s="260" t="s">
        <v>139</v>
      </c>
      <c r="C145" s="261">
        <v>2752.5219999999999</v>
      </c>
      <c r="D145" s="262">
        <v>11795.913</v>
      </c>
      <c r="E145" s="261">
        <v>827.16899999999998</v>
      </c>
      <c r="F145" s="263" t="s">
        <v>135</v>
      </c>
      <c r="G145" s="264">
        <v>2843.3110000000001</v>
      </c>
      <c r="H145" s="265">
        <v>12091.255999999999</v>
      </c>
      <c r="I145" s="266">
        <v>665.86400000000003</v>
      </c>
      <c r="J145" s="110"/>
      <c r="K145" s="260" t="s">
        <v>178</v>
      </c>
      <c r="L145" s="261">
        <v>536.07799999999997</v>
      </c>
      <c r="M145" s="262">
        <v>2297.3939999999998</v>
      </c>
      <c r="N145" s="261">
        <v>169.41200000000001</v>
      </c>
      <c r="O145" s="263" t="s">
        <v>131</v>
      </c>
      <c r="P145" s="264">
        <v>845.51400000000001</v>
      </c>
      <c r="Q145" s="265">
        <v>3595.4090000000001</v>
      </c>
      <c r="R145" s="266">
        <v>261.44900000000001</v>
      </c>
    </row>
    <row r="146" spans="2:18" ht="15.75" x14ac:dyDescent="0.25">
      <c r="B146" s="260" t="s">
        <v>127</v>
      </c>
      <c r="C146" s="261">
        <v>2592.473</v>
      </c>
      <c r="D146" s="262">
        <v>11110.117</v>
      </c>
      <c r="E146" s="261">
        <v>782.43700000000001</v>
      </c>
      <c r="F146" s="263" t="s">
        <v>190</v>
      </c>
      <c r="G146" s="264">
        <v>2579.886</v>
      </c>
      <c r="H146" s="265">
        <v>10950.163</v>
      </c>
      <c r="I146" s="266">
        <v>712.35400000000004</v>
      </c>
      <c r="J146" s="110"/>
      <c r="K146" s="260" t="s">
        <v>130</v>
      </c>
      <c r="L146" s="261">
        <v>437.63299999999998</v>
      </c>
      <c r="M146" s="262">
        <v>1875.578</v>
      </c>
      <c r="N146" s="261">
        <v>191.797</v>
      </c>
      <c r="O146" s="263" t="s">
        <v>189</v>
      </c>
      <c r="P146" s="264">
        <v>686.94</v>
      </c>
      <c r="Q146" s="265">
        <v>2924.3629999999998</v>
      </c>
      <c r="R146" s="266">
        <v>93.722999999999999</v>
      </c>
    </row>
    <row r="147" spans="2:18" ht="15.75" x14ac:dyDescent="0.25">
      <c r="B147" s="260" t="s">
        <v>147</v>
      </c>
      <c r="C147" s="261">
        <v>2226.7399999999998</v>
      </c>
      <c r="D147" s="262">
        <v>9542.8169999999991</v>
      </c>
      <c r="E147" s="261">
        <v>687.91700000000003</v>
      </c>
      <c r="F147" s="263" t="s">
        <v>134</v>
      </c>
      <c r="G147" s="264">
        <v>2366.7959999999998</v>
      </c>
      <c r="H147" s="265">
        <v>10064.499</v>
      </c>
      <c r="I147" s="266">
        <v>730.95699999999999</v>
      </c>
      <c r="J147" s="110"/>
      <c r="K147" s="260" t="s">
        <v>79</v>
      </c>
      <c r="L147" s="261">
        <v>405.30500000000001</v>
      </c>
      <c r="M147" s="262">
        <v>1737.0640000000001</v>
      </c>
      <c r="N147" s="261">
        <v>128.66499999999999</v>
      </c>
      <c r="O147" s="263" t="s">
        <v>137</v>
      </c>
      <c r="P147" s="264">
        <v>537.30999999999995</v>
      </c>
      <c r="Q147" s="265">
        <v>2286.2339999999999</v>
      </c>
      <c r="R147" s="266">
        <v>174.797</v>
      </c>
    </row>
    <row r="148" spans="2:18" ht="15.75" x14ac:dyDescent="0.25">
      <c r="B148" s="260" t="s">
        <v>190</v>
      </c>
      <c r="C148" s="261">
        <v>2216.9270000000001</v>
      </c>
      <c r="D148" s="262">
        <v>9500.66</v>
      </c>
      <c r="E148" s="261">
        <v>648.35199999999998</v>
      </c>
      <c r="F148" s="263" t="s">
        <v>147</v>
      </c>
      <c r="G148" s="264">
        <v>2234.902</v>
      </c>
      <c r="H148" s="265">
        <v>9501.23</v>
      </c>
      <c r="I148" s="266">
        <v>659.01499999999999</v>
      </c>
      <c r="J148" s="110"/>
      <c r="K148" s="260" t="s">
        <v>126</v>
      </c>
      <c r="L148" s="261">
        <v>364.66199999999998</v>
      </c>
      <c r="M148" s="262">
        <v>1562.7149999999999</v>
      </c>
      <c r="N148" s="261">
        <v>79.17</v>
      </c>
      <c r="O148" s="263" t="s">
        <v>130</v>
      </c>
      <c r="P148" s="264">
        <v>390.04399999999998</v>
      </c>
      <c r="Q148" s="265">
        <v>1657.979</v>
      </c>
      <c r="R148" s="266">
        <v>172.96299999999999</v>
      </c>
    </row>
    <row r="149" spans="2:18" ht="16.5" thickBot="1" x14ac:dyDescent="0.3">
      <c r="B149" s="267" t="s">
        <v>134</v>
      </c>
      <c r="C149" s="268">
        <v>2164.06</v>
      </c>
      <c r="D149" s="269">
        <v>9274.1149999999998</v>
      </c>
      <c r="E149" s="268">
        <v>783.59900000000005</v>
      </c>
      <c r="F149" s="270" t="s">
        <v>204</v>
      </c>
      <c r="G149" s="271">
        <v>2174.6849999999999</v>
      </c>
      <c r="H149" s="272">
        <v>9245.277</v>
      </c>
      <c r="I149" s="273">
        <v>700.31600000000003</v>
      </c>
      <c r="J149" s="110"/>
      <c r="K149" s="267" t="s">
        <v>189</v>
      </c>
      <c r="L149" s="268">
        <v>329.38099999999997</v>
      </c>
      <c r="M149" s="269">
        <v>1411.2929999999999</v>
      </c>
      <c r="N149" s="268">
        <v>46.256999999999998</v>
      </c>
      <c r="O149" s="270" t="s">
        <v>126</v>
      </c>
      <c r="P149" s="271">
        <v>363.072</v>
      </c>
      <c r="Q149" s="272">
        <v>1544.1130000000001</v>
      </c>
      <c r="R149" s="273">
        <v>73.805000000000007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310</v>
      </c>
      <c r="F8" s="349" t="s">
        <v>311</v>
      </c>
      <c r="G8" s="381" t="s">
        <v>14</v>
      </c>
      <c r="H8" s="483" t="s">
        <v>310</v>
      </c>
      <c r="I8" s="349" t="s">
        <v>311</v>
      </c>
      <c r="J8" s="418" t="s">
        <v>14</v>
      </c>
      <c r="K8" s="505" t="s">
        <v>310</v>
      </c>
      <c r="L8" s="349" t="s">
        <v>311</v>
      </c>
      <c r="M8" s="381" t="s">
        <v>14</v>
      </c>
      <c r="N8" s="505" t="s">
        <v>310</v>
      </c>
      <c r="O8" s="349" t="s">
        <v>311</v>
      </c>
      <c r="P8" s="418" t="s">
        <v>14</v>
      </c>
      <c r="Q8" s="505" t="s">
        <v>310</v>
      </c>
      <c r="R8" s="349" t="s">
        <v>311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1236.163</v>
      </c>
      <c r="F9" s="291">
        <v>1298.579</v>
      </c>
      <c r="G9" s="394">
        <v>-4.806484626657288</v>
      </c>
      <c r="H9" s="286">
        <v>1293.7560000000001</v>
      </c>
      <c r="I9" s="291">
        <v>1319.9939999999999</v>
      </c>
      <c r="J9" s="419">
        <v>-1.9877363078922956</v>
      </c>
      <c r="K9" s="286">
        <v>1190.29</v>
      </c>
      <c r="L9" s="291">
        <v>1346.479</v>
      </c>
      <c r="M9" s="394">
        <v>-11.599809577423791</v>
      </c>
      <c r="N9" s="286">
        <v>1195.3530000000001</v>
      </c>
      <c r="O9" s="291">
        <v>1243.3399999999999</v>
      </c>
      <c r="P9" s="419">
        <v>-3.8595235414287208</v>
      </c>
      <c r="Q9" s="286">
        <v>1124.8030000000001</v>
      </c>
      <c r="R9" s="291">
        <v>1210.106</v>
      </c>
      <c r="S9" s="394">
        <v>-7.0492171760159756</v>
      </c>
    </row>
    <row r="10" spans="3:19" ht="27" customHeight="1" x14ac:dyDescent="0.2">
      <c r="C10" s="523"/>
      <c r="D10" s="445" t="s">
        <v>269</v>
      </c>
      <c r="E10" s="287">
        <v>1483.242</v>
      </c>
      <c r="F10" s="292">
        <v>1439.46</v>
      </c>
      <c r="G10" s="387">
        <v>3.0415572506356496</v>
      </c>
      <c r="H10" s="287">
        <v>1497.8440000000001</v>
      </c>
      <c r="I10" s="292">
        <v>1422.961</v>
      </c>
      <c r="J10" s="420">
        <v>5.2624773272071437</v>
      </c>
      <c r="K10" s="287">
        <v>1395.3989999999999</v>
      </c>
      <c r="L10" s="292">
        <v>1421.912</v>
      </c>
      <c r="M10" s="387">
        <v>-1.8646020288175462</v>
      </c>
      <c r="N10" s="287">
        <v>1558.5119999999999</v>
      </c>
      <c r="O10" s="292">
        <v>1574.79</v>
      </c>
      <c r="P10" s="420">
        <v>-1.0336616310746207</v>
      </c>
      <c r="Q10" s="287">
        <v>1572.3320000000001</v>
      </c>
      <c r="R10" s="292">
        <v>1503.8409999999999</v>
      </c>
      <c r="S10" s="387">
        <v>4.5544043552476774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1394.5001316469509</v>
      </c>
      <c r="F12" s="427">
        <v>1392.2203540613837</v>
      </c>
      <c r="G12" s="428">
        <v>0.16375120353014899</v>
      </c>
      <c r="H12" s="426">
        <v>1421.6451565970124</v>
      </c>
      <c r="I12" s="427">
        <v>1385.2583795908758</v>
      </c>
      <c r="J12" s="429">
        <v>2.6267140875829278</v>
      </c>
      <c r="K12" s="426">
        <v>1378.4134897499634</v>
      </c>
      <c r="L12" s="427">
        <v>1414.2968590476194</v>
      </c>
      <c r="M12" s="428">
        <v>-2.5371879367546359</v>
      </c>
      <c r="N12" s="426">
        <v>1474.6133929970599</v>
      </c>
      <c r="O12" s="427">
        <v>1445.540167428531</v>
      </c>
      <c r="P12" s="429">
        <v>2.0112360917820209</v>
      </c>
      <c r="Q12" s="426">
        <v>1271.1511902812395</v>
      </c>
      <c r="R12" s="427">
        <v>1374.9788906249998</v>
      </c>
      <c r="S12" s="428">
        <v>-7.5512214079566906</v>
      </c>
    </row>
    <row r="13" spans="3:19" ht="20.25" customHeight="1" x14ac:dyDescent="0.2">
      <c r="C13" s="522" t="s">
        <v>28</v>
      </c>
      <c r="D13" s="448" t="s">
        <v>29</v>
      </c>
      <c r="E13" s="286">
        <v>1170.614</v>
      </c>
      <c r="F13" s="291">
        <v>1201.626</v>
      </c>
      <c r="G13" s="394">
        <v>-2.5808363001466299</v>
      </c>
      <c r="H13" s="286">
        <v>1257.3969999999999</v>
      </c>
      <c r="I13" s="291">
        <v>1288.913</v>
      </c>
      <c r="J13" s="419">
        <v>-2.4451611551749477</v>
      </c>
      <c r="K13" s="286">
        <v>1072.4929999999999</v>
      </c>
      <c r="L13" s="291">
        <v>1061.704</v>
      </c>
      <c r="M13" s="394">
        <v>1.0161966047033815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818.60500000000002</v>
      </c>
      <c r="F14" s="295">
        <v>829.36699999999996</v>
      </c>
      <c r="G14" s="388">
        <v>-1.2976161337501906</v>
      </c>
      <c r="H14" s="288">
        <v>809.35900000000004</v>
      </c>
      <c r="I14" s="295">
        <v>846.91700000000003</v>
      </c>
      <c r="J14" s="421">
        <v>-4.4346730553289158</v>
      </c>
      <c r="K14" s="288">
        <v>794.26199999999994</v>
      </c>
      <c r="L14" s="295">
        <v>810.03599999999994</v>
      </c>
      <c r="M14" s="388">
        <v>-1.9473208598136382</v>
      </c>
      <c r="N14" s="288">
        <v>785.97500000000002</v>
      </c>
      <c r="O14" s="295">
        <v>802.49400000000003</v>
      </c>
      <c r="P14" s="421">
        <v>-2.0584577579396237</v>
      </c>
      <c r="Q14" s="288">
        <v>864.93100000000004</v>
      </c>
      <c r="R14" s="295">
        <v>845.44</v>
      </c>
      <c r="S14" s="388">
        <v>2.3054267600302785</v>
      </c>
    </row>
    <row r="15" spans="3:19" ht="20.25" customHeight="1" thickBot="1" x14ac:dyDescent="0.25">
      <c r="C15" s="524"/>
      <c r="D15" s="159" t="s">
        <v>24</v>
      </c>
      <c r="E15" s="426">
        <v>877.62764649862788</v>
      </c>
      <c r="F15" s="427">
        <v>934.03319450791082</v>
      </c>
      <c r="G15" s="428">
        <v>-6.0389232782031721</v>
      </c>
      <c r="H15" s="426">
        <v>886.41568675370172</v>
      </c>
      <c r="I15" s="427">
        <v>1016.5029299435454</v>
      </c>
      <c r="J15" s="429">
        <v>-12.797527617266038</v>
      </c>
      <c r="K15" s="426">
        <v>817.19466080179484</v>
      </c>
      <c r="L15" s="427">
        <v>846.38092556324989</v>
      </c>
      <c r="M15" s="428">
        <v>-3.4483604107727452</v>
      </c>
      <c r="N15" s="426">
        <v>982.95096941561997</v>
      </c>
      <c r="O15" s="427">
        <v>1182.2445676160128</v>
      </c>
      <c r="P15" s="429">
        <v>-16.857222579780327</v>
      </c>
      <c r="Q15" s="426">
        <v>902.94550497275668</v>
      </c>
      <c r="R15" s="427">
        <v>893.45718868181984</v>
      </c>
      <c r="S15" s="428">
        <v>1.0619777210518184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584.45299999999997</v>
      </c>
      <c r="F17" s="396">
        <v>554.54300000000001</v>
      </c>
      <c r="G17" s="397">
        <v>5.3936304308232126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672.36025733401959</v>
      </c>
      <c r="F18" s="427">
        <v>653.70183063829779</v>
      </c>
      <c r="G18" s="428">
        <v>2.8542717522303778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321.59199999999998</v>
      </c>
      <c r="F20" s="292">
        <v>309.66300000000001</v>
      </c>
      <c r="G20" s="387">
        <v>3.8522522871637794</v>
      </c>
      <c r="H20" s="287">
        <v>332.036</v>
      </c>
      <c r="I20" s="292">
        <v>319.65499999999997</v>
      </c>
      <c r="J20" s="420">
        <v>3.8732383350800177</v>
      </c>
      <c r="K20" s="287">
        <v>285.87099999999998</v>
      </c>
      <c r="L20" s="292">
        <v>291.54300000000001</v>
      </c>
      <c r="M20" s="387">
        <v>-1.9455106107846958</v>
      </c>
      <c r="N20" s="287">
        <v>298.17899999999997</v>
      </c>
      <c r="O20" s="292">
        <v>286.209</v>
      </c>
      <c r="P20" s="420">
        <v>4.1822584195465442</v>
      </c>
      <c r="Q20" s="385" t="s">
        <v>92</v>
      </c>
      <c r="R20" s="386" t="s">
        <v>27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43" sqref="L4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310</v>
      </c>
      <c r="E7" s="349" t="s">
        <v>299</v>
      </c>
      <c r="F7" s="381" t="s">
        <v>14</v>
      </c>
      <c r="G7" s="11" t="s">
        <v>310</v>
      </c>
      <c r="H7" s="349" t="s">
        <v>299</v>
      </c>
      <c r="I7" s="418" t="s">
        <v>14</v>
      </c>
      <c r="J7" s="11" t="s">
        <v>310</v>
      </c>
      <c r="K7" s="349" t="s">
        <v>299</v>
      </c>
      <c r="L7" s="418" t="s">
        <v>14</v>
      </c>
      <c r="M7" s="11" t="s">
        <v>310</v>
      </c>
      <c r="N7" s="349" t="s">
        <v>299</v>
      </c>
      <c r="O7" s="418" t="s">
        <v>14</v>
      </c>
      <c r="P7" s="11" t="s">
        <v>310</v>
      </c>
      <c r="Q7" s="349" t="s">
        <v>299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1364.748</v>
      </c>
      <c r="E8" s="454">
        <v>1379.421</v>
      </c>
      <c r="F8" s="455">
        <v>-1.0637071640927607</v>
      </c>
      <c r="G8" s="286">
        <v>1368.7639999999999</v>
      </c>
      <c r="H8" s="291">
        <v>1376.3889999999999</v>
      </c>
      <c r="I8" s="419">
        <v>-0.55398582813434283</v>
      </c>
      <c r="J8" s="286">
        <v>1431.1690000000001</v>
      </c>
      <c r="K8" s="291">
        <v>1425.5909999999999</v>
      </c>
      <c r="L8" s="419">
        <v>0.39127631978598365</v>
      </c>
      <c r="M8" s="286" t="s">
        <v>27</v>
      </c>
      <c r="N8" s="291" t="s">
        <v>27</v>
      </c>
      <c r="O8" s="419" t="s">
        <v>27</v>
      </c>
      <c r="P8" s="286">
        <v>1325.7529999999999</v>
      </c>
      <c r="Q8" s="291">
        <v>1378.6369999999999</v>
      </c>
      <c r="R8" s="394">
        <v>-3.8359626210525333</v>
      </c>
    </row>
    <row r="9" spans="2:18" ht="23.25" customHeight="1" x14ac:dyDescent="0.2">
      <c r="B9" s="535"/>
      <c r="C9" s="456" t="s">
        <v>273</v>
      </c>
      <c r="D9" s="457">
        <v>1397.529</v>
      </c>
      <c r="E9" s="458">
        <v>1386.7750000000001</v>
      </c>
      <c r="F9" s="459">
        <v>0.77546826269581615</v>
      </c>
      <c r="G9" s="287">
        <v>1420.6369999999999</v>
      </c>
      <c r="H9" s="292">
        <v>1406.2429999999999</v>
      </c>
      <c r="I9" s="420">
        <v>1.0235784284792888</v>
      </c>
      <c r="J9" s="287">
        <v>1392.3920000000001</v>
      </c>
      <c r="K9" s="292">
        <v>1404.4</v>
      </c>
      <c r="L9" s="420">
        <v>-0.85502705781828803</v>
      </c>
      <c r="M9" s="287">
        <v>1298.3130000000001</v>
      </c>
      <c r="N9" s="292">
        <v>1343.5450000000001</v>
      </c>
      <c r="O9" s="420">
        <v>-3.3666159302442398</v>
      </c>
      <c r="P9" s="287">
        <v>1278.096</v>
      </c>
      <c r="Q9" s="292">
        <v>1269.3499999999999</v>
      </c>
      <c r="R9" s="387">
        <v>0.68901406231536577</v>
      </c>
    </row>
    <row r="10" spans="2:18" ht="27" customHeight="1" x14ac:dyDescent="0.2">
      <c r="B10" s="535"/>
      <c r="C10" s="456" t="s">
        <v>274</v>
      </c>
      <c r="D10" s="457">
        <v>1458.5730000000001</v>
      </c>
      <c r="E10" s="458">
        <v>1457.664</v>
      </c>
      <c r="F10" s="459">
        <v>6.236005005269428E-2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1540.17</v>
      </c>
      <c r="E11" s="458">
        <v>1582.328</v>
      </c>
      <c r="F11" s="459">
        <v>-2.6643022179977796</v>
      </c>
      <c r="G11" s="287">
        <v>1707.1289999999999</v>
      </c>
      <c r="H11" s="292">
        <v>1699.758</v>
      </c>
      <c r="I11" s="420">
        <v>0.43364996664230243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1404.31</v>
      </c>
      <c r="E12" s="458">
        <v>1414.7840000000001</v>
      </c>
      <c r="F12" s="459">
        <v>-0.7403250248801343</v>
      </c>
      <c r="G12" s="287">
        <v>1400.0709999999999</v>
      </c>
      <c r="H12" s="292">
        <v>1411.7270000000001</v>
      </c>
      <c r="I12" s="420">
        <v>-0.82565538521259252</v>
      </c>
      <c r="J12" s="287">
        <v>1414.7940000000001</v>
      </c>
      <c r="K12" s="292">
        <v>1436.932</v>
      </c>
      <c r="L12" s="420">
        <v>-1.5406435377596099</v>
      </c>
      <c r="M12" s="287">
        <v>1424.433</v>
      </c>
      <c r="N12" s="292">
        <v>1413.1379999999999</v>
      </c>
      <c r="O12" s="420">
        <v>0.79928499552061261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1519.482</v>
      </c>
      <c r="E15" s="454">
        <v>1524.0139999999999</v>
      </c>
      <c r="F15" s="455">
        <v>-0.29737259631472718</v>
      </c>
      <c r="G15" s="286">
        <v>1526.691</v>
      </c>
      <c r="H15" s="291">
        <v>1532.3030000000001</v>
      </c>
      <c r="I15" s="419">
        <v>-0.36624610145644038</v>
      </c>
      <c r="J15" s="286">
        <v>1475.884</v>
      </c>
      <c r="K15" s="291">
        <v>1436.4069999999999</v>
      </c>
      <c r="L15" s="419">
        <v>2.7483157628722283</v>
      </c>
      <c r="M15" s="286">
        <v>1366.5050000000001</v>
      </c>
      <c r="N15" s="291">
        <v>1423.1610000000001</v>
      </c>
      <c r="O15" s="419">
        <v>-3.9809972308122514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1010.348</v>
      </c>
      <c r="E16" s="458">
        <v>1054.279</v>
      </c>
      <c r="F16" s="459">
        <v>-4.1669235562882347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2044.1510000000001</v>
      </c>
      <c r="E17" s="462">
        <v>2010.251</v>
      </c>
      <c r="F17" s="463">
        <v>1.6863565793525332</v>
      </c>
      <c r="G17" s="289">
        <v>1950.1089999999999</v>
      </c>
      <c r="H17" s="293">
        <v>1959.569</v>
      </c>
      <c r="I17" s="422">
        <v>-0.48275921899152496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2092.221</v>
      </c>
      <c r="Q17" s="293">
        <v>2056.0210000000002</v>
      </c>
      <c r="R17" s="423">
        <v>1.7606824054812578</v>
      </c>
    </row>
    <row r="18" spans="2:18" ht="15.75" customHeight="1" x14ac:dyDescent="0.2">
      <c r="B18" s="523" t="s">
        <v>62</v>
      </c>
      <c r="C18" s="464" t="s">
        <v>53</v>
      </c>
      <c r="D18" s="465">
        <v>947.61300000000006</v>
      </c>
      <c r="E18" s="466">
        <v>940.61900000000003</v>
      </c>
      <c r="F18" s="467">
        <v>0.74355291568637538</v>
      </c>
      <c r="G18" s="290">
        <v>1032.634</v>
      </c>
      <c r="H18" s="294">
        <v>1024.5809999999999</v>
      </c>
      <c r="I18" s="424">
        <v>0.7859798298036087</v>
      </c>
      <c r="J18" s="290">
        <v>1003.528</v>
      </c>
      <c r="K18" s="294">
        <v>992.72699999999998</v>
      </c>
      <c r="L18" s="424">
        <v>1.0880131194175282</v>
      </c>
      <c r="M18" s="290">
        <v>984.67</v>
      </c>
      <c r="N18" s="294">
        <v>985.18100000000004</v>
      </c>
      <c r="O18" s="424">
        <v>-5.1868641396868288E-2</v>
      </c>
      <c r="P18" s="290">
        <v>813.02</v>
      </c>
      <c r="Q18" s="294">
        <v>826.83100000000002</v>
      </c>
      <c r="R18" s="425">
        <v>-1.6703534337730486</v>
      </c>
    </row>
    <row r="19" spans="2:18" ht="37.5" customHeight="1" thickBot="1" x14ac:dyDescent="0.25">
      <c r="B19" s="534"/>
      <c r="C19" s="468" t="s">
        <v>63</v>
      </c>
      <c r="D19" s="461">
        <v>681.85799999999995</v>
      </c>
      <c r="E19" s="462">
        <v>684.53599999999994</v>
      </c>
      <c r="F19" s="463">
        <v>-0.39121390255589156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3" sqref="W1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>
        <v>43954</v>
      </c>
      <c r="F9" s="483" t="s">
        <v>299</v>
      </c>
      <c r="G9" s="381" t="s">
        <v>14</v>
      </c>
      <c r="H9" s="482">
        <v>43954</v>
      </c>
      <c r="I9" s="483" t="s">
        <v>299</v>
      </c>
      <c r="J9" s="401" t="s">
        <v>14</v>
      </c>
      <c r="K9" s="482">
        <v>43954</v>
      </c>
      <c r="L9" s="483" t="s">
        <v>299</v>
      </c>
      <c r="M9" s="401" t="s">
        <v>14</v>
      </c>
      <c r="N9" s="482">
        <v>43954</v>
      </c>
      <c r="O9" s="483" t="s">
        <v>299</v>
      </c>
      <c r="P9" s="401" t="s">
        <v>14</v>
      </c>
      <c r="Q9" s="482">
        <v>43954</v>
      </c>
      <c r="R9" s="483" t="s">
        <v>299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189.86500000000001</v>
      </c>
      <c r="F12" s="292">
        <v>193.45699999999999</v>
      </c>
      <c r="G12" s="387">
        <v>-1.8567433589893281</v>
      </c>
      <c r="H12" s="282">
        <v>195.53100000000001</v>
      </c>
      <c r="I12" s="404">
        <v>201.22300000000001</v>
      </c>
      <c r="J12" s="405">
        <v>-2.8287024843084572</v>
      </c>
      <c r="K12" s="282">
        <v>185.083</v>
      </c>
      <c r="L12" s="404">
        <v>185.179</v>
      </c>
      <c r="M12" s="405">
        <v>-5.1841731513834532E-2</v>
      </c>
      <c r="N12" s="282">
        <v>174.304</v>
      </c>
      <c r="O12" s="404">
        <v>174.73500000000001</v>
      </c>
      <c r="P12" s="405">
        <v>-0.2466592268292051</v>
      </c>
      <c r="Q12" s="282">
        <v>176.75299999999999</v>
      </c>
      <c r="R12" s="404">
        <v>176.553</v>
      </c>
      <c r="S12" s="387">
        <v>0.11328043137187621</v>
      </c>
    </row>
    <row r="13" spans="3:19" ht="15" customHeight="1" x14ac:dyDescent="0.2">
      <c r="C13" s="542"/>
      <c r="D13" s="154" t="s">
        <v>46</v>
      </c>
      <c r="E13" s="287">
        <v>204.946</v>
      </c>
      <c r="F13" s="292">
        <v>204.142</v>
      </c>
      <c r="G13" s="387">
        <v>0.39384350109237787</v>
      </c>
      <c r="H13" s="282">
        <v>205.46799999999999</v>
      </c>
      <c r="I13" s="404">
        <v>204.76400000000001</v>
      </c>
      <c r="J13" s="405">
        <v>0.34381043542809248</v>
      </c>
      <c r="K13" s="282">
        <v>199.97200000000001</v>
      </c>
      <c r="L13" s="404">
        <v>200.72900000000001</v>
      </c>
      <c r="M13" s="405">
        <v>-0.37712537799720269</v>
      </c>
      <c r="N13" s="282" t="s">
        <v>92</v>
      </c>
      <c r="O13" s="404" t="s">
        <v>92</v>
      </c>
      <c r="P13" s="405" t="s">
        <v>203</v>
      </c>
      <c r="Q13" s="282">
        <v>171.66200000000001</v>
      </c>
      <c r="R13" s="404">
        <v>171.44800000000001</v>
      </c>
      <c r="S13" s="387">
        <v>0.12481918715878787</v>
      </c>
    </row>
    <row r="14" spans="3:19" ht="15" customHeight="1" thickBot="1" x14ac:dyDescent="0.25">
      <c r="C14" s="542"/>
      <c r="D14" s="155" t="s">
        <v>47</v>
      </c>
      <c r="E14" s="288">
        <v>286.053</v>
      </c>
      <c r="F14" s="295">
        <v>288.37299999999999</v>
      </c>
      <c r="G14" s="388">
        <v>-0.8045135987072275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198.14389683988779</v>
      </c>
      <c r="F15" s="390">
        <v>199.77662969575238</v>
      </c>
      <c r="G15" s="391">
        <v>-0.81727920745842064</v>
      </c>
      <c r="H15" s="297">
        <v>202.55888906092508</v>
      </c>
      <c r="I15" s="408">
        <v>204.9886277971346</v>
      </c>
      <c r="J15" s="409">
        <v>-1.1853041616601712</v>
      </c>
      <c r="K15" s="297">
        <v>189.97490237061714</v>
      </c>
      <c r="L15" s="408">
        <v>190.10191735172916</v>
      </c>
      <c r="M15" s="409">
        <v>-6.6814150473299638E-2</v>
      </c>
      <c r="N15" s="297">
        <v>178.19512652458874</v>
      </c>
      <c r="O15" s="408">
        <v>178.60935879443525</v>
      </c>
      <c r="P15" s="409">
        <v>-0.23192080898921727</v>
      </c>
      <c r="Q15" s="297">
        <v>176.30572718339445</v>
      </c>
      <c r="R15" s="408">
        <v>175.79559478618714</v>
      </c>
      <c r="S15" s="391">
        <v>0.29018497182922443</v>
      </c>
    </row>
    <row r="16" spans="3:19" ht="15.75" customHeight="1" x14ac:dyDescent="0.2">
      <c r="C16" s="522" t="s">
        <v>25</v>
      </c>
      <c r="D16" s="152" t="s">
        <v>43</v>
      </c>
      <c r="E16" s="392">
        <v>190.72800000000001</v>
      </c>
      <c r="F16" s="393">
        <v>195.63200000000001</v>
      </c>
      <c r="G16" s="384">
        <v>-2.5067473623946985</v>
      </c>
      <c r="H16" s="296">
        <v>195.232</v>
      </c>
      <c r="I16" s="402">
        <v>198.92400000000001</v>
      </c>
      <c r="J16" s="403">
        <v>-1.8559852003780373</v>
      </c>
      <c r="K16" s="296">
        <v>179.39400000000001</v>
      </c>
      <c r="L16" s="402">
        <v>188.45599999999999</v>
      </c>
      <c r="M16" s="403">
        <v>-4.8085494757396869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196.95400000000001</v>
      </c>
      <c r="F17" s="292">
        <v>198.11199999999999</v>
      </c>
      <c r="G17" s="387">
        <v>-0.58451784848973665</v>
      </c>
      <c r="H17" s="282">
        <v>196.31399999999999</v>
      </c>
      <c r="I17" s="404">
        <v>198.684</v>
      </c>
      <c r="J17" s="405">
        <v>-1.1928489460651108</v>
      </c>
      <c r="K17" s="282">
        <v>198.73400000000001</v>
      </c>
      <c r="L17" s="404">
        <v>196.90799999999999</v>
      </c>
      <c r="M17" s="405">
        <v>0.92733662421030227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214.386</v>
      </c>
      <c r="F18" s="292">
        <v>215.09</v>
      </c>
      <c r="G18" s="387">
        <v>-0.32730484913292468</v>
      </c>
      <c r="H18" s="282">
        <v>216.32300000000001</v>
      </c>
      <c r="I18" s="404">
        <v>219.36799999999999</v>
      </c>
      <c r="J18" s="405">
        <v>-1.3880784799970769</v>
      </c>
      <c r="K18" s="282">
        <v>204.81800000000001</v>
      </c>
      <c r="L18" s="404">
        <v>200.274</v>
      </c>
      <c r="M18" s="405">
        <v>2.2688916184826842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210.4</v>
      </c>
      <c r="F19" s="292">
        <v>212.464</v>
      </c>
      <c r="G19" s="387">
        <v>-0.97145869417877528</v>
      </c>
      <c r="H19" s="282">
        <v>212.078</v>
      </c>
      <c r="I19" s="404">
        <v>213.71600000000001</v>
      </c>
      <c r="J19" s="405">
        <v>-0.76643770237137376</v>
      </c>
      <c r="K19" s="282">
        <v>206.23</v>
      </c>
      <c r="L19" s="404">
        <v>208.613</v>
      </c>
      <c r="M19" s="405">
        <v>-1.1423065676635731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229.482</v>
      </c>
      <c r="F20" s="295">
        <v>224.13499999999999</v>
      </c>
      <c r="G20" s="388">
        <v>2.3856158118990827</v>
      </c>
      <c r="H20" s="283">
        <v>227.14599999999999</v>
      </c>
      <c r="I20" s="406">
        <v>220.43100000000001</v>
      </c>
      <c r="J20" s="407">
        <v>3.0463047393515317</v>
      </c>
      <c r="K20" s="283">
        <v>244.23099999999999</v>
      </c>
      <c r="L20" s="406">
        <v>266.95100000000002</v>
      </c>
      <c r="M20" s="407">
        <v>-8.510925225977811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209.89937230012566</v>
      </c>
      <c r="F21" s="390">
        <v>211.24124786173871</v>
      </c>
      <c r="G21" s="391">
        <v>-0.63523368432822991</v>
      </c>
      <c r="H21" s="297">
        <v>211.5191021230406</v>
      </c>
      <c r="I21" s="408">
        <v>213.09772947579168</v>
      </c>
      <c r="J21" s="409">
        <v>-0.74079970567233067</v>
      </c>
      <c r="K21" s="297">
        <v>205.38658574750815</v>
      </c>
      <c r="L21" s="408">
        <v>206.01178283258554</v>
      </c>
      <c r="M21" s="409">
        <v>-0.30347637231286523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262.55599999999998</v>
      </c>
      <c r="F22" s="393">
        <v>268.18</v>
      </c>
      <c r="G22" s="384">
        <v>-2.0970989633828112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425.952</v>
      </c>
      <c r="F23" s="295">
        <v>405.01600000000002</v>
      </c>
      <c r="G23" s="388">
        <v>5.1691785015900553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276.30799999999999</v>
      </c>
      <c r="O23" s="406">
        <v>261.49299999999999</v>
      </c>
      <c r="P23" s="407">
        <v>5.6655436283189218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370.32</v>
      </c>
      <c r="F24" s="295">
        <v>366.26900000000001</v>
      </c>
      <c r="G24" s="388">
        <v>1.106017708296358</v>
      </c>
      <c r="H24" s="283">
        <v>432.82400000000001</v>
      </c>
      <c r="I24" s="406">
        <v>415.78800000000001</v>
      </c>
      <c r="J24" s="407">
        <v>4.0972803447910957</v>
      </c>
      <c r="K24" s="283" t="s">
        <v>92</v>
      </c>
      <c r="L24" s="406" t="s">
        <v>92</v>
      </c>
      <c r="M24" s="407" t="s">
        <v>203</v>
      </c>
      <c r="N24" s="283">
        <v>344.80700000000002</v>
      </c>
      <c r="O24" s="406">
        <v>336.536</v>
      </c>
      <c r="P24" s="407">
        <v>2.4576865476501819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 t="s">
        <v>92</v>
      </c>
      <c r="F25" s="295">
        <v>415.37700000000001</v>
      </c>
      <c r="G25" s="388" t="s">
        <v>203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396.74700000000001</v>
      </c>
      <c r="F26" s="295">
        <v>395.78899999999999</v>
      </c>
      <c r="G26" s="388">
        <v>0.24204816202573262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455.01400000000001</v>
      </c>
      <c r="O26" s="406">
        <v>453.60300000000001</v>
      </c>
      <c r="P26" s="407">
        <v>0.31106496209240264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417.73903131355519</v>
      </c>
      <c r="F27" s="390">
        <v>399.19968576313426</v>
      </c>
      <c r="G27" s="391">
        <v>4.6441282925811924</v>
      </c>
      <c r="H27" s="297">
        <v>388.36756777792186</v>
      </c>
      <c r="I27" s="408">
        <v>388.57885037952178</v>
      </c>
      <c r="J27" s="409">
        <v>-5.4373160400665393E-2</v>
      </c>
      <c r="K27" s="297">
        <v>403.86167612835106</v>
      </c>
      <c r="L27" s="408">
        <v>398.90505944799628</v>
      </c>
      <c r="M27" s="409">
        <v>1.242555481049485</v>
      </c>
      <c r="N27" s="297">
        <v>352.09761504860029</v>
      </c>
      <c r="O27" s="408">
        <v>342.28604002233175</v>
      </c>
      <c r="P27" s="409">
        <v>2.8664841328698087</v>
      </c>
      <c r="Q27" s="297" t="s">
        <v>92</v>
      </c>
      <c r="R27" s="408" t="s">
        <v>92</v>
      </c>
      <c r="S27" s="391" t="s">
        <v>203</v>
      </c>
    </row>
    <row r="28" spans="3:19" ht="15.75" customHeight="1" x14ac:dyDescent="0.2">
      <c r="C28" s="522" t="s">
        <v>49</v>
      </c>
      <c r="D28" s="157" t="s">
        <v>43</v>
      </c>
      <c r="E28" s="392">
        <v>355.62299999999999</v>
      </c>
      <c r="F28" s="393">
        <v>364.916</v>
      </c>
      <c r="G28" s="384">
        <v>-2.5466134672088936</v>
      </c>
      <c r="H28" s="296">
        <v>355.62299999999999</v>
      </c>
      <c r="I28" s="402">
        <v>364.916</v>
      </c>
      <c r="J28" s="403">
        <v>-2.5466134672088936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278.80799999999999</v>
      </c>
      <c r="F29" s="295">
        <v>285.78399999999999</v>
      </c>
      <c r="G29" s="388">
        <v>-2.4410043949276377</v>
      </c>
      <c r="H29" s="283">
        <v>249.97800000000001</v>
      </c>
      <c r="I29" s="406">
        <v>252.84700000000001</v>
      </c>
      <c r="J29" s="407">
        <v>-1.1346782837051654</v>
      </c>
      <c r="K29" s="283">
        <v>283.42399999999998</v>
      </c>
      <c r="L29" s="406">
        <v>288.67099999999999</v>
      </c>
      <c r="M29" s="407">
        <v>-1.8176401508984326</v>
      </c>
      <c r="N29" s="283">
        <v>311.45999999999998</v>
      </c>
      <c r="O29" s="406">
        <v>318.45100000000002</v>
      </c>
      <c r="P29" s="407">
        <v>-2.1953141927643629</v>
      </c>
      <c r="Q29" s="283">
        <v>340.54500000000002</v>
      </c>
      <c r="R29" s="406">
        <v>372.495</v>
      </c>
      <c r="S29" s="388">
        <v>-8.5772963395481803</v>
      </c>
    </row>
    <row r="30" spans="3:19" ht="15" customHeight="1" x14ac:dyDescent="0.2">
      <c r="C30" s="535"/>
      <c r="D30" s="156" t="s">
        <v>45</v>
      </c>
      <c r="E30" s="288">
        <v>270.25299999999999</v>
      </c>
      <c r="F30" s="295">
        <v>276.15100000000001</v>
      </c>
      <c r="G30" s="388">
        <v>-2.1357880290131215</v>
      </c>
      <c r="H30" s="283">
        <v>349.67200000000003</v>
      </c>
      <c r="I30" s="406">
        <v>377.55700000000002</v>
      </c>
      <c r="J30" s="407">
        <v>-7.3856397841915236</v>
      </c>
      <c r="K30" s="283">
        <v>207.209</v>
      </c>
      <c r="L30" s="406">
        <v>215.751</v>
      </c>
      <c r="M30" s="407">
        <v>-3.9591937001450752</v>
      </c>
      <c r="N30" s="283">
        <v>278.94900000000001</v>
      </c>
      <c r="O30" s="406">
        <v>275.72899999999998</v>
      </c>
      <c r="P30" s="407">
        <v>1.1678133239521513</v>
      </c>
      <c r="Q30" s="283">
        <v>335.04700000000003</v>
      </c>
      <c r="R30" s="406">
        <v>326.202</v>
      </c>
      <c r="S30" s="388">
        <v>2.7115100459224739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274.11712787161679</v>
      </c>
      <c r="F33" s="390">
        <v>279.85432271679394</v>
      </c>
      <c r="G33" s="391">
        <v>-2.0500647585076126</v>
      </c>
      <c r="H33" s="297">
        <v>283.04610641841873</v>
      </c>
      <c r="I33" s="408">
        <v>304.54870308835478</v>
      </c>
      <c r="J33" s="409">
        <v>-7.0604788173068602</v>
      </c>
      <c r="K33" s="297">
        <v>248.98237772400248</v>
      </c>
      <c r="L33" s="408">
        <v>261.34922486999017</v>
      </c>
      <c r="M33" s="409">
        <v>-4.7319241723941055</v>
      </c>
      <c r="N33" s="297">
        <v>281.46834014185623</v>
      </c>
      <c r="O33" s="408">
        <v>278.56550631117665</v>
      </c>
      <c r="P33" s="409">
        <v>1.0420650672509755</v>
      </c>
      <c r="Q33" s="297">
        <v>338.10646643178706</v>
      </c>
      <c r="R33" s="408">
        <v>344.18677910601741</v>
      </c>
      <c r="S33" s="391">
        <v>-1.7665735709033383</v>
      </c>
    </row>
    <row r="34" spans="3:19" ht="15.75" customHeight="1" x14ac:dyDescent="0.2">
      <c r="C34" s="522" t="s">
        <v>50</v>
      </c>
      <c r="D34" s="485" t="s">
        <v>51</v>
      </c>
      <c r="E34" s="286">
        <v>618.01300000000003</v>
      </c>
      <c r="F34" s="291">
        <v>615.33399999999995</v>
      </c>
      <c r="G34" s="394">
        <v>0.43537330945471692</v>
      </c>
      <c r="H34" s="281">
        <v>650.09</v>
      </c>
      <c r="I34" s="414">
        <v>650.26900000000001</v>
      </c>
      <c r="J34" s="415">
        <v>-2.7527069566590692E-2</v>
      </c>
      <c r="K34" s="281">
        <v>537.53800000000001</v>
      </c>
      <c r="L34" s="414">
        <v>551.14700000000005</v>
      </c>
      <c r="M34" s="415">
        <v>-2.4692142023815853</v>
      </c>
      <c r="N34" s="281">
        <v>677.79200000000003</v>
      </c>
      <c r="O34" s="414">
        <v>681.83299999999997</v>
      </c>
      <c r="P34" s="415">
        <v>-0.59266711936793026</v>
      </c>
      <c r="Q34" s="281">
        <v>587.93600000000004</v>
      </c>
      <c r="R34" s="414">
        <v>555.00800000000004</v>
      </c>
      <c r="S34" s="394">
        <v>5.932887453874538</v>
      </c>
    </row>
    <row r="35" spans="3:19" ht="15.75" customHeight="1" thickBot="1" x14ac:dyDescent="0.25">
      <c r="C35" s="523"/>
      <c r="D35" s="152" t="s">
        <v>52</v>
      </c>
      <c r="E35" s="395">
        <v>943.60500000000002</v>
      </c>
      <c r="F35" s="396">
        <v>985.45699999999999</v>
      </c>
      <c r="G35" s="397">
        <v>-4.2469635915113466</v>
      </c>
      <c r="H35" s="284">
        <v>972.654</v>
      </c>
      <c r="I35" s="416">
        <v>1023.722</v>
      </c>
      <c r="J35" s="417">
        <v>-4.9884636649402845</v>
      </c>
      <c r="K35" s="284">
        <v>846.44299999999998</v>
      </c>
      <c r="L35" s="416">
        <v>935.88199999999995</v>
      </c>
      <c r="M35" s="417">
        <v>-9.5566535097373357</v>
      </c>
      <c r="N35" s="284">
        <v>632.10599999999999</v>
      </c>
      <c r="O35" s="416">
        <v>632.09500000000003</v>
      </c>
      <c r="P35" s="417">
        <v>1.740244741687129E-3</v>
      </c>
      <c r="Q35" s="284">
        <v>1056.5450000000001</v>
      </c>
      <c r="R35" s="416">
        <v>1048.97</v>
      </c>
      <c r="S35" s="397">
        <v>0.72213695339237971</v>
      </c>
    </row>
    <row r="36" spans="3:19" ht="15" customHeight="1" thickBot="1" x14ac:dyDescent="0.25">
      <c r="C36" s="544"/>
      <c r="D36" s="484" t="s">
        <v>24</v>
      </c>
      <c r="E36" s="398">
        <v>691.55038798910311</v>
      </c>
      <c r="F36" s="399">
        <v>690.9902267421777</v>
      </c>
      <c r="G36" s="400">
        <v>8.1066450037422189E-2</v>
      </c>
      <c r="H36" s="297">
        <v>711.88131514367592</v>
      </c>
      <c r="I36" s="408">
        <v>715.04427151831646</v>
      </c>
      <c r="J36" s="409">
        <v>-0.44234413177303827</v>
      </c>
      <c r="K36" s="297">
        <v>636.07257515523861</v>
      </c>
      <c r="L36" s="408">
        <v>664.55732450138669</v>
      </c>
      <c r="M36" s="409">
        <v>-4.2862742303713244</v>
      </c>
      <c r="N36" s="297">
        <v>667.48988646504938</v>
      </c>
      <c r="O36" s="408">
        <v>671.38641739078264</v>
      </c>
      <c r="P36" s="409">
        <v>-0.58037083038950887</v>
      </c>
      <c r="Q36" s="297">
        <v>695.3384901733516</v>
      </c>
      <c r="R36" s="408">
        <v>661.92455143221457</v>
      </c>
      <c r="S36" s="391">
        <v>5.0479980941693228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1" t="s">
        <v>0</v>
      </c>
      <c r="G4" s="552"/>
      <c r="H4" s="207" t="s">
        <v>1</v>
      </c>
      <c r="I4" s="208"/>
      <c r="J4" s="209"/>
    </row>
    <row r="5" spans="2:15" ht="18.75" customHeight="1" x14ac:dyDescent="0.3">
      <c r="B5" s="191"/>
      <c r="F5" s="547"/>
      <c r="G5" s="553"/>
      <c r="H5" s="210" t="s">
        <v>26</v>
      </c>
      <c r="I5" s="210"/>
      <c r="J5" s="556" t="s">
        <v>183</v>
      </c>
    </row>
    <row r="6" spans="2:15" ht="24.75" customHeight="1" x14ac:dyDescent="0.2">
      <c r="F6" s="554"/>
      <c r="G6" s="555"/>
      <c r="H6" s="218" t="s">
        <v>300</v>
      </c>
      <c r="I6" s="218" t="s">
        <v>284</v>
      </c>
      <c r="J6" s="557"/>
    </row>
    <row r="7" spans="2:15" ht="48" customHeight="1" thickBot="1" x14ac:dyDescent="0.25">
      <c r="F7" s="558" t="s">
        <v>185</v>
      </c>
      <c r="G7" s="559"/>
      <c r="H7" s="313">
        <v>137.97999999999999</v>
      </c>
      <c r="I7" s="313">
        <v>139.15</v>
      </c>
      <c r="J7" s="285">
        <v>-0.84081925979160332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300</v>
      </c>
      <c r="E12" s="176" t="s">
        <v>284</v>
      </c>
      <c r="F12" s="177" t="s">
        <v>14</v>
      </c>
      <c r="G12" s="176" t="s">
        <v>300</v>
      </c>
      <c r="H12" s="176" t="s">
        <v>284</v>
      </c>
      <c r="I12" s="177" t="s">
        <v>14</v>
      </c>
      <c r="J12" s="176" t="s">
        <v>300</v>
      </c>
      <c r="K12" s="176" t="s">
        <v>284</v>
      </c>
      <c r="L12" s="177" t="s">
        <v>14</v>
      </c>
      <c r="M12" s="176" t="s">
        <v>300</v>
      </c>
      <c r="N12" s="176" t="s">
        <v>284</v>
      </c>
      <c r="O12" s="178" t="s">
        <v>14</v>
      </c>
    </row>
    <row r="13" spans="2:15" ht="36" customHeight="1" thickBot="1" x14ac:dyDescent="0.25">
      <c r="B13" s="549" t="s">
        <v>188</v>
      </c>
      <c r="C13" s="550"/>
      <c r="D13" s="314">
        <v>141.44</v>
      </c>
      <c r="E13" s="314">
        <v>142.29</v>
      </c>
      <c r="F13" s="379">
        <v>-0.59737156511349665</v>
      </c>
      <c r="G13" s="315">
        <v>130.29</v>
      </c>
      <c r="H13" s="315">
        <v>132.16999999999999</v>
      </c>
      <c r="I13" s="379">
        <v>-1.4224105318907434</v>
      </c>
      <c r="J13" s="315">
        <v>137.71</v>
      </c>
      <c r="K13" s="315">
        <v>139.16</v>
      </c>
      <c r="L13" s="379">
        <v>-1.0419660822075227</v>
      </c>
      <c r="M13" s="315">
        <v>134.58000000000001</v>
      </c>
      <c r="N13" s="315">
        <v>135.6</v>
      </c>
      <c r="O13" s="298">
        <v>-0.7522123893805176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0" t="s">
        <v>301</v>
      </c>
      <c r="K18" s="560" t="s">
        <v>302</v>
      </c>
      <c r="L18" s="560" t="s">
        <v>303</v>
      </c>
      <c r="M18" s="67" t="s">
        <v>230</v>
      </c>
      <c r="N18" s="68"/>
    </row>
    <row r="19" spans="9:14" ht="19.5" customHeight="1" thickBot="1" x14ac:dyDescent="0.25">
      <c r="I19" s="69"/>
      <c r="J19" s="561"/>
      <c r="K19" s="562"/>
      <c r="L19" s="561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137.97999999999999</v>
      </c>
      <c r="K20" s="375">
        <v>139.24</v>
      </c>
      <c r="L20" s="376">
        <v>136.38</v>
      </c>
      <c r="M20" s="299">
        <v>-0.90491238149958286</v>
      </c>
      <c r="N20" s="300">
        <v>1.173192550227302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1" sqref="K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43954</v>
      </c>
      <c r="D8" s="346">
        <v>43947</v>
      </c>
      <c r="E8" s="38" t="s">
        <v>14</v>
      </c>
      <c r="F8" s="79">
        <v>43954</v>
      </c>
      <c r="G8" s="501">
        <v>43947</v>
      </c>
      <c r="H8" s="178" t="s">
        <v>14</v>
      </c>
    </row>
    <row r="9" spans="1:8" ht="27.75" customHeight="1" thickBot="1" x14ac:dyDescent="0.25">
      <c r="B9" s="186" t="s">
        <v>86</v>
      </c>
      <c r="C9" s="508">
        <v>1236.1600000000001</v>
      </c>
      <c r="D9" s="303">
        <v>1298.58</v>
      </c>
      <c r="E9" s="302">
        <v>-4.8067889540883</v>
      </c>
      <c r="F9" s="301">
        <v>272.38393230945513</v>
      </c>
      <c r="G9" s="303">
        <v>286.56736180072818</v>
      </c>
      <c r="H9" s="352">
        <v>-4.949422503018976</v>
      </c>
    </row>
    <row r="10" spans="1:8" ht="33.75" customHeight="1" thickBot="1" x14ac:dyDescent="0.25">
      <c r="B10" s="186" t="s">
        <v>152</v>
      </c>
      <c r="C10" s="509">
        <v>1483.24</v>
      </c>
      <c r="D10" s="347">
        <v>1439.46</v>
      </c>
      <c r="E10" s="302">
        <v>3.0414183096438925</v>
      </c>
      <c r="F10" s="301">
        <v>326.82722605380872</v>
      </c>
      <c r="G10" s="303">
        <v>317.65640516385304</v>
      </c>
      <c r="H10" s="352">
        <v>2.8870253333079177</v>
      </c>
    </row>
    <row r="11" spans="1:8" ht="28.5" customHeight="1" thickBot="1" x14ac:dyDescent="0.25">
      <c r="B11" s="139" t="s">
        <v>87</v>
      </c>
      <c r="C11" s="508">
        <v>818.61</v>
      </c>
      <c r="D11" s="348">
        <v>829.37</v>
      </c>
      <c r="E11" s="302">
        <v>-1.2973702931140494</v>
      </c>
      <c r="F11" s="301">
        <v>180.37811515325123</v>
      </c>
      <c r="G11" s="303">
        <v>183.02328147412555</v>
      </c>
      <c r="H11" s="352">
        <v>-1.4452622090311924</v>
      </c>
    </row>
    <row r="12" spans="1:8" ht="22.5" customHeight="1" thickBot="1" x14ac:dyDescent="0.25">
      <c r="B12" s="139" t="s">
        <v>88</v>
      </c>
      <c r="C12" s="502">
        <v>1170.6099999999999</v>
      </c>
      <c r="D12" s="348">
        <v>1201.6300000000001</v>
      </c>
      <c r="E12" s="302">
        <v>-2.5814934713680753</v>
      </c>
      <c r="F12" s="301">
        <v>257.94019787144964</v>
      </c>
      <c r="G12" s="303">
        <v>265.17268012799292</v>
      </c>
      <c r="H12" s="352">
        <v>-2.727461310513708</v>
      </c>
    </row>
    <row r="13" spans="1:8" ht="23.25" customHeight="1" thickBot="1" x14ac:dyDescent="0.25">
      <c r="B13" s="39" t="s">
        <v>89</v>
      </c>
      <c r="C13" s="503">
        <v>1364.75</v>
      </c>
      <c r="D13" s="303">
        <v>1379.42</v>
      </c>
      <c r="E13" s="304">
        <v>-1.0634904525090307</v>
      </c>
      <c r="F13" s="301">
        <v>300.71833065244698</v>
      </c>
      <c r="G13" s="303">
        <v>304.40692927286767</v>
      </c>
      <c r="H13" s="353">
        <v>-1.2117328042536983</v>
      </c>
    </row>
    <row r="14" spans="1:8" ht="34.5" customHeight="1" thickBot="1" x14ac:dyDescent="0.25">
      <c r="B14" s="506" t="s">
        <v>90</v>
      </c>
      <c r="C14" s="504">
        <v>1397.53</v>
      </c>
      <c r="D14" s="347">
        <v>1386.78</v>
      </c>
      <c r="E14" s="305">
        <v>0.77517702880053074</v>
      </c>
      <c r="F14" s="301">
        <v>307.94129960557922</v>
      </c>
      <c r="G14" s="303">
        <v>306.03111552466066</v>
      </c>
      <c r="H14" s="354">
        <v>0.6241796941607487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312</v>
      </c>
      <c r="G15" s="205" t="s">
        <v>304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4.5382999999999996</v>
      </c>
      <c r="G16" s="206">
        <v>4.5315000000000003</v>
      </c>
      <c r="H16" s="140">
        <v>0.15006068630694583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9" sqref="P9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313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7" t="s">
        <v>305</v>
      </c>
      <c r="C8" s="187">
        <v>137.97999999999999</v>
      </c>
      <c r="D8" s="188"/>
      <c r="E8" s="188">
        <v>139.15</v>
      </c>
      <c r="F8" s="189">
        <v>139.18</v>
      </c>
      <c r="G8" s="188">
        <v>139.24</v>
      </c>
      <c r="H8" s="190">
        <v>136.38</v>
      </c>
      <c r="I8" s="316"/>
      <c r="J8" s="317">
        <v>99.159180740208384</v>
      </c>
      <c r="K8" s="318">
        <v>99.13780715620058</v>
      </c>
      <c r="L8" s="317">
        <v>99.095087618500415</v>
      </c>
      <c r="M8" s="317">
        <v>101.1731925502273</v>
      </c>
    </row>
    <row r="9" spans="2:13" ht="30" customHeight="1" thickBot="1" x14ac:dyDescent="0.25">
      <c r="B9" s="507" t="s">
        <v>172</v>
      </c>
      <c r="C9" s="380">
        <v>818.61</v>
      </c>
      <c r="D9" s="307">
        <v>829.37</v>
      </c>
      <c r="E9" s="308">
        <v>997.1</v>
      </c>
      <c r="F9" s="309">
        <v>1075.306</v>
      </c>
      <c r="G9" s="307">
        <v>791.6</v>
      </c>
      <c r="H9" s="310">
        <v>542.96</v>
      </c>
      <c r="I9" s="319">
        <v>98.702629706885944</v>
      </c>
      <c r="J9" s="317">
        <v>82.099087353324634</v>
      </c>
      <c r="K9" s="318">
        <v>76.128097490388782</v>
      </c>
      <c r="L9" s="317">
        <v>103.41207680646791</v>
      </c>
      <c r="M9" s="317">
        <v>150.76801237660231</v>
      </c>
    </row>
    <row r="10" spans="2:13" ht="30" customHeight="1" thickBot="1" x14ac:dyDescent="0.25">
      <c r="B10" s="507" t="s">
        <v>173</v>
      </c>
      <c r="C10" s="380">
        <v>1170.6099999999999</v>
      </c>
      <c r="D10" s="307">
        <v>1201.6300000000001</v>
      </c>
      <c r="E10" s="308">
        <v>1258.3599999999999</v>
      </c>
      <c r="F10" s="309">
        <v>1255.3720000000001</v>
      </c>
      <c r="G10" s="307">
        <v>1150.1199999999999</v>
      </c>
      <c r="H10" s="310">
        <v>1027.8900000000001</v>
      </c>
      <c r="I10" s="319">
        <v>97.418506528631923</v>
      </c>
      <c r="J10" s="317">
        <v>93.026637846085379</v>
      </c>
      <c r="K10" s="318">
        <v>93.24805714959389</v>
      </c>
      <c r="L10" s="317">
        <v>101.78155322922825</v>
      </c>
      <c r="M10" s="317">
        <v>113.88475420521648</v>
      </c>
    </row>
    <row r="11" spans="2:13" ht="30" customHeight="1" thickBot="1" x14ac:dyDescent="0.25">
      <c r="B11" s="507" t="s">
        <v>174</v>
      </c>
      <c r="C11" s="306">
        <v>1236.1600000000001</v>
      </c>
      <c r="D11" s="307">
        <v>1298.58</v>
      </c>
      <c r="E11" s="308">
        <v>1438.16</v>
      </c>
      <c r="F11" s="309">
        <v>1516.3240000000001</v>
      </c>
      <c r="G11" s="307">
        <v>1719.58</v>
      </c>
      <c r="H11" s="310">
        <v>2153.5100000000002</v>
      </c>
      <c r="I11" s="319">
        <v>95.19321104591171</v>
      </c>
      <c r="J11" s="317">
        <v>85.95427490682539</v>
      </c>
      <c r="K11" s="318">
        <v>81.523473874976588</v>
      </c>
      <c r="L11" s="317">
        <v>71.88732132264856</v>
      </c>
      <c r="M11" s="317">
        <v>57.402101685155863</v>
      </c>
    </row>
    <row r="12" spans="2:13" ht="30" customHeight="1" thickBot="1" x14ac:dyDescent="0.25">
      <c r="B12" s="507" t="s">
        <v>175</v>
      </c>
      <c r="C12" s="306">
        <v>1483.24</v>
      </c>
      <c r="D12" s="307">
        <v>1439.46</v>
      </c>
      <c r="E12" s="308">
        <v>1681.21</v>
      </c>
      <c r="F12" s="309">
        <v>1802.771</v>
      </c>
      <c r="G12" s="307">
        <v>1838.66</v>
      </c>
      <c r="H12" s="310">
        <v>2125.77</v>
      </c>
      <c r="I12" s="319">
        <v>103.04141830964389</v>
      </c>
      <c r="J12" s="317">
        <v>88.224552554410209</v>
      </c>
      <c r="K12" s="318">
        <v>82.27556356298166</v>
      </c>
      <c r="L12" s="317">
        <v>80.669618091436149</v>
      </c>
      <c r="M12" s="317">
        <v>69.77424650832404</v>
      </c>
    </row>
    <row r="13" spans="2:13" ht="30" customHeight="1" thickBot="1" x14ac:dyDescent="0.25">
      <c r="B13" s="507" t="s">
        <v>89</v>
      </c>
      <c r="C13" s="311">
        <v>1364.75</v>
      </c>
      <c r="D13" s="350">
        <v>1379.42</v>
      </c>
      <c r="E13" s="308">
        <v>1379.99</v>
      </c>
      <c r="F13" s="309">
        <v>1373.75</v>
      </c>
      <c r="G13" s="307">
        <v>1265.79</v>
      </c>
      <c r="H13" s="310">
        <v>1191.8900000000001</v>
      </c>
      <c r="I13" s="319">
        <v>98.936509547490971</v>
      </c>
      <c r="J13" s="317">
        <v>98.895644171334581</v>
      </c>
      <c r="K13" s="318">
        <v>99.344858962693351</v>
      </c>
      <c r="L13" s="317">
        <v>107.81804248730043</v>
      </c>
      <c r="M13" s="317">
        <v>114.50301621793956</v>
      </c>
    </row>
    <row r="14" spans="2:13" ht="30" customHeight="1" thickBot="1" x14ac:dyDescent="0.25">
      <c r="B14" s="507" t="s">
        <v>90</v>
      </c>
      <c r="C14" s="312">
        <v>1397.53</v>
      </c>
      <c r="D14" s="351">
        <v>1386.78</v>
      </c>
      <c r="E14" s="308">
        <v>1396.5</v>
      </c>
      <c r="F14" s="309">
        <v>1430.59</v>
      </c>
      <c r="G14" s="307">
        <v>1294.93</v>
      </c>
      <c r="H14" s="310">
        <v>1171.54</v>
      </c>
      <c r="I14" s="319">
        <v>100.77517702880053</v>
      </c>
      <c r="J14" s="317">
        <v>100.07375581811672</v>
      </c>
      <c r="K14" s="318">
        <v>97.689065350659519</v>
      </c>
      <c r="L14" s="317">
        <v>107.92320820430447</v>
      </c>
      <c r="M14" s="317">
        <v>119.28999436638954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Y27" sqref="Y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21" sqref="R21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288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314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2020-05-07T11:22:55Z</dcterms:modified>
</cp:coreProperties>
</file>