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6"/>
  <workbookPr filterPrivacy="1" codeName="Ten_skoroszyt"/>
  <xr:revisionPtr revIDLastSave="0" documentId="13_ncr:1_{60EEDDD1-9C90-4E0A-BEAA-B72B53EFBFFC}" xr6:coauthVersionLast="36" xr6:coauthVersionMax="36" xr10:uidLastSave="{00000000-0000-0000-0000-000000000000}"/>
  <workbookProtection workbookAlgorithmName="SHA-512" workbookHashValue="Ke3kT/Jab7IqBqykKRCnUpUvdsPfymj3oj113AyklM8VXCEjYsqGgPMs66Ouk1YClhj0kfqmG7ydfKMC85RRzw==" workbookSaltValue="EHC8xz9M+dAN+B+q4/ox5g==" workbookSpinCount="100000" lockStructure="1"/>
  <bookViews>
    <workbookView xWindow="0" yWindow="0" windowWidth="28800" windowHeight="12375" xr2:uid="{00000000-000D-0000-FFFF-FFFF00000000}"/>
  </bookViews>
  <sheets>
    <sheet name="Zawiadomienie" sheetId="3" r:id="rId1"/>
    <sheet name="Dane ogólne" sheetId="19" state="hidden" r:id="rId2"/>
    <sheet name="Dane szczegółowe" sheetId="20" state="hidden" r:id="rId3"/>
    <sheet name="Dane JST" sheetId="21" state="hidden" r:id="rId4"/>
    <sheet name="Weryfikacja" sheetId="4" state="hidden" r:id="rId5"/>
    <sheet name="Operatorzy" sheetId="17" state="hidden" r:id="rId6"/>
    <sheet name="Dane zbiorcze" sheetId="5" state="hidden" r:id="rId7"/>
    <sheet name="Do wniosku" sheetId="6" state="hidden" r:id="rId8"/>
    <sheet name="Miesiące" sheetId="7" state="hidden" r:id="rId9"/>
    <sheet name="Dane - linie" sheetId="10" state="hidden" r:id="rId10"/>
    <sheet name="MiR" sheetId="11" state="hidden" r:id="rId11"/>
  </sheets>
  <definedNames>
    <definedName name="_xlnm._FilterDatabase" localSheetId="9" hidden="1">'Dane - linie'!$A$1:$I$1</definedName>
    <definedName name="_xlnm._FilterDatabase" localSheetId="3">'Dane JST'!$A$1:$I$387</definedName>
    <definedName name="_xlnm._FilterDatabase" localSheetId="6" hidden="1">'Dane zbiorcze'!$A$1:$T$101</definedName>
    <definedName name="_xlnm._FilterDatabase" localSheetId="7" hidden="1">'Do wniosku'!$A$1:$E$1</definedName>
    <definedName name="_xlnm._FilterDatabase" localSheetId="4" hidden="1">Weryfikacja!$A$2:$A$207</definedName>
    <definedName name="_xlnm.Print_Area" localSheetId="0">Zawiadomienie!$A$1:$I$154</definedName>
    <definedName name="Z_02AB7045_FE33_49B9_B2E1_C953E794A815_.wvu.FilterData" localSheetId="6" hidden="1">'Dane zbiorcze'!$A$1:$T$101</definedName>
    <definedName name="Z_02AB7045_FE33_49B9_B2E1_C953E794A815_.wvu.FilterData" localSheetId="4" hidden="1">Weryfikacja!$A$2:$A$207</definedName>
    <definedName name="Z_030CB057_90D9_4E48_92FD_E9961C091861_.wvu.FilterData" localSheetId="6" hidden="1">'Dane zbiorcze'!$A$1:$T$101</definedName>
    <definedName name="Z_030CB057_90D9_4E48_92FD_E9961C091861_.wvu.FilterData" localSheetId="4" hidden="1">Weryfikacja!$A$2:$A$207</definedName>
    <definedName name="Z_0BEC6528_CD0F_490A_8738_70569CFDF0D8_.wvu.FilterData" localSheetId="6" hidden="1">'Dane zbiorcze'!$A$1:$T$101</definedName>
    <definedName name="Z_0BEC6528_CD0F_490A_8738_70569CFDF0D8_.wvu.FilterData" localSheetId="4" hidden="1">Weryfikacja!$A$2:$A$207</definedName>
    <definedName name="Z_0E2E6156_5E9B_40C1_B051_F76D2C84B096_.wvu.FilterData" localSheetId="6" hidden="1">'Dane zbiorcze'!$A$1:$T$101</definedName>
    <definedName name="Z_0E2E6156_5E9B_40C1_B051_F76D2C84B096_.wvu.FilterData" localSheetId="4" hidden="1">Weryfikacja!$A$2:$A$207</definedName>
    <definedName name="Z_0FADF817_0F46_4D8E_B9D9_4AC66F741274_.wvu.FilterData" localSheetId="6" hidden="1">'Dane zbiorcze'!$A$1:$T$101</definedName>
    <definedName name="Z_0FADF817_0F46_4D8E_B9D9_4AC66F741274_.wvu.FilterData" localSheetId="4" hidden="1">Weryfikacja!$A$2:$A$207</definedName>
    <definedName name="Z_0FB9F8E0_23A7_40E5_BA14_EFAF6E726A5F_.wvu.FilterData" localSheetId="6" hidden="1">'Dane zbiorcze'!$A$1:$T$101</definedName>
    <definedName name="Z_0FB9F8E0_23A7_40E5_BA14_EFAF6E726A5F_.wvu.FilterData" localSheetId="4" hidden="1">Weryfikacja!$A$2:$A$207</definedName>
    <definedName name="Z_114ED6F1_D55D_44E1_8CE9_7E32706B866B_.wvu.FilterData" localSheetId="6" hidden="1">'Dane zbiorcze'!$A$1:$T$101</definedName>
    <definedName name="Z_114ED6F1_D55D_44E1_8CE9_7E32706B866B_.wvu.FilterData" localSheetId="4" hidden="1">Weryfikacja!$A$2:$A$207</definedName>
    <definedName name="Z_1291D6D6_F7B2_45AF_90FC_57B749068879_.wvu.FilterData" localSheetId="6" hidden="1">'Dane zbiorcze'!$A$1:$T$101</definedName>
    <definedName name="Z_1291D6D6_F7B2_45AF_90FC_57B749068879_.wvu.FilterData" localSheetId="4" hidden="1">Weryfikacja!$A$2:$A$207</definedName>
    <definedName name="Z_15D5CDA9_1B20_4BD3_BF4D_02ACD6585F63_.wvu.FilterData" localSheetId="6" hidden="1">'Dane zbiorcze'!$A$1:$T$101</definedName>
    <definedName name="Z_15D5CDA9_1B20_4BD3_BF4D_02ACD6585F63_.wvu.FilterData" localSheetId="4" hidden="1">Weryfikacja!$A$2:$A$207</definedName>
    <definedName name="Z_179EF19A_1E7E_46C9_8C9A_E99AC0941C3B_.wvu.FilterData" localSheetId="6" hidden="1">'Dane zbiorcze'!$A$1:$T$101</definedName>
    <definedName name="Z_179EF19A_1E7E_46C9_8C9A_E99AC0941C3B_.wvu.FilterData" localSheetId="4" hidden="1">Weryfikacja!$A$2:$A$207</definedName>
    <definedName name="Z_1B65A968_9BB7_44E5_85AE_9E286FA51A8E_.wvu.FilterData" localSheetId="6" hidden="1">'Dane zbiorcze'!$A$1:$T$101</definedName>
    <definedName name="Z_1B65A968_9BB7_44E5_85AE_9E286FA51A8E_.wvu.FilterData" localSheetId="4" hidden="1">Weryfikacja!$A$2:$A$207</definedName>
    <definedName name="Z_22486A39_20A6_4729_BC7D_D738F0C81B37_.wvu.FilterData" localSheetId="6" hidden="1">'Dane zbiorcze'!$A$1:$T$101</definedName>
    <definedName name="Z_22486A39_20A6_4729_BC7D_D738F0C81B37_.wvu.FilterData" localSheetId="4" hidden="1">Weryfikacja!$A$2:$A$207</definedName>
    <definedName name="Z_225FE727_AA70_41C7_BDDE_737BDAA6F9C7_.wvu.FilterData" localSheetId="6" hidden="1">'Dane zbiorcze'!$A$1:$T$101</definedName>
    <definedName name="Z_225FE727_AA70_41C7_BDDE_737BDAA6F9C7_.wvu.FilterData" localSheetId="4" hidden="1">Weryfikacja!$A$2:$A$207</definedName>
    <definedName name="Z_253050EF_2941_4552_89DC_F7E8F4B2B26F_.wvu.FilterData" localSheetId="6" hidden="1">'Dane zbiorcze'!$A$1:$T$101</definedName>
    <definedName name="Z_253050EF_2941_4552_89DC_F7E8F4B2B26F_.wvu.FilterData" localSheetId="4" hidden="1">Weryfikacja!$A$2:$A$207</definedName>
    <definedName name="Z_2C149D0B_E5B6_46C5_BCCE_CA1C2C06C035_.wvu.FilterData" localSheetId="6" hidden="1">'Dane zbiorcze'!$A$1:$T$101</definedName>
    <definedName name="Z_2C149D0B_E5B6_46C5_BCCE_CA1C2C06C035_.wvu.FilterData" localSheetId="4" hidden="1">Weryfikacja!$A$2:$A$207</definedName>
    <definedName name="Z_2D57D6EA_9F84_4F7C_B4D3_623D18B2C88A_.wvu.FilterData" localSheetId="6" hidden="1">'Dane zbiorcze'!$A$1:$T$101</definedName>
    <definedName name="Z_2D57D6EA_9F84_4F7C_B4D3_623D18B2C88A_.wvu.FilterData" localSheetId="4" hidden="1">Weryfikacja!$A$2:$A$207</definedName>
    <definedName name="Z_2F9D9E0C_24B4_4A78_8F74_B0496B0947D1_.wvu.FilterData" localSheetId="6" hidden="1">'Dane zbiorcze'!$A$1:$T$101</definedName>
    <definedName name="Z_2F9D9E0C_24B4_4A78_8F74_B0496B0947D1_.wvu.FilterData" localSheetId="4" hidden="1">Weryfikacja!$A$2:$A$207</definedName>
    <definedName name="Z_31708D1B_A8FB_46A5_BE59_D9E60D719D1B_.wvu.FilterData" localSheetId="6" hidden="1">'Dane zbiorcze'!$A$1:$T$101</definedName>
    <definedName name="Z_31708D1B_A8FB_46A5_BE59_D9E60D719D1B_.wvu.FilterData" localSheetId="4" hidden="1">Weryfikacja!$A$2:$A$207</definedName>
    <definedName name="Z_337FE6C2_AB3B_4DEE_AB9F_913EE728FA8C_.wvu.FilterData" localSheetId="6" hidden="1">'Dane zbiorcze'!$A$1:$T$101</definedName>
    <definedName name="Z_337FE6C2_AB3B_4DEE_AB9F_913EE728FA8C_.wvu.FilterData" localSheetId="4" hidden="1">Weryfikacja!$A$2:$A$207</definedName>
    <definedName name="Z_33883D57_3A77_49F5_BA9B_DB90048A843D_.wvu.FilterData" localSheetId="6" hidden="1">'Dane zbiorcze'!$A$1:$T$101</definedName>
    <definedName name="Z_33883D57_3A77_49F5_BA9B_DB90048A843D_.wvu.FilterData" localSheetId="4" hidden="1">Weryfikacja!$A$2:$A$207</definedName>
    <definedName name="Z_3AE6EE85_C9FD_4918_9DCC_A9E72055CC31_.wvu.FilterData" localSheetId="6" hidden="1">'Dane zbiorcze'!$A$1:$T$101</definedName>
    <definedName name="Z_3AE6EE85_C9FD_4918_9DCC_A9E72055CC31_.wvu.FilterData" localSheetId="4" hidden="1">Weryfikacja!$A$2:$A$207</definedName>
    <definedName name="Z_3D89F1DF_ED30_4B74_9BA4_CCA91197F95E_.wvu.FilterData" localSheetId="6" hidden="1">'Dane zbiorcze'!$A$1:$T$101</definedName>
    <definedName name="Z_3D89F1DF_ED30_4B74_9BA4_CCA91197F95E_.wvu.FilterData" localSheetId="4" hidden="1">Weryfikacja!$A$2:$A$207</definedName>
    <definedName name="Z_3F492A6C_C61B_4858_8F41_E706B2779416_.wvu.FilterData" localSheetId="6" hidden="1">'Dane zbiorcze'!$A$1:$T$101</definedName>
    <definedName name="Z_3F492A6C_C61B_4858_8F41_E706B2779416_.wvu.FilterData" localSheetId="4" hidden="1">Weryfikacja!$A$2:$A$207</definedName>
    <definedName name="Z_426C8D92_57CB_4196_B0C8_1B8675E5FAA4_.wvu.FilterData" localSheetId="6" hidden="1">'Dane zbiorcze'!$A$1:$T$101</definedName>
    <definedName name="Z_426C8D92_57CB_4196_B0C8_1B8675E5FAA4_.wvu.FilterData" localSheetId="4" hidden="1">Weryfikacja!$A$2:$A$207</definedName>
    <definedName name="Z_43027DBF_3BB5_481F_97E0_F5FAD1FCA90C_.wvu.FilterData" localSheetId="6" hidden="1">'Dane zbiorcze'!$A$1:$T$101</definedName>
    <definedName name="Z_43027DBF_3BB5_481F_97E0_F5FAD1FCA90C_.wvu.FilterData" localSheetId="4" hidden="1">Weryfikacja!$A$2:$A$207</definedName>
    <definedName name="Z_46354850_0C29_4F5D_B402_4B1ED3CB8F9E_.wvu.FilterData" localSheetId="6" hidden="1">'Dane zbiorcze'!$A$1:$T$101</definedName>
    <definedName name="Z_46354850_0C29_4F5D_B402_4B1ED3CB8F9E_.wvu.FilterData" localSheetId="4" hidden="1">Weryfikacja!$A$2:$A$207</definedName>
    <definedName name="Z_4A523684_73DF_4468_867A_D50B8D751E0A_.wvu.FilterData" localSheetId="6" hidden="1">'Dane zbiorcze'!$A$1:$T$101</definedName>
    <definedName name="Z_4A523684_73DF_4468_867A_D50B8D751E0A_.wvu.FilterData" localSheetId="4" hidden="1">Weryfikacja!$A$2:$A$207</definedName>
    <definedName name="Z_4C549C48_1AA2_4D32_8AD9_E3C3FAA54E1F_.wvu.FilterData" localSheetId="6" hidden="1">'Dane zbiorcze'!$A$1:$T$101</definedName>
    <definedName name="Z_4C549C48_1AA2_4D32_8AD9_E3C3FAA54E1F_.wvu.FilterData" localSheetId="4" hidden="1">Weryfikacja!$A$2:$A$207</definedName>
    <definedName name="Z_4D74F80B_6E39_4A1C_A364_856898BF22C8_.wvu.FilterData" localSheetId="6" hidden="1">'Dane zbiorcze'!$A$1:$T$101</definedName>
    <definedName name="Z_4D74F80B_6E39_4A1C_A364_856898BF22C8_.wvu.FilterData" localSheetId="4" hidden="1">Weryfikacja!$A$2:$A$207</definedName>
    <definedName name="Z_58498BC9_0488_4997_A4C3_A6C41D1BF6E5_.wvu.FilterData" localSheetId="6" hidden="1">'Dane zbiorcze'!$A$1:$T$101</definedName>
    <definedName name="Z_58498BC9_0488_4997_A4C3_A6C41D1BF6E5_.wvu.FilterData" localSheetId="4" hidden="1">Weryfikacja!$A$2:$A$207</definedName>
    <definedName name="Z_5C7356F7_1A05_484B_B0DE_AEB89AF3B9DB_.wvu.FilterData" localSheetId="6" hidden="1">'Dane zbiorcze'!$A$1:$T$101</definedName>
    <definedName name="Z_5C7356F7_1A05_484B_B0DE_AEB89AF3B9DB_.wvu.FilterData" localSheetId="4" hidden="1">Weryfikacja!$A$2:$A$207</definedName>
    <definedName name="Z_5C8248A3_A690_495D_8D4E_364FA74DAD55_.wvu.FilterData" localSheetId="6" hidden="1">'Dane zbiorcze'!$A$1:$T$101</definedName>
    <definedName name="Z_5C8248A3_A690_495D_8D4E_364FA74DAD55_.wvu.FilterData" localSheetId="4" hidden="1">Weryfikacja!$A$2:$A$207</definedName>
    <definedName name="Z_5DC14A77_16D6_4520_B871_9564BEBFEF5B_.wvu.FilterData" localSheetId="6" hidden="1">'Dane zbiorcze'!$A$1:$T$101</definedName>
    <definedName name="Z_5DC14A77_16D6_4520_B871_9564BEBFEF5B_.wvu.FilterData" localSheetId="4" hidden="1">Weryfikacja!$A$2:$A$207</definedName>
    <definedName name="Z_5DFDB050_C339_46E2_A81A_737BC734D453_.wvu.FilterData" localSheetId="6" hidden="1">'Dane zbiorcze'!$A$1:$T$101</definedName>
    <definedName name="Z_5DFDB050_C339_46E2_A81A_737BC734D453_.wvu.FilterData" localSheetId="4" hidden="1">Weryfikacja!$A$2:$A$207</definedName>
    <definedName name="Z_60111713_C413_4022_BFEC_A21678BF96BD_.wvu.FilterData" localSheetId="6" hidden="1">'Dane zbiorcze'!$A$1:$T$101</definedName>
    <definedName name="Z_60111713_C413_4022_BFEC_A21678BF96BD_.wvu.FilterData" localSheetId="4" hidden="1">Weryfikacja!$A$2:$A$207</definedName>
    <definedName name="Z_60DAEF94_773D_427D_B454_77ADECCEAC4F_.wvu.FilterData" localSheetId="6" hidden="1">'Dane zbiorcze'!$A$1:$T$101</definedName>
    <definedName name="Z_60DAEF94_773D_427D_B454_77ADECCEAC4F_.wvu.FilterData" localSheetId="4" hidden="1">Weryfikacja!$A$2:$A$207</definedName>
    <definedName name="Z_6193AE6D_0263_4046_ADE2_517522013548_.wvu.FilterData" localSheetId="6" hidden="1">'Dane zbiorcze'!$A$1:$T$101</definedName>
    <definedName name="Z_6193AE6D_0263_4046_ADE2_517522013548_.wvu.FilterData" localSheetId="4" hidden="1">Weryfikacja!$A$2:$A$207</definedName>
    <definedName name="Z_66A68FEC_4EF7_45F2_8893_71492DB55D02_.wvu.FilterData" localSheetId="6" hidden="1">'Dane zbiorcze'!$A$1:$T$101</definedName>
    <definedName name="Z_66A68FEC_4EF7_45F2_8893_71492DB55D02_.wvu.FilterData" localSheetId="4" hidden="1">Weryfikacja!$A$2:$A$207</definedName>
    <definedName name="Z_6B175064_5CFB_4639_A70B_05F3D73AB369_.wvu.FilterData" localSheetId="6" hidden="1">'Dane zbiorcze'!$A$1:$T$101</definedName>
    <definedName name="Z_6B175064_5CFB_4639_A70B_05F3D73AB369_.wvu.FilterData" localSheetId="4" hidden="1">Weryfikacja!$A$2:$A$207</definedName>
    <definedName name="Z_6D78447F_4989_4364_8A3F_51338359AF70_.wvu.FilterData" localSheetId="6" hidden="1">'Dane zbiorcze'!$A$1:$T$101</definedName>
    <definedName name="Z_6D78447F_4989_4364_8A3F_51338359AF70_.wvu.FilterData" localSheetId="4" hidden="1">Weryfikacja!$A$2:$A$207</definedName>
    <definedName name="Z_6E98F40E_19C5_4A36_805C_D07CD5095344_.wvu.FilterData" localSheetId="6" hidden="1">'Dane zbiorcze'!$A$1:$T$101</definedName>
    <definedName name="Z_6E98F40E_19C5_4A36_805C_D07CD5095344_.wvu.FilterData" localSheetId="4" hidden="1">Weryfikacja!$A$2:$A$207</definedName>
    <definedName name="Z_6F5E8E94_5DB7_4989_89F7_65FE55B052DA_.wvu.FilterData" localSheetId="6" hidden="1">'Dane zbiorcze'!$A$1:$T$101</definedName>
    <definedName name="Z_6F5E8E94_5DB7_4989_89F7_65FE55B052DA_.wvu.FilterData" localSheetId="4" hidden="1">Weryfikacja!$A$2:$A$207</definedName>
    <definedName name="Z_7127955B_D25F_461A_ACCB_01A4DB42BE38_.wvu.FilterData" localSheetId="6" hidden="1">'Dane zbiorcze'!$A$1:$T$101</definedName>
    <definedName name="Z_7127955B_D25F_461A_ACCB_01A4DB42BE38_.wvu.FilterData" localSheetId="4" hidden="1">Weryfikacja!$A$2:$A$207</definedName>
    <definedName name="Z_71CB3E80_0B26_40AB_8B1B_6B70E3A72E53_.wvu.FilterData" localSheetId="6" hidden="1">'Dane zbiorcze'!$A$1:$T$101</definedName>
    <definedName name="Z_71CB3E80_0B26_40AB_8B1B_6B70E3A72E53_.wvu.FilterData" localSheetId="4" hidden="1">Weryfikacja!$A$2:$A$207</definedName>
    <definedName name="Z_72ED6C74_2352_484F_B9DD_C31A3DE463BA_.wvu.FilterData" localSheetId="6" hidden="1">'Dane zbiorcze'!$A$1:$T$101</definedName>
    <definedName name="Z_72ED6C74_2352_484F_B9DD_C31A3DE463BA_.wvu.FilterData" localSheetId="4" hidden="1">Weryfikacja!$A$2:$A$207</definedName>
    <definedName name="Z_7729C4F0_B4E3_4071_A92E_8F214C35F2B3_.wvu.FilterData" localSheetId="6" hidden="1">'Dane zbiorcze'!$A$1:$T$101</definedName>
    <definedName name="Z_7729C4F0_B4E3_4071_A92E_8F214C35F2B3_.wvu.FilterData" localSheetId="4" hidden="1">Weryfikacja!$A$2:$A$207</definedName>
    <definedName name="Z_79749E88_7B25_4D18_834D_8627A1CB676E_.wvu.FilterData" localSheetId="6" hidden="1">'Dane zbiorcze'!$A$1:$T$101</definedName>
    <definedName name="Z_79749E88_7B25_4D18_834D_8627A1CB676E_.wvu.FilterData" localSheetId="4" hidden="1">Weryfikacja!$A$2:$A$207</definedName>
    <definedName name="Z_79E357B3_4057_4625_90A7_5034944E046E_.wvu.FilterData" localSheetId="6" hidden="1">'Dane zbiorcze'!$A$1:$T$101</definedName>
    <definedName name="Z_79E357B3_4057_4625_90A7_5034944E046E_.wvu.FilterData" localSheetId="4" hidden="1">Weryfikacja!$A$2:$A$207</definedName>
    <definedName name="Z_79F3C18F_09D6_4070_A77D_FED19325EA43_.wvu.FilterData" localSheetId="6" hidden="1">'Dane zbiorcze'!$A$1:$T$101</definedName>
    <definedName name="Z_79F3C18F_09D6_4070_A77D_FED19325EA43_.wvu.FilterData" localSheetId="4" hidden="1">Weryfikacja!$A$2:$A$207</definedName>
    <definedName name="Z_7E3CBC60_A420_45AD_9178_899394F2813B_.wvu.FilterData" localSheetId="6" hidden="1">'Dane zbiorcze'!$A$1:$T$101</definedName>
    <definedName name="Z_7E3CBC60_A420_45AD_9178_899394F2813B_.wvu.FilterData" localSheetId="4" hidden="1">Weryfikacja!$A$2:$A$207</definedName>
    <definedName name="Z_7EA8FAEB_2A4F_4FAA_AEC1_6E12D848D210_.wvu.FilterData" localSheetId="6" hidden="1">'Dane zbiorcze'!$A$1:$T$101</definedName>
    <definedName name="Z_7EA8FAEB_2A4F_4FAA_AEC1_6E12D848D210_.wvu.FilterData" localSheetId="4" hidden="1">Weryfikacja!$A$2:$A$207</definedName>
    <definedName name="Z_7F4ECF5E_89CA_4ADA_B84A_A528D8CF05E0_.wvu.FilterData" localSheetId="6" hidden="1">'Dane zbiorcze'!$A$1:$T$101</definedName>
    <definedName name="Z_7F4ECF5E_89CA_4ADA_B84A_A528D8CF05E0_.wvu.FilterData" localSheetId="4" hidden="1">Weryfikacja!$A$2:$A$207</definedName>
    <definedName name="Z_81CE3090_24EA_4A79_9347_A59030F31DFF_.wvu.FilterData" localSheetId="6" hidden="1">'Dane zbiorcze'!$A$1:$T$101</definedName>
    <definedName name="Z_81CE3090_24EA_4A79_9347_A59030F31DFF_.wvu.FilterData" localSheetId="4" hidden="1">Weryfikacja!$A$2:$A$207</definedName>
    <definedName name="Z_8292CCBE_DAE8_427C_8843_35C6C4F3D16E_.wvu.FilterData" localSheetId="6" hidden="1">'Dane zbiorcze'!$A$1:$T$101</definedName>
    <definedName name="Z_8292CCBE_DAE8_427C_8843_35C6C4F3D16E_.wvu.FilterData" localSheetId="4" hidden="1">Weryfikacja!$A$2:$A$207</definedName>
    <definedName name="Z_82DD485A_1284_4961_8403_C7CAFCF51F59_.wvu.FilterData" localSheetId="6" hidden="1">'Dane zbiorcze'!$A$1:$T$101</definedName>
    <definedName name="Z_82DD485A_1284_4961_8403_C7CAFCF51F59_.wvu.FilterData" localSheetId="4" hidden="1">Weryfikacja!$A$2:$A$207</definedName>
    <definedName name="Z_831B770D_9936_46F6_9284_8C8DFE75364B_.wvu.FilterData" localSheetId="6" hidden="1">'Dane zbiorcze'!$A$1:$T$101</definedName>
    <definedName name="Z_831B770D_9936_46F6_9284_8C8DFE75364B_.wvu.FilterData" localSheetId="4" hidden="1">Weryfikacja!$A$2:$A$207</definedName>
    <definedName name="Z_84731F90_2A1E_49EC_97F5_3D44899B6780_.wvu.FilterData" localSheetId="6" hidden="1">'Dane zbiorcze'!$A$1:$T$101</definedName>
    <definedName name="Z_84731F90_2A1E_49EC_97F5_3D44899B6780_.wvu.FilterData" localSheetId="4" hidden="1">Weryfikacja!$A$2:$A$207</definedName>
    <definedName name="Z_85689511_8B6C_431A_893D_3936B4151DAA_.wvu.FilterData" localSheetId="6" hidden="1">'Dane zbiorcze'!$A$1:$T$101</definedName>
    <definedName name="Z_85689511_8B6C_431A_893D_3936B4151DAA_.wvu.FilterData" localSheetId="4" hidden="1">Weryfikacja!$A$2:$A$207</definedName>
    <definedName name="Z_8C7E4376_0697_41CA_9E72_392FEA4AE459_.wvu.FilterData" localSheetId="6" hidden="1">'Dane zbiorcze'!$A$1:$T$101</definedName>
    <definedName name="Z_8C7E4376_0697_41CA_9E72_392FEA4AE459_.wvu.FilterData" localSheetId="4" hidden="1">Weryfikacja!$A$2:$A$207</definedName>
    <definedName name="Z_8F88809B_7211_488F_AFD1_FD6766AE124A_.wvu.FilterData" localSheetId="6" hidden="1">'Dane zbiorcze'!$A$1:$T$101</definedName>
    <definedName name="Z_8F88809B_7211_488F_AFD1_FD6766AE124A_.wvu.FilterData" localSheetId="4" hidden="1">Weryfikacja!$A$2:$A$207</definedName>
    <definedName name="Z_92C2C61E_9A58_4717_BBD2_9FB348318C22_.wvu.FilterData" localSheetId="6" hidden="1">'Dane zbiorcze'!$A$1:$T$101</definedName>
    <definedName name="Z_92C2C61E_9A58_4717_BBD2_9FB348318C22_.wvu.FilterData" localSheetId="4" hidden="1">Weryfikacja!$A$2:$A$207</definedName>
    <definedName name="Z_93145E67_A1C0_4120_8FCA_3C2E0A7F72FC_.wvu.FilterData" localSheetId="6" hidden="1">'Dane zbiorcze'!$A$1:$T$101</definedName>
    <definedName name="Z_93145E67_A1C0_4120_8FCA_3C2E0A7F72FC_.wvu.FilterData" localSheetId="4" hidden="1">Weryfikacja!$A$2:$A$207</definedName>
    <definedName name="Z_9AB2E4AE_ABFB_4E08_AA71_175B03408D94_.wvu.FilterData" localSheetId="6" hidden="1">'Dane zbiorcze'!$A$1:$T$101</definedName>
    <definedName name="Z_9AB2E4AE_ABFB_4E08_AA71_175B03408D94_.wvu.FilterData" localSheetId="4" hidden="1">Weryfikacja!$A$2:$A$207</definedName>
    <definedName name="Z_9AED4F3F_7815_4752_A513_5489B082358C_.wvu.FilterData" localSheetId="6" hidden="1">'Dane zbiorcze'!$A$1:$T$101</definedName>
    <definedName name="Z_9AED4F3F_7815_4752_A513_5489B082358C_.wvu.FilterData" localSheetId="4" hidden="1">Weryfikacja!$A$2:$A$207</definedName>
    <definedName name="Z_9FD498FC_B327_427F_87F6_802EEF602208_.wvu.FilterData" localSheetId="6" hidden="1">'Dane zbiorcze'!$A$1:$T$101</definedName>
    <definedName name="Z_9FD498FC_B327_427F_87F6_802EEF602208_.wvu.FilterData" localSheetId="4" hidden="1">Weryfikacja!$A$2:$A$207</definedName>
    <definedName name="Z_AD95C122_286C_455C_B8AF_BF97B011C75B_.wvu.FilterData" localSheetId="6" hidden="1">'Dane zbiorcze'!$A$1:$T$101</definedName>
    <definedName name="Z_AD95C122_286C_455C_B8AF_BF97B011C75B_.wvu.FilterData" localSheetId="4" hidden="1">Weryfikacja!$A$2:$A$207</definedName>
    <definedName name="Z_AEA60DDA_3CD6_4B24_BD80_353108390837_.wvu.FilterData" localSheetId="6" hidden="1">'Dane zbiorcze'!$A$1:$T$101</definedName>
    <definedName name="Z_AEA60DDA_3CD6_4B24_BD80_353108390837_.wvu.FilterData" localSheetId="4" hidden="1">Weryfikacja!$A$2:$A$207</definedName>
    <definedName name="Z_AEAF84AF_D10C_4D85_872B_A42538297874_.wvu.FilterData" localSheetId="6" hidden="1">'Dane zbiorcze'!$A$1:$T$101</definedName>
    <definedName name="Z_AEAF84AF_D10C_4D85_872B_A42538297874_.wvu.FilterData" localSheetId="4" hidden="1">Weryfikacja!$A$2:$A$207</definedName>
    <definedName name="Z_AEB15A20_C227_48ED_9696_24A52944EC1E_.wvu.FilterData" localSheetId="6" hidden="1">'Dane zbiorcze'!$A$1:$T$101</definedName>
    <definedName name="Z_AEB15A20_C227_48ED_9696_24A52944EC1E_.wvu.FilterData" localSheetId="4" hidden="1">Weryfikacja!$A$2:$A$207</definedName>
    <definedName name="Z_B1C3029C_F622_41AC_B85B_18F1E5A87AD5_.wvu.FilterData" localSheetId="6" hidden="1">'Dane zbiorcze'!$A$1:$T$101</definedName>
    <definedName name="Z_B1C3029C_F622_41AC_B85B_18F1E5A87AD5_.wvu.FilterData" localSheetId="4" hidden="1">Weryfikacja!$A$2:$A$207</definedName>
    <definedName name="Z_B2D1EAB6_C0A1_4235_9A77_087787767973_.wvu.FilterData" localSheetId="6" hidden="1">'Dane zbiorcze'!$A$1:$T$101</definedName>
    <definedName name="Z_B2D1EAB6_C0A1_4235_9A77_087787767973_.wvu.FilterData" localSheetId="4" hidden="1">Weryfikacja!$A$2:$A$207</definedName>
    <definedName name="Z_BE2DEDA4_7DF8_4DB8_992A_37F98AA67409_.wvu.FilterData" localSheetId="6" hidden="1">'Dane zbiorcze'!$A$1:$T$101</definedName>
    <definedName name="Z_BE2DEDA4_7DF8_4DB8_992A_37F98AA67409_.wvu.FilterData" localSheetId="4" hidden="1">Weryfikacja!$A$2:$A$207</definedName>
    <definedName name="Z_BF86B75B_84B4_49F3_92D2_0066CB084A9F_.wvu.FilterData" localSheetId="6" hidden="1">'Dane zbiorcze'!$A$1:$T$101</definedName>
    <definedName name="Z_BF86B75B_84B4_49F3_92D2_0066CB084A9F_.wvu.FilterData" localSheetId="4" hidden="1">Weryfikacja!$A$2:$A$207</definedName>
    <definedName name="Z_C672F4EC_D752_4B76_9188_8CE56FB0C264_.wvu.FilterData" localSheetId="6" hidden="1">'Dane zbiorcze'!$A$1:$T$101</definedName>
    <definedName name="Z_C672F4EC_D752_4B76_9188_8CE56FB0C264_.wvu.FilterData" localSheetId="4" hidden="1">Weryfikacja!$A$2:$A$207</definedName>
    <definedName name="Z_C86C788A_80AA_46FD_AD4B_E3D585728AC3_.wvu.FilterData" localSheetId="6" hidden="1">'Dane zbiorcze'!$A$1:$T$101</definedName>
    <definedName name="Z_C86C788A_80AA_46FD_AD4B_E3D585728AC3_.wvu.FilterData" localSheetId="4" hidden="1">Weryfikacja!$A$2:$A$207</definedName>
    <definedName name="Z_CAFA2A20_BD7B_49A5_A5D9_6D3E52DDD716_.wvu.FilterData" localSheetId="6" hidden="1">'Dane zbiorcze'!$A$1:$T$101</definedName>
    <definedName name="Z_CAFA2A20_BD7B_49A5_A5D9_6D3E52DDD716_.wvu.FilterData" localSheetId="4" hidden="1">Weryfikacja!$A$2:$A$207</definedName>
    <definedName name="Z_CB6C8B59_5BF7_4BEB_AB6F_0F649B5C22E7_.wvu.FilterData" localSheetId="6" hidden="1">'Dane zbiorcze'!$A$1:$T$101</definedName>
    <definedName name="Z_CB6C8B59_5BF7_4BEB_AB6F_0F649B5C22E7_.wvu.FilterData" localSheetId="4" hidden="1">Weryfikacja!$A$2:$A$207</definedName>
    <definedName name="Z_CE90A9F1_888F_4CE3_981F_D2B6505F0ABD_.wvu.FilterData" localSheetId="6" hidden="1">'Dane zbiorcze'!$A$1:$T$101</definedName>
    <definedName name="Z_CE90A9F1_888F_4CE3_981F_D2B6505F0ABD_.wvu.FilterData" localSheetId="4" hidden="1">Weryfikacja!$A$2:$A$207</definedName>
    <definedName name="Z_CFB16B46_69B9_4D6E_8EA2_96AA21116268_.wvu.FilterData" localSheetId="6" hidden="1">'Dane zbiorcze'!$A$1:$T$101</definedName>
    <definedName name="Z_CFB16B46_69B9_4D6E_8EA2_96AA21116268_.wvu.FilterData" localSheetId="4" hidden="1">Weryfikacja!$A$2:$A$207</definedName>
    <definedName name="Z_D01DE937_D827_4A12_B908_4B3ABC4E7919_.wvu.FilterData" localSheetId="6" hidden="1">'Dane zbiorcze'!$A$1:$T$101</definedName>
    <definedName name="Z_D01DE937_D827_4A12_B908_4B3ABC4E7919_.wvu.FilterData" localSheetId="4" hidden="1">Weryfikacja!$A$2:$A$207</definedName>
    <definedName name="Z_D5115B6B_4720_4C7A_8ED4_61D6C932C214_.wvu.FilterData" localSheetId="6" hidden="1">'Dane zbiorcze'!$A$1:$T$101</definedName>
    <definedName name="Z_D5115B6B_4720_4C7A_8ED4_61D6C932C214_.wvu.FilterData" localSheetId="4" hidden="1">Weryfikacja!$A$2:$A$207</definedName>
    <definedName name="Z_DA95FF18_58A7_4336_9941_F5B3732C3986_.wvu.FilterData" localSheetId="6" hidden="1">'Dane zbiorcze'!$A$1:$T$101</definedName>
    <definedName name="Z_DA95FF18_58A7_4336_9941_F5B3732C3986_.wvu.FilterData" localSheetId="4" hidden="1">Weryfikacja!$A$2:$A$207</definedName>
    <definedName name="Z_DD13ED5A_7332_41AF_A84F_D8F420EB84B0_.wvu.FilterData" localSheetId="6" hidden="1">'Dane zbiorcze'!$A$1:$T$101</definedName>
    <definedName name="Z_DD13ED5A_7332_41AF_A84F_D8F420EB84B0_.wvu.FilterData" localSheetId="4" hidden="1">Weryfikacja!$A$2:$A$207</definedName>
    <definedName name="Z_DE517E39_77F1_4292_AD4B_4E04F6E4AE10_.wvu.FilterData" localSheetId="6" hidden="1">'Dane zbiorcze'!$A$1:$T$101</definedName>
    <definedName name="Z_DE517E39_77F1_4292_AD4B_4E04F6E4AE10_.wvu.FilterData" localSheetId="4" hidden="1">Weryfikacja!$A$2:$A$207</definedName>
    <definedName name="Z_E0E4B531_D834_4692_A918_F7B71220C64A_.wvu.FilterData" localSheetId="6" hidden="1">'Dane zbiorcze'!$A$1:$T$101</definedName>
    <definedName name="Z_E0E4B531_D834_4692_A918_F7B71220C64A_.wvu.FilterData" localSheetId="4" hidden="1">Weryfikacja!$A$2:$A$207</definedName>
    <definedName name="Z_E0EF92A7_07A1_4A97_95BB_130EF97C65DE_.wvu.FilterData" localSheetId="6" hidden="1">'Dane zbiorcze'!$A$1:$T$101</definedName>
    <definedName name="Z_E0EF92A7_07A1_4A97_95BB_130EF97C65DE_.wvu.FilterData" localSheetId="4" hidden="1">Weryfikacja!$A$2:$A$207</definedName>
    <definedName name="Z_E9EA9B42_5D97_44B0_9A4C_480E9F5CA39F_.wvu.FilterData" localSheetId="6" hidden="1">'Dane zbiorcze'!$A$1:$T$101</definedName>
    <definedName name="Z_E9EA9B42_5D97_44B0_9A4C_480E9F5CA39F_.wvu.FilterData" localSheetId="4" hidden="1">Weryfikacja!$A$2:$A$207</definedName>
    <definedName name="Z_EAE05891_80CC_40D4_8406_A095FC6F4AA8_.wvu.FilterData" localSheetId="6" hidden="1">'Dane zbiorcze'!$A$1:$T$101</definedName>
    <definedName name="Z_EAE05891_80CC_40D4_8406_A095FC6F4AA8_.wvu.FilterData" localSheetId="4" hidden="1">Weryfikacja!$A$2:$A$207</definedName>
    <definedName name="Z_EAEBD6C1_40A7_4970_AFB0_68B5B43C1157_.wvu.FilterData" localSheetId="6" hidden="1">'Dane zbiorcze'!$A$1:$T$101</definedName>
    <definedName name="Z_EAEBD6C1_40A7_4970_AFB0_68B5B43C1157_.wvu.FilterData" localSheetId="4" hidden="1">Weryfikacja!$A$2:$A$207</definedName>
    <definedName name="Z_ED2D79E9_A0CA_4453_852E_BD9E993AC122_.wvu.FilterData" localSheetId="6" hidden="1">'Dane zbiorcze'!$A$1:$T$101</definedName>
    <definedName name="Z_ED2D79E9_A0CA_4453_852E_BD9E993AC122_.wvu.FilterData" localSheetId="4" hidden="1">Weryfikacja!$A$2:$A$207</definedName>
    <definedName name="Z_EE5E11F8_23F9_4340_AA17_C99A734504F8_.wvu.FilterData" localSheetId="6" hidden="1">'Dane zbiorcze'!$A$1:$T$101</definedName>
    <definedName name="Z_EE5E11F8_23F9_4340_AA17_C99A734504F8_.wvu.FilterData" localSheetId="4" hidden="1">Weryfikacja!$A$2:$A$207</definedName>
    <definedName name="Z_F0E801B3_F68E_48F3_9921_206C04B301EE_.wvu.FilterData" localSheetId="6" hidden="1">'Dane zbiorcze'!$A$1:$T$101</definedName>
    <definedName name="Z_F0E801B3_F68E_48F3_9921_206C04B301EE_.wvu.FilterData" localSheetId="4" hidden="1">Weryfikacja!$A$2:$A$207</definedName>
    <definedName name="Z_F1446CD6_0618_48D4_99C5_68BD3350D3BB_.wvu.FilterData" localSheetId="6" hidden="1">'Dane zbiorcze'!$A$1:$T$101</definedName>
    <definedName name="Z_F1446CD6_0618_48D4_99C5_68BD3350D3BB_.wvu.FilterData" localSheetId="4" hidden="1">Weryfikacja!$A$2:$A$207</definedName>
    <definedName name="Z_F322E9BE_538A_4018_B333_893292636155_.wvu.FilterData" localSheetId="6" hidden="1">'Dane zbiorcze'!$A$1:$T$101</definedName>
    <definedName name="Z_F322E9BE_538A_4018_B333_893292636155_.wvu.FilterData" localSheetId="4" hidden="1">Weryfikacja!$A$2:$A$207</definedName>
    <definedName name="Z_F3AEA458_E2E7_493F_88F7_8ADBFD2F21E6_.wvu.FilterData" localSheetId="6" hidden="1">'Dane zbiorcze'!$A$1:$T$101</definedName>
    <definedName name="Z_F3AEA458_E2E7_493F_88F7_8ADBFD2F21E6_.wvu.FilterData" localSheetId="4" hidden="1">Weryfikacja!$A$2:$A$207</definedName>
    <definedName name="Z_F6C4B4B9_B1BD_451D_AD8C_EEAED8762CBF_.wvu.FilterData" localSheetId="6" hidden="1">'Dane zbiorcze'!$A$1:$T$101</definedName>
    <definedName name="Z_F6C4B4B9_B1BD_451D_AD8C_EEAED8762CBF_.wvu.FilterData" localSheetId="4" hidden="1">Weryfikacja!$A$2:$A$207</definedName>
    <definedName name="Z_F8C01A9A_D63B_41D0_B60A_C8A73AC13B02_.wvu.FilterData" localSheetId="6" hidden="1">'Dane zbiorcze'!$A$1:$T$101</definedName>
    <definedName name="Z_F8C01A9A_D63B_41D0_B60A_C8A73AC13B02_.wvu.FilterData" localSheetId="4" hidden="1">Weryfikacja!$A$2:$A$207</definedName>
    <definedName name="Z_FB46FC47_08D5_4683_B816_CA4148EACD5E_.wvu.FilterData" localSheetId="6" hidden="1">'Dane zbiorcze'!$A$1:$T$101</definedName>
    <definedName name="Z_FB46FC47_08D5_4683_B816_CA4148EACD5E_.wvu.FilterData" localSheetId="4" hidden="1">Weryfikacja!$A$2:$A$207</definedName>
    <definedName name="Z_FCB6CE83_47DE_497F_B411_98D0B11AD963_.wvu.FilterData" localSheetId="6" hidden="1">'Dane zbiorcze'!$A$1:$T$101</definedName>
    <definedName name="Z_FCB6CE83_47DE_497F_B411_98D0B11AD963_.wvu.FilterData" localSheetId="4" hidden="1">Weryfikacja!$A$2:$A$207</definedName>
    <definedName name="Z_FD24A3C1_438C_414B_88FC_64A7430F52EF_.wvu.FilterData" localSheetId="6" hidden="1">'Dane zbiorcze'!$A$1:$T$101</definedName>
    <definedName name="Z_FD24A3C1_438C_414B_88FC_64A7430F52EF_.wvu.FilterData" localSheetId="4" hidden="1">Weryfikacja!$A$2:$A$207</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8" i="3" l="1"/>
  <c r="C13" i="3" l="1"/>
  <c r="C11" i="3"/>
  <c r="C10" i="3"/>
  <c r="C9" i="3"/>
  <c r="C7" i="3"/>
  <c r="A3" i="20" l="1"/>
  <c r="B3" i="20"/>
  <c r="C3" i="20"/>
  <c r="D3" i="20"/>
  <c r="E3" i="20"/>
  <c r="F3" i="20"/>
  <c r="A4" i="20"/>
  <c r="B4" i="20"/>
  <c r="C4" i="20"/>
  <c r="D4" i="20"/>
  <c r="E4" i="20"/>
  <c r="F4" i="20"/>
  <c r="A5" i="20"/>
  <c r="B5" i="20"/>
  <c r="C5" i="20"/>
  <c r="D5" i="20"/>
  <c r="E5" i="20"/>
  <c r="F5" i="20"/>
  <c r="A6" i="20"/>
  <c r="B6" i="20"/>
  <c r="C6" i="20"/>
  <c r="D6" i="20"/>
  <c r="E6" i="20"/>
  <c r="F6" i="20"/>
  <c r="A7" i="20"/>
  <c r="B7" i="20"/>
  <c r="C7" i="20"/>
  <c r="D7" i="20"/>
  <c r="E7" i="20"/>
  <c r="F7" i="20"/>
  <c r="A8" i="20"/>
  <c r="B8" i="20"/>
  <c r="C8" i="20"/>
  <c r="D8" i="20"/>
  <c r="E8" i="20"/>
  <c r="F8" i="20"/>
  <c r="A9" i="20"/>
  <c r="B9" i="20"/>
  <c r="C9" i="20"/>
  <c r="D9" i="20"/>
  <c r="E9" i="20"/>
  <c r="F9" i="20"/>
  <c r="A10" i="20"/>
  <c r="B10" i="20"/>
  <c r="C10" i="20"/>
  <c r="D10" i="20"/>
  <c r="E10" i="20"/>
  <c r="F10" i="20"/>
  <c r="A11" i="20"/>
  <c r="B11" i="20"/>
  <c r="C11" i="20"/>
  <c r="D11" i="20"/>
  <c r="E11" i="20"/>
  <c r="F11" i="20"/>
  <c r="A12" i="20"/>
  <c r="B12" i="20"/>
  <c r="C12" i="20"/>
  <c r="D12" i="20"/>
  <c r="E12" i="20"/>
  <c r="F12" i="20"/>
  <c r="A13" i="20"/>
  <c r="B13" i="20"/>
  <c r="C13" i="20"/>
  <c r="D13" i="20"/>
  <c r="E13" i="20"/>
  <c r="F13" i="20"/>
  <c r="A14" i="20"/>
  <c r="B14" i="20"/>
  <c r="C14" i="20"/>
  <c r="D14" i="20"/>
  <c r="E14" i="20"/>
  <c r="F14" i="20"/>
  <c r="A15" i="20"/>
  <c r="B15" i="20"/>
  <c r="C15" i="20"/>
  <c r="D15" i="20"/>
  <c r="E15" i="20"/>
  <c r="F15" i="20"/>
  <c r="A16" i="20"/>
  <c r="B16" i="20"/>
  <c r="C16" i="20"/>
  <c r="D16" i="20"/>
  <c r="E16" i="20"/>
  <c r="F16" i="20"/>
  <c r="A17" i="20"/>
  <c r="B17" i="20"/>
  <c r="C17" i="20"/>
  <c r="D17" i="20"/>
  <c r="E17" i="20"/>
  <c r="F17" i="20"/>
  <c r="A18" i="20"/>
  <c r="B18" i="20"/>
  <c r="C18" i="20"/>
  <c r="D18" i="20"/>
  <c r="E18" i="20"/>
  <c r="F18" i="20"/>
  <c r="A19" i="20"/>
  <c r="B19" i="20"/>
  <c r="C19" i="20"/>
  <c r="D19" i="20"/>
  <c r="E19" i="20"/>
  <c r="F19" i="20"/>
  <c r="A20" i="20"/>
  <c r="B20" i="20"/>
  <c r="C20" i="20"/>
  <c r="D20" i="20"/>
  <c r="E20" i="20"/>
  <c r="F20" i="20"/>
  <c r="A21" i="20"/>
  <c r="B21" i="20"/>
  <c r="C21" i="20"/>
  <c r="D21" i="20"/>
  <c r="E21" i="20"/>
  <c r="F21" i="20"/>
  <c r="A22" i="20"/>
  <c r="B22" i="20"/>
  <c r="C22" i="20"/>
  <c r="D22" i="20"/>
  <c r="E22" i="20"/>
  <c r="F22" i="20"/>
  <c r="A23" i="20"/>
  <c r="B23" i="20"/>
  <c r="C23" i="20"/>
  <c r="D23" i="20"/>
  <c r="E23" i="20"/>
  <c r="F23" i="20"/>
  <c r="A24" i="20"/>
  <c r="B24" i="20"/>
  <c r="C24" i="20"/>
  <c r="D24" i="20"/>
  <c r="E24" i="20"/>
  <c r="F24" i="20"/>
  <c r="A25" i="20"/>
  <c r="B25" i="20"/>
  <c r="C25" i="20"/>
  <c r="D25" i="20"/>
  <c r="E25" i="20"/>
  <c r="F25" i="20"/>
  <c r="A26" i="20"/>
  <c r="B26" i="20"/>
  <c r="C26" i="20"/>
  <c r="D26" i="20"/>
  <c r="E26" i="20"/>
  <c r="F26" i="20"/>
  <c r="A27" i="20"/>
  <c r="B27" i="20"/>
  <c r="C27" i="20"/>
  <c r="D27" i="20"/>
  <c r="E27" i="20"/>
  <c r="F27" i="20"/>
  <c r="A28" i="20"/>
  <c r="B28" i="20"/>
  <c r="C28" i="20"/>
  <c r="D28" i="20"/>
  <c r="E28" i="20"/>
  <c r="F28" i="20"/>
  <c r="A29" i="20"/>
  <c r="B29" i="20"/>
  <c r="C29" i="20"/>
  <c r="D29" i="20"/>
  <c r="E29" i="20"/>
  <c r="F29" i="20"/>
  <c r="A30" i="20"/>
  <c r="B30" i="20"/>
  <c r="C30" i="20"/>
  <c r="D30" i="20"/>
  <c r="E30" i="20"/>
  <c r="F30" i="20"/>
  <c r="A31" i="20"/>
  <c r="B31" i="20"/>
  <c r="C31" i="20"/>
  <c r="D31" i="20"/>
  <c r="E31" i="20"/>
  <c r="F31" i="20"/>
  <c r="A32" i="20"/>
  <c r="B32" i="20"/>
  <c r="C32" i="20"/>
  <c r="D32" i="20"/>
  <c r="E32" i="20"/>
  <c r="F32" i="20"/>
  <c r="A33" i="20"/>
  <c r="B33" i="20"/>
  <c r="C33" i="20"/>
  <c r="D33" i="20"/>
  <c r="E33" i="20"/>
  <c r="F33" i="20"/>
  <c r="A34" i="20"/>
  <c r="B34" i="20"/>
  <c r="C34" i="20"/>
  <c r="D34" i="20"/>
  <c r="E34" i="20"/>
  <c r="F34" i="20"/>
  <c r="A35" i="20"/>
  <c r="B35" i="20"/>
  <c r="C35" i="20"/>
  <c r="D35" i="20"/>
  <c r="E35" i="20"/>
  <c r="F35" i="20"/>
  <c r="A36" i="20"/>
  <c r="B36" i="20"/>
  <c r="C36" i="20"/>
  <c r="D36" i="20"/>
  <c r="E36" i="20"/>
  <c r="F36" i="20"/>
  <c r="A37" i="20"/>
  <c r="B37" i="20"/>
  <c r="C37" i="20"/>
  <c r="D37" i="20"/>
  <c r="E37" i="20"/>
  <c r="F37" i="20"/>
  <c r="A38" i="20"/>
  <c r="B38" i="20"/>
  <c r="C38" i="20"/>
  <c r="D38" i="20"/>
  <c r="E38" i="20"/>
  <c r="F38" i="20"/>
  <c r="A39" i="20"/>
  <c r="B39" i="20"/>
  <c r="C39" i="20"/>
  <c r="D39" i="20"/>
  <c r="E39" i="20"/>
  <c r="F39" i="20"/>
  <c r="A40" i="20"/>
  <c r="B40" i="20"/>
  <c r="C40" i="20"/>
  <c r="D40" i="20"/>
  <c r="E40" i="20"/>
  <c r="F40" i="20"/>
  <c r="A41" i="20"/>
  <c r="B41" i="20"/>
  <c r="C41" i="20"/>
  <c r="D41" i="20"/>
  <c r="E41" i="20"/>
  <c r="F41" i="20"/>
  <c r="A42" i="20"/>
  <c r="B42" i="20"/>
  <c r="C42" i="20"/>
  <c r="D42" i="20"/>
  <c r="E42" i="20"/>
  <c r="F42" i="20"/>
  <c r="A43" i="20"/>
  <c r="B43" i="20"/>
  <c r="C43" i="20"/>
  <c r="D43" i="20"/>
  <c r="E43" i="20"/>
  <c r="F43" i="20"/>
  <c r="A44" i="20"/>
  <c r="B44" i="20"/>
  <c r="C44" i="20"/>
  <c r="D44" i="20"/>
  <c r="E44" i="20"/>
  <c r="F44" i="20"/>
  <c r="A45" i="20"/>
  <c r="B45" i="20"/>
  <c r="C45" i="20"/>
  <c r="D45" i="20"/>
  <c r="E45" i="20"/>
  <c r="F45" i="20"/>
  <c r="A46" i="20"/>
  <c r="B46" i="20"/>
  <c r="C46" i="20"/>
  <c r="D46" i="20"/>
  <c r="E46" i="20"/>
  <c r="F46" i="20"/>
  <c r="A47" i="20"/>
  <c r="B47" i="20"/>
  <c r="C47" i="20"/>
  <c r="D47" i="20"/>
  <c r="E47" i="20"/>
  <c r="F47" i="20"/>
  <c r="A48" i="20"/>
  <c r="B48" i="20"/>
  <c r="C48" i="20"/>
  <c r="D48" i="20"/>
  <c r="E48" i="20"/>
  <c r="F48" i="20"/>
  <c r="A49" i="20"/>
  <c r="B49" i="20"/>
  <c r="C49" i="20"/>
  <c r="D49" i="20"/>
  <c r="E49" i="20"/>
  <c r="F49" i="20"/>
  <c r="A50" i="20"/>
  <c r="B50" i="20"/>
  <c r="C50" i="20"/>
  <c r="D50" i="20"/>
  <c r="E50" i="20"/>
  <c r="F50" i="20"/>
  <c r="A51" i="20"/>
  <c r="B51" i="20"/>
  <c r="C51" i="20"/>
  <c r="D51" i="20"/>
  <c r="E51" i="20"/>
  <c r="F51" i="20"/>
  <c r="A52" i="20"/>
  <c r="B52" i="20"/>
  <c r="C52" i="20"/>
  <c r="D52" i="20"/>
  <c r="E52" i="20"/>
  <c r="F52" i="20"/>
  <c r="A53" i="20"/>
  <c r="B53" i="20"/>
  <c r="C53" i="20"/>
  <c r="D53" i="20"/>
  <c r="E53" i="20"/>
  <c r="F53" i="20"/>
  <c r="A54" i="20"/>
  <c r="B54" i="20"/>
  <c r="C54" i="20"/>
  <c r="D54" i="20"/>
  <c r="E54" i="20"/>
  <c r="F54" i="20"/>
  <c r="A55" i="20"/>
  <c r="B55" i="20"/>
  <c r="C55" i="20"/>
  <c r="D55" i="20"/>
  <c r="E55" i="20"/>
  <c r="F55" i="20"/>
  <c r="A56" i="20"/>
  <c r="B56" i="20"/>
  <c r="C56" i="20"/>
  <c r="D56" i="20"/>
  <c r="E56" i="20"/>
  <c r="F56" i="20"/>
  <c r="A57" i="20"/>
  <c r="B57" i="20"/>
  <c r="C57" i="20"/>
  <c r="D57" i="20"/>
  <c r="E57" i="20"/>
  <c r="F57" i="20"/>
  <c r="A58" i="20"/>
  <c r="B58" i="20"/>
  <c r="C58" i="20"/>
  <c r="D58" i="20"/>
  <c r="E58" i="20"/>
  <c r="F58" i="20"/>
  <c r="A59" i="20"/>
  <c r="B59" i="20"/>
  <c r="C59" i="20"/>
  <c r="D59" i="20"/>
  <c r="E59" i="20"/>
  <c r="F59" i="20"/>
  <c r="A60" i="20"/>
  <c r="B60" i="20"/>
  <c r="C60" i="20"/>
  <c r="D60" i="20"/>
  <c r="E60" i="20"/>
  <c r="F60" i="20"/>
  <c r="A61" i="20"/>
  <c r="B61" i="20"/>
  <c r="C61" i="20"/>
  <c r="D61" i="20"/>
  <c r="E61" i="20"/>
  <c r="F61" i="20"/>
  <c r="A62" i="20"/>
  <c r="B62" i="20"/>
  <c r="C62" i="20"/>
  <c r="D62" i="20"/>
  <c r="E62" i="20"/>
  <c r="F62" i="20"/>
  <c r="A63" i="20"/>
  <c r="B63" i="20"/>
  <c r="C63" i="20"/>
  <c r="D63" i="20"/>
  <c r="E63" i="20"/>
  <c r="F63" i="20"/>
  <c r="A64" i="20"/>
  <c r="B64" i="20"/>
  <c r="C64" i="20"/>
  <c r="D64" i="20"/>
  <c r="E64" i="20"/>
  <c r="F64" i="20"/>
  <c r="A65" i="20"/>
  <c r="B65" i="20"/>
  <c r="C65" i="20"/>
  <c r="D65" i="20"/>
  <c r="E65" i="20"/>
  <c r="F65" i="20"/>
  <c r="A66" i="20"/>
  <c r="B66" i="20"/>
  <c r="C66" i="20"/>
  <c r="D66" i="20"/>
  <c r="E66" i="20"/>
  <c r="F66" i="20"/>
  <c r="A67" i="20"/>
  <c r="B67" i="20"/>
  <c r="C67" i="20"/>
  <c r="D67" i="20"/>
  <c r="E67" i="20"/>
  <c r="F67" i="20"/>
  <c r="A68" i="20"/>
  <c r="B68" i="20"/>
  <c r="C68" i="20"/>
  <c r="D68" i="20"/>
  <c r="E68" i="20"/>
  <c r="F68" i="20"/>
  <c r="A69" i="20"/>
  <c r="B69" i="20"/>
  <c r="C69" i="20"/>
  <c r="D69" i="20"/>
  <c r="E69" i="20"/>
  <c r="F69" i="20"/>
  <c r="A70" i="20"/>
  <c r="B70" i="20"/>
  <c r="C70" i="20"/>
  <c r="D70" i="20"/>
  <c r="E70" i="20"/>
  <c r="F70" i="20"/>
  <c r="A71" i="20"/>
  <c r="B71" i="20"/>
  <c r="C71" i="20"/>
  <c r="D71" i="20"/>
  <c r="E71" i="20"/>
  <c r="F71" i="20"/>
  <c r="A72" i="20"/>
  <c r="B72" i="20"/>
  <c r="C72" i="20"/>
  <c r="D72" i="20"/>
  <c r="E72" i="20"/>
  <c r="F72" i="20"/>
  <c r="A73" i="20"/>
  <c r="B73" i="20"/>
  <c r="C73" i="20"/>
  <c r="D73" i="20"/>
  <c r="E73" i="20"/>
  <c r="F73" i="20"/>
  <c r="A74" i="20"/>
  <c r="B74" i="20"/>
  <c r="C74" i="20"/>
  <c r="D74" i="20"/>
  <c r="E74" i="20"/>
  <c r="F74" i="20"/>
  <c r="A75" i="20"/>
  <c r="B75" i="20"/>
  <c r="C75" i="20"/>
  <c r="D75" i="20"/>
  <c r="E75" i="20"/>
  <c r="F75" i="20"/>
  <c r="A76" i="20"/>
  <c r="B76" i="20"/>
  <c r="C76" i="20"/>
  <c r="D76" i="20"/>
  <c r="E76" i="20"/>
  <c r="F76" i="20"/>
  <c r="A77" i="20"/>
  <c r="B77" i="20"/>
  <c r="C77" i="20"/>
  <c r="D77" i="20"/>
  <c r="E77" i="20"/>
  <c r="F77" i="20"/>
  <c r="A78" i="20"/>
  <c r="B78" i="20"/>
  <c r="C78" i="20"/>
  <c r="D78" i="20"/>
  <c r="E78" i="20"/>
  <c r="F78" i="20"/>
  <c r="A79" i="20"/>
  <c r="B79" i="20"/>
  <c r="C79" i="20"/>
  <c r="D79" i="20"/>
  <c r="E79" i="20"/>
  <c r="F79" i="20"/>
  <c r="A80" i="20"/>
  <c r="B80" i="20"/>
  <c r="C80" i="20"/>
  <c r="D80" i="20"/>
  <c r="E80" i="20"/>
  <c r="F80" i="20"/>
  <c r="A81" i="20"/>
  <c r="B81" i="20"/>
  <c r="C81" i="20"/>
  <c r="D81" i="20"/>
  <c r="E81" i="20"/>
  <c r="F81" i="20"/>
  <c r="A82" i="20"/>
  <c r="B82" i="20"/>
  <c r="C82" i="20"/>
  <c r="D82" i="20"/>
  <c r="E82" i="20"/>
  <c r="F82" i="20"/>
  <c r="A83" i="20"/>
  <c r="B83" i="20"/>
  <c r="C83" i="20"/>
  <c r="D83" i="20"/>
  <c r="E83" i="20"/>
  <c r="F83" i="20"/>
  <c r="A84" i="20"/>
  <c r="B84" i="20"/>
  <c r="C84" i="20"/>
  <c r="D84" i="20"/>
  <c r="E84" i="20"/>
  <c r="F84" i="20"/>
  <c r="A85" i="20"/>
  <c r="B85" i="20"/>
  <c r="C85" i="20"/>
  <c r="D85" i="20"/>
  <c r="E85" i="20"/>
  <c r="F85" i="20"/>
  <c r="A86" i="20"/>
  <c r="B86" i="20"/>
  <c r="C86" i="20"/>
  <c r="D86" i="20"/>
  <c r="E86" i="20"/>
  <c r="F86" i="20"/>
  <c r="A87" i="20"/>
  <c r="B87" i="20"/>
  <c r="C87" i="20"/>
  <c r="D87" i="20"/>
  <c r="E87" i="20"/>
  <c r="F87" i="20"/>
  <c r="A88" i="20"/>
  <c r="B88" i="20"/>
  <c r="C88" i="20"/>
  <c r="D88" i="20"/>
  <c r="E88" i="20"/>
  <c r="F88" i="20"/>
  <c r="A89" i="20"/>
  <c r="B89" i="20"/>
  <c r="C89" i="20"/>
  <c r="D89" i="20"/>
  <c r="E89" i="20"/>
  <c r="F89" i="20"/>
  <c r="A90" i="20"/>
  <c r="B90" i="20"/>
  <c r="C90" i="20"/>
  <c r="D90" i="20"/>
  <c r="E90" i="20"/>
  <c r="F90" i="20"/>
  <c r="A91" i="20"/>
  <c r="B91" i="20"/>
  <c r="C91" i="20"/>
  <c r="D91" i="20"/>
  <c r="E91" i="20"/>
  <c r="F91" i="20"/>
  <c r="A92" i="20"/>
  <c r="B92" i="20"/>
  <c r="C92" i="20"/>
  <c r="D92" i="20"/>
  <c r="E92" i="20"/>
  <c r="F92" i="20"/>
  <c r="A93" i="20"/>
  <c r="B93" i="20"/>
  <c r="C93" i="20"/>
  <c r="D93" i="20"/>
  <c r="E93" i="20"/>
  <c r="F93" i="20"/>
  <c r="A94" i="20"/>
  <c r="B94" i="20"/>
  <c r="C94" i="20"/>
  <c r="D94" i="20"/>
  <c r="E94" i="20"/>
  <c r="F94" i="20"/>
  <c r="A95" i="20"/>
  <c r="B95" i="20"/>
  <c r="C95" i="20"/>
  <c r="D95" i="20"/>
  <c r="E95" i="20"/>
  <c r="F95" i="20"/>
  <c r="A96" i="20"/>
  <c r="B96" i="20"/>
  <c r="C96" i="20"/>
  <c r="D96" i="20"/>
  <c r="E96" i="20"/>
  <c r="F96" i="20"/>
  <c r="A97" i="20"/>
  <c r="B97" i="20"/>
  <c r="C97" i="20"/>
  <c r="D97" i="20"/>
  <c r="E97" i="20"/>
  <c r="F97" i="20"/>
  <c r="A98" i="20"/>
  <c r="B98" i="20"/>
  <c r="C98" i="20"/>
  <c r="D98" i="20"/>
  <c r="E98" i="20"/>
  <c r="F98" i="20"/>
  <c r="A99" i="20"/>
  <c r="B99" i="20"/>
  <c r="C99" i="20"/>
  <c r="D99" i="20"/>
  <c r="E99" i="20"/>
  <c r="F99" i="20"/>
  <c r="A100" i="20"/>
  <c r="B100" i="20"/>
  <c r="C100" i="20"/>
  <c r="D100" i="20"/>
  <c r="E100" i="20"/>
  <c r="F100" i="20"/>
  <c r="A101" i="20"/>
  <c r="B101" i="20"/>
  <c r="C101" i="20"/>
  <c r="D101" i="20"/>
  <c r="E101" i="20"/>
  <c r="F101" i="20"/>
  <c r="F2" i="20"/>
  <c r="E2" i="20"/>
  <c r="D2" i="20"/>
  <c r="C2" i="20"/>
  <c r="B2" i="20"/>
  <c r="A2" i="20"/>
  <c r="F1" i="20"/>
  <c r="E1" i="20"/>
  <c r="D1" i="20"/>
  <c r="C1" i="20"/>
  <c r="B1" i="20"/>
  <c r="A1" i="20"/>
  <c r="Q2" i="19"/>
  <c r="P2" i="19"/>
  <c r="O2" i="19"/>
  <c r="N2" i="19"/>
  <c r="M2" i="19"/>
  <c r="L2" i="19"/>
  <c r="K2" i="19"/>
  <c r="J2" i="19"/>
  <c r="I2" i="19"/>
  <c r="H2" i="19"/>
  <c r="G2" i="19"/>
  <c r="F2" i="19"/>
  <c r="E2" i="19"/>
  <c r="D2" i="19"/>
  <c r="C2" i="19"/>
  <c r="B2" i="19"/>
  <c r="A2" i="19"/>
  <c r="Q1" i="19"/>
  <c r="P1" i="19"/>
  <c r="O1" i="19"/>
  <c r="N1" i="19"/>
  <c r="M1" i="19"/>
  <c r="L1" i="19"/>
  <c r="K1" i="19"/>
  <c r="J1" i="19"/>
  <c r="I1" i="19"/>
  <c r="H1" i="19"/>
  <c r="G1" i="19"/>
  <c r="F1" i="19"/>
  <c r="E1" i="19"/>
  <c r="D1" i="19"/>
  <c r="C1" i="19"/>
  <c r="B1" i="19"/>
  <c r="A1" i="19"/>
  <c r="I2" i="6" l="1"/>
  <c r="H3" i="17" l="1"/>
  <c r="H4" i="17"/>
  <c r="H5" i="17"/>
  <c r="H6" i="17"/>
  <c r="H7" i="17"/>
  <c r="H8" i="17"/>
  <c r="H9" i="17"/>
  <c r="H10" i="17"/>
  <c r="H11" i="17"/>
  <c r="H12" i="17"/>
  <c r="H13" i="17"/>
  <c r="H14" i="17"/>
  <c r="H15" i="17"/>
  <c r="H16" i="17"/>
  <c r="H17" i="17"/>
  <c r="H18" i="17"/>
  <c r="H19" i="17"/>
  <c r="H20" i="17"/>
  <c r="H21" i="17"/>
  <c r="F21" i="17"/>
  <c r="F3" i="17"/>
  <c r="F4" i="17"/>
  <c r="F5" i="17"/>
  <c r="F6" i="17"/>
  <c r="F7" i="17"/>
  <c r="F8" i="17"/>
  <c r="F9" i="17"/>
  <c r="F10" i="17"/>
  <c r="F11" i="17"/>
  <c r="F12" i="17"/>
  <c r="F13" i="17"/>
  <c r="F14" i="17"/>
  <c r="F15" i="17"/>
  <c r="F16" i="17"/>
  <c r="F17" i="17"/>
  <c r="F18" i="17"/>
  <c r="F19" i="17"/>
  <c r="F20" i="17"/>
  <c r="B3" i="17"/>
  <c r="B4" i="17"/>
  <c r="B5" i="17"/>
  <c r="B6" i="17"/>
  <c r="B7" i="17"/>
  <c r="B8" i="17"/>
  <c r="B9" i="17"/>
  <c r="B10" i="17"/>
  <c r="B11" i="17"/>
  <c r="B12" i="17"/>
  <c r="B13" i="17"/>
  <c r="B14" i="17"/>
  <c r="B15" i="17"/>
  <c r="B16" i="17"/>
  <c r="B17" i="17"/>
  <c r="B18" i="17"/>
  <c r="B19" i="17"/>
  <c r="B20" i="17"/>
  <c r="B21" i="17"/>
  <c r="A3" i="17"/>
  <c r="A4" i="17"/>
  <c r="A5" i="17"/>
  <c r="A6" i="17"/>
  <c r="A7" i="17"/>
  <c r="A8" i="17"/>
  <c r="A9" i="17"/>
  <c r="A10" i="17"/>
  <c r="A11" i="17"/>
  <c r="A12" i="17"/>
  <c r="A13" i="17"/>
  <c r="A14" i="17"/>
  <c r="A15" i="17"/>
  <c r="A16" i="17"/>
  <c r="A17" i="17"/>
  <c r="A18" i="17"/>
  <c r="A19" i="17"/>
  <c r="A20" i="17"/>
  <c r="A21" i="17"/>
  <c r="H2" i="17"/>
  <c r="F2" i="17"/>
  <c r="B2" i="17"/>
  <c r="A2" i="17"/>
  <c r="C16" i="7" l="1"/>
  <c r="C17" i="7"/>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B17" i="7"/>
  <c r="B18" i="7"/>
  <c r="B19" i="7"/>
  <c r="B20" i="7"/>
  <c r="B21" i="7"/>
  <c r="B22" i="7"/>
  <c r="B23" i="7"/>
  <c r="B24" i="7"/>
  <c r="B25" i="7"/>
  <c r="B26" i="7"/>
  <c r="B27" i="7"/>
  <c r="B28" i="7"/>
  <c r="B29" i="7"/>
  <c r="B30" i="7"/>
  <c r="B31" i="7"/>
  <c r="B32" i="7"/>
  <c r="B33" i="7"/>
  <c r="B34" i="7"/>
  <c r="B35" i="7"/>
  <c r="B36" i="7"/>
  <c r="B37" i="7"/>
  <c r="B38" i="7"/>
  <c r="B39" i="7"/>
  <c r="B40" i="7"/>
  <c r="B41" i="7"/>
  <c r="B42" i="7"/>
  <c r="B43" i="7"/>
  <c r="B44" i="7"/>
  <c r="B45" i="7"/>
  <c r="B46" i="7"/>
  <c r="B47" i="7"/>
  <c r="B48" i="7"/>
  <c r="B49" i="7"/>
  <c r="B50" i="7"/>
  <c r="B51" i="7"/>
  <c r="B52" i="7"/>
  <c r="B53" i="7"/>
  <c r="B54" i="7"/>
  <c r="B55" i="7"/>
  <c r="B56" i="7"/>
  <c r="B57" i="7"/>
  <c r="B58" i="7"/>
  <c r="B59" i="7"/>
  <c r="B60" i="7"/>
  <c r="B61" i="7"/>
  <c r="B62" i="7"/>
  <c r="B63" i="7"/>
  <c r="B64" i="7"/>
  <c r="B65" i="7"/>
  <c r="B66" i="7"/>
  <c r="B67" i="7"/>
  <c r="B68" i="7"/>
  <c r="B69" i="7"/>
  <c r="B70" i="7"/>
  <c r="B71" i="7"/>
  <c r="B72" i="7"/>
  <c r="B73" i="7"/>
  <c r="B74" i="7"/>
  <c r="B75" i="7"/>
  <c r="B76" i="7"/>
  <c r="B77" i="7"/>
  <c r="B78" i="7"/>
  <c r="B79" i="7"/>
  <c r="B80" i="7"/>
  <c r="B81" i="7"/>
  <c r="B82" i="7"/>
  <c r="B83" i="7"/>
  <c r="B84" i="7"/>
  <c r="B85" i="7"/>
  <c r="B86" i="7"/>
  <c r="B87" i="7"/>
  <c r="B88" i="7"/>
  <c r="B89" i="7"/>
  <c r="B90" i="7"/>
  <c r="B91" i="7"/>
  <c r="B92" i="7"/>
  <c r="B93" i="7"/>
  <c r="B94" i="7"/>
  <c r="B95" i="7"/>
  <c r="B96" i="7"/>
  <c r="B97" i="7"/>
  <c r="B98" i="7"/>
  <c r="B99" i="7"/>
  <c r="B100" i="7"/>
  <c r="B101" i="7"/>
  <c r="B102" i="7"/>
  <c r="B103" i="7"/>
  <c r="B104" i="7"/>
  <c r="B105" i="7"/>
  <c r="B106" i="7"/>
  <c r="B107" i="7"/>
  <c r="B108" i="7"/>
  <c r="B109" i="7"/>
  <c r="B110" i="7"/>
  <c r="B111" i="7"/>
  <c r="B112" i="7"/>
  <c r="B113" i="7"/>
  <c r="B114" i="7"/>
  <c r="B115" i="7"/>
  <c r="B116" i="7"/>
  <c r="B16" i="7"/>
  <c r="C18" i="7"/>
  <c r="C19" i="7"/>
  <c r="C20" i="7"/>
  <c r="C21" i="7"/>
  <c r="C22" i="7"/>
  <c r="C23" i="7"/>
  <c r="C24" i="7"/>
  <c r="C25" i="7"/>
  <c r="C26" i="7"/>
  <c r="C27" i="7"/>
  <c r="C28" i="7"/>
  <c r="C29" i="7"/>
  <c r="C30" i="7"/>
  <c r="C31" i="7"/>
  <c r="C32" i="7"/>
  <c r="C33" i="7"/>
  <c r="C34" i="7"/>
  <c r="C35" i="7"/>
  <c r="C36" i="7"/>
  <c r="C37" i="7"/>
  <c r="C38" i="7"/>
  <c r="C39" i="7"/>
  <c r="C40" i="7"/>
  <c r="C41" i="7"/>
  <c r="C42" i="7"/>
  <c r="C43" i="7"/>
  <c r="C44" i="7"/>
  <c r="C45" i="7"/>
  <c r="C46" i="7"/>
  <c r="C47" i="7"/>
  <c r="C48" i="7"/>
  <c r="C49" i="7"/>
  <c r="C50" i="7"/>
  <c r="C51" i="7"/>
  <c r="C52" i="7"/>
  <c r="C53" i="7"/>
  <c r="C54" i="7"/>
  <c r="C55" i="7"/>
  <c r="C56" i="7"/>
  <c r="C57" i="7"/>
  <c r="C58" i="7"/>
  <c r="C59" i="7"/>
  <c r="C60" i="7"/>
  <c r="C61" i="7"/>
  <c r="C62" i="7"/>
  <c r="C63" i="7"/>
  <c r="C64" i="7"/>
  <c r="C65" i="7"/>
  <c r="C66" i="7"/>
  <c r="C67" i="7"/>
  <c r="C68" i="7"/>
  <c r="C69" i="7"/>
  <c r="C70" i="7"/>
  <c r="C71" i="7"/>
  <c r="C72" i="7"/>
  <c r="C73" i="7"/>
  <c r="C74" i="7"/>
  <c r="C75" i="7"/>
  <c r="C76" i="7"/>
  <c r="C77" i="7"/>
  <c r="C78" i="7"/>
  <c r="C79" i="7"/>
  <c r="C80" i="7"/>
  <c r="C81" i="7"/>
  <c r="C82" i="7"/>
  <c r="C83" i="7"/>
  <c r="C84" i="7"/>
  <c r="C85" i="7"/>
  <c r="C86" i="7"/>
  <c r="C87" i="7"/>
  <c r="C88" i="7"/>
  <c r="C89" i="7"/>
  <c r="C90" i="7"/>
  <c r="C91" i="7"/>
  <c r="C92" i="7"/>
  <c r="C93" i="7"/>
  <c r="C94" i="7"/>
  <c r="C95" i="7"/>
  <c r="C96" i="7"/>
  <c r="C97" i="7"/>
  <c r="C98" i="7"/>
  <c r="C99" i="7"/>
  <c r="C100" i="7"/>
  <c r="C101" i="7"/>
  <c r="C102" i="7"/>
  <c r="C103" i="7"/>
  <c r="C104" i="7"/>
  <c r="C105" i="7"/>
  <c r="C106" i="7"/>
  <c r="C107" i="7"/>
  <c r="C108" i="7"/>
  <c r="C109" i="7"/>
  <c r="C110" i="7"/>
  <c r="C111" i="7"/>
  <c r="C112" i="7"/>
  <c r="C113" i="7"/>
  <c r="C114" i="7"/>
  <c r="C115" i="7"/>
  <c r="C116" i="7" l="1"/>
  <c r="S107" i="4" l="1"/>
  <c r="D2" i="11"/>
  <c r="C2" i="11"/>
  <c r="A3" i="10" l="1"/>
  <c r="B3" i="10"/>
  <c r="C3" i="10"/>
  <c r="E3" i="10"/>
  <c r="A4" i="10"/>
  <c r="B4" i="10"/>
  <c r="C4" i="10"/>
  <c r="E4" i="10"/>
  <c r="A5" i="10"/>
  <c r="B5" i="10"/>
  <c r="C5" i="10"/>
  <c r="E5" i="10"/>
  <c r="A6" i="10"/>
  <c r="B6" i="10"/>
  <c r="C6" i="10"/>
  <c r="E6" i="10"/>
  <c r="A7" i="10"/>
  <c r="B7" i="10"/>
  <c r="C7" i="10"/>
  <c r="E7" i="10"/>
  <c r="A8" i="10"/>
  <c r="B8" i="10"/>
  <c r="C8" i="10"/>
  <c r="E8" i="10"/>
  <c r="A9" i="10"/>
  <c r="B9" i="10"/>
  <c r="C9" i="10"/>
  <c r="E9" i="10"/>
  <c r="A10" i="10"/>
  <c r="B10" i="10"/>
  <c r="C10" i="10"/>
  <c r="E10" i="10"/>
  <c r="A11" i="10"/>
  <c r="B11" i="10"/>
  <c r="C11" i="10"/>
  <c r="E11" i="10"/>
  <c r="A12" i="10"/>
  <c r="B12" i="10"/>
  <c r="C12" i="10"/>
  <c r="E12" i="10"/>
  <c r="A13" i="10"/>
  <c r="B13" i="10"/>
  <c r="C13" i="10"/>
  <c r="E13" i="10"/>
  <c r="A14" i="10"/>
  <c r="B14" i="10"/>
  <c r="C14" i="10"/>
  <c r="E14" i="10"/>
  <c r="A15" i="10"/>
  <c r="B15" i="10"/>
  <c r="C15" i="10"/>
  <c r="E15" i="10"/>
  <c r="A16" i="10"/>
  <c r="B16" i="10"/>
  <c r="C16" i="10"/>
  <c r="E16" i="10"/>
  <c r="A17" i="10"/>
  <c r="B17" i="10"/>
  <c r="C17" i="10"/>
  <c r="E17" i="10"/>
  <c r="A18" i="10"/>
  <c r="B18" i="10"/>
  <c r="C18" i="10"/>
  <c r="E18" i="10"/>
  <c r="A19" i="10"/>
  <c r="B19" i="10"/>
  <c r="C19" i="10"/>
  <c r="E19" i="10"/>
  <c r="A20" i="10"/>
  <c r="B20" i="10"/>
  <c r="C20" i="10"/>
  <c r="E20" i="10"/>
  <c r="A21" i="10"/>
  <c r="B21" i="10"/>
  <c r="C21" i="10"/>
  <c r="E21" i="10"/>
  <c r="A22" i="10"/>
  <c r="B22" i="10"/>
  <c r="C22" i="10"/>
  <c r="E22" i="10"/>
  <c r="A23" i="10"/>
  <c r="B23" i="10"/>
  <c r="C23" i="10"/>
  <c r="E23" i="10"/>
  <c r="A24" i="10"/>
  <c r="B24" i="10"/>
  <c r="C24" i="10"/>
  <c r="E24" i="10"/>
  <c r="A25" i="10"/>
  <c r="B25" i="10"/>
  <c r="C25" i="10"/>
  <c r="E25" i="10"/>
  <c r="A26" i="10"/>
  <c r="B26" i="10"/>
  <c r="C26" i="10"/>
  <c r="E26" i="10"/>
  <c r="A27" i="10"/>
  <c r="B27" i="10"/>
  <c r="C27" i="10"/>
  <c r="E27" i="10"/>
  <c r="A28" i="10"/>
  <c r="B28" i="10"/>
  <c r="C28" i="10"/>
  <c r="E28" i="10"/>
  <c r="A29" i="10"/>
  <c r="B29" i="10"/>
  <c r="C29" i="10"/>
  <c r="E29" i="10"/>
  <c r="A30" i="10"/>
  <c r="B30" i="10"/>
  <c r="C30" i="10"/>
  <c r="E30" i="10"/>
  <c r="A31" i="10"/>
  <c r="B31" i="10"/>
  <c r="C31" i="10"/>
  <c r="E31" i="10"/>
  <c r="A32" i="10"/>
  <c r="B32" i="10"/>
  <c r="C32" i="10"/>
  <c r="E32" i="10"/>
  <c r="A33" i="10"/>
  <c r="B33" i="10"/>
  <c r="C33" i="10"/>
  <c r="E33" i="10"/>
  <c r="A34" i="10"/>
  <c r="B34" i="10"/>
  <c r="C34" i="10"/>
  <c r="E34" i="10"/>
  <c r="A35" i="10"/>
  <c r="B35" i="10"/>
  <c r="C35" i="10"/>
  <c r="E35" i="10"/>
  <c r="A36" i="10"/>
  <c r="B36" i="10"/>
  <c r="C36" i="10"/>
  <c r="E36" i="10"/>
  <c r="A37" i="10"/>
  <c r="B37" i="10"/>
  <c r="C37" i="10"/>
  <c r="E37" i="10"/>
  <c r="A38" i="10"/>
  <c r="B38" i="10"/>
  <c r="C38" i="10"/>
  <c r="E38" i="10"/>
  <c r="A39" i="10"/>
  <c r="B39" i="10"/>
  <c r="C39" i="10"/>
  <c r="E39" i="10"/>
  <c r="A40" i="10"/>
  <c r="B40" i="10"/>
  <c r="C40" i="10"/>
  <c r="E40" i="10"/>
  <c r="A41" i="10"/>
  <c r="B41" i="10"/>
  <c r="C41" i="10"/>
  <c r="E41" i="10"/>
  <c r="A42" i="10"/>
  <c r="B42" i="10"/>
  <c r="C42" i="10"/>
  <c r="E42" i="10"/>
  <c r="A43" i="10"/>
  <c r="B43" i="10"/>
  <c r="C43" i="10"/>
  <c r="E43" i="10"/>
  <c r="A44" i="10"/>
  <c r="B44" i="10"/>
  <c r="C44" i="10"/>
  <c r="E44" i="10"/>
  <c r="A45" i="10"/>
  <c r="B45" i="10"/>
  <c r="C45" i="10"/>
  <c r="E45" i="10"/>
  <c r="A46" i="10"/>
  <c r="B46" i="10"/>
  <c r="C46" i="10"/>
  <c r="E46" i="10"/>
  <c r="A47" i="10"/>
  <c r="B47" i="10"/>
  <c r="C47" i="10"/>
  <c r="E47" i="10"/>
  <c r="A48" i="10"/>
  <c r="B48" i="10"/>
  <c r="C48" i="10"/>
  <c r="E48" i="10"/>
  <c r="A49" i="10"/>
  <c r="B49" i="10"/>
  <c r="C49" i="10"/>
  <c r="E49" i="10"/>
  <c r="A50" i="10"/>
  <c r="B50" i="10"/>
  <c r="C50" i="10"/>
  <c r="E50" i="10"/>
  <c r="A51" i="10"/>
  <c r="B51" i="10"/>
  <c r="C51" i="10"/>
  <c r="E51" i="10"/>
  <c r="A52" i="10"/>
  <c r="B52" i="10"/>
  <c r="C52" i="10"/>
  <c r="E52" i="10"/>
  <c r="A53" i="10"/>
  <c r="B53" i="10"/>
  <c r="C53" i="10"/>
  <c r="E53" i="10"/>
  <c r="A54" i="10"/>
  <c r="B54" i="10"/>
  <c r="C54" i="10"/>
  <c r="E54" i="10"/>
  <c r="A55" i="10"/>
  <c r="B55" i="10"/>
  <c r="C55" i="10"/>
  <c r="E55" i="10"/>
  <c r="A56" i="10"/>
  <c r="B56" i="10"/>
  <c r="C56" i="10"/>
  <c r="E56" i="10"/>
  <c r="A57" i="10"/>
  <c r="B57" i="10"/>
  <c r="C57" i="10"/>
  <c r="E57" i="10"/>
  <c r="A58" i="10"/>
  <c r="B58" i="10"/>
  <c r="C58" i="10"/>
  <c r="E58" i="10"/>
  <c r="A59" i="10"/>
  <c r="B59" i="10"/>
  <c r="C59" i="10"/>
  <c r="E59" i="10"/>
  <c r="A60" i="10"/>
  <c r="B60" i="10"/>
  <c r="C60" i="10"/>
  <c r="E60" i="10"/>
  <c r="A61" i="10"/>
  <c r="B61" i="10"/>
  <c r="C61" i="10"/>
  <c r="E61" i="10"/>
  <c r="A62" i="10"/>
  <c r="B62" i="10"/>
  <c r="C62" i="10"/>
  <c r="E62" i="10"/>
  <c r="A63" i="10"/>
  <c r="B63" i="10"/>
  <c r="C63" i="10"/>
  <c r="E63" i="10"/>
  <c r="A64" i="10"/>
  <c r="B64" i="10"/>
  <c r="C64" i="10"/>
  <c r="E64" i="10"/>
  <c r="A65" i="10"/>
  <c r="B65" i="10"/>
  <c r="C65" i="10"/>
  <c r="E65" i="10"/>
  <c r="A66" i="10"/>
  <c r="B66" i="10"/>
  <c r="C66" i="10"/>
  <c r="E66" i="10"/>
  <c r="A67" i="10"/>
  <c r="B67" i="10"/>
  <c r="C67" i="10"/>
  <c r="E67" i="10"/>
  <c r="A68" i="10"/>
  <c r="B68" i="10"/>
  <c r="C68" i="10"/>
  <c r="E68" i="10"/>
  <c r="A69" i="10"/>
  <c r="B69" i="10"/>
  <c r="C69" i="10"/>
  <c r="E69" i="10"/>
  <c r="A70" i="10"/>
  <c r="B70" i="10"/>
  <c r="C70" i="10"/>
  <c r="E70" i="10"/>
  <c r="A71" i="10"/>
  <c r="B71" i="10"/>
  <c r="C71" i="10"/>
  <c r="E71" i="10"/>
  <c r="A72" i="10"/>
  <c r="B72" i="10"/>
  <c r="C72" i="10"/>
  <c r="E72" i="10"/>
  <c r="A73" i="10"/>
  <c r="B73" i="10"/>
  <c r="C73" i="10"/>
  <c r="E73" i="10"/>
  <c r="A74" i="10"/>
  <c r="B74" i="10"/>
  <c r="C74" i="10"/>
  <c r="E74" i="10"/>
  <c r="A75" i="10"/>
  <c r="B75" i="10"/>
  <c r="C75" i="10"/>
  <c r="E75" i="10"/>
  <c r="A76" i="10"/>
  <c r="B76" i="10"/>
  <c r="C76" i="10"/>
  <c r="E76" i="10"/>
  <c r="A77" i="10"/>
  <c r="B77" i="10"/>
  <c r="C77" i="10"/>
  <c r="E77" i="10"/>
  <c r="A78" i="10"/>
  <c r="B78" i="10"/>
  <c r="C78" i="10"/>
  <c r="E78" i="10"/>
  <c r="A79" i="10"/>
  <c r="B79" i="10"/>
  <c r="C79" i="10"/>
  <c r="E79" i="10"/>
  <c r="A80" i="10"/>
  <c r="B80" i="10"/>
  <c r="C80" i="10"/>
  <c r="E80" i="10"/>
  <c r="A81" i="10"/>
  <c r="B81" i="10"/>
  <c r="C81" i="10"/>
  <c r="E81" i="10"/>
  <c r="A82" i="10"/>
  <c r="B82" i="10"/>
  <c r="C82" i="10"/>
  <c r="E82" i="10"/>
  <c r="A83" i="10"/>
  <c r="B83" i="10"/>
  <c r="C83" i="10"/>
  <c r="E83" i="10"/>
  <c r="A84" i="10"/>
  <c r="B84" i="10"/>
  <c r="C84" i="10"/>
  <c r="E84" i="10"/>
  <c r="A85" i="10"/>
  <c r="B85" i="10"/>
  <c r="C85" i="10"/>
  <c r="E85" i="10"/>
  <c r="A86" i="10"/>
  <c r="B86" i="10"/>
  <c r="C86" i="10"/>
  <c r="E86" i="10"/>
  <c r="A87" i="10"/>
  <c r="B87" i="10"/>
  <c r="C87" i="10"/>
  <c r="E87" i="10"/>
  <c r="A88" i="10"/>
  <c r="B88" i="10"/>
  <c r="C88" i="10"/>
  <c r="E88" i="10"/>
  <c r="A89" i="10"/>
  <c r="B89" i="10"/>
  <c r="C89" i="10"/>
  <c r="E89" i="10"/>
  <c r="A90" i="10"/>
  <c r="B90" i="10"/>
  <c r="C90" i="10"/>
  <c r="E90" i="10"/>
  <c r="A91" i="10"/>
  <c r="B91" i="10"/>
  <c r="C91" i="10"/>
  <c r="E91" i="10"/>
  <c r="A92" i="10"/>
  <c r="B92" i="10"/>
  <c r="C92" i="10"/>
  <c r="E92" i="10"/>
  <c r="A93" i="10"/>
  <c r="B93" i="10"/>
  <c r="C93" i="10"/>
  <c r="E93" i="10"/>
  <c r="A94" i="10"/>
  <c r="B94" i="10"/>
  <c r="C94" i="10"/>
  <c r="E94" i="10"/>
  <c r="A95" i="10"/>
  <c r="B95" i="10"/>
  <c r="C95" i="10"/>
  <c r="E95" i="10"/>
  <c r="A96" i="10"/>
  <c r="B96" i="10"/>
  <c r="C96" i="10"/>
  <c r="E96" i="10"/>
  <c r="A97" i="10"/>
  <c r="B97" i="10"/>
  <c r="C97" i="10"/>
  <c r="E97" i="10"/>
  <c r="A98" i="10"/>
  <c r="B98" i="10"/>
  <c r="C98" i="10"/>
  <c r="E98" i="10"/>
  <c r="A99" i="10"/>
  <c r="B99" i="10"/>
  <c r="C99" i="10"/>
  <c r="E99" i="10"/>
  <c r="A100" i="10"/>
  <c r="B100" i="10"/>
  <c r="C100" i="10"/>
  <c r="E100" i="10"/>
  <c r="A101" i="10"/>
  <c r="B101" i="10"/>
  <c r="C101" i="10"/>
  <c r="E101" i="10"/>
  <c r="H2" i="10"/>
  <c r="E2" i="10"/>
  <c r="C2" i="10"/>
  <c r="B2" i="10"/>
  <c r="A2" i="10"/>
  <c r="I1" i="10"/>
  <c r="H1" i="10"/>
  <c r="G1" i="10"/>
  <c r="F1" i="10"/>
  <c r="E1" i="10"/>
  <c r="D1" i="10"/>
  <c r="C1" i="10"/>
  <c r="B1" i="10"/>
  <c r="A1" i="10"/>
  <c r="H2" i="6" l="1"/>
  <c r="F2" i="6" l="1"/>
  <c r="E2" i="6"/>
  <c r="D2" i="6"/>
  <c r="A2" i="6" l="1"/>
  <c r="D3" i="10"/>
  <c r="D4" i="10"/>
  <c r="D5" i="10"/>
  <c r="D6" i="10"/>
  <c r="D8" i="10"/>
  <c r="D10" i="10"/>
  <c r="D11" i="10"/>
  <c r="D12" i="10"/>
  <c r="D13" i="10"/>
  <c r="D14" i="10"/>
  <c r="D15" i="10"/>
  <c r="D16" i="10"/>
  <c r="D17" i="10"/>
  <c r="D18" i="10"/>
  <c r="D19" i="10"/>
  <c r="D20" i="10"/>
  <c r="D21" i="10"/>
  <c r="D22" i="10"/>
  <c r="D23" i="10"/>
  <c r="D24" i="10"/>
  <c r="D25" i="10"/>
  <c r="D26" i="10"/>
  <c r="D27" i="10"/>
  <c r="D28" i="10"/>
  <c r="D29" i="10"/>
  <c r="D30" i="10"/>
  <c r="D32" i="10"/>
  <c r="D33" i="10"/>
  <c r="D34" i="10"/>
  <c r="D35" i="10"/>
  <c r="D36" i="10"/>
  <c r="D37" i="10"/>
  <c r="D38" i="10"/>
  <c r="D39" i="10"/>
  <c r="D40" i="10"/>
  <c r="D41" i="10"/>
  <c r="D42" i="10"/>
  <c r="D44" i="10"/>
  <c r="D45" i="10"/>
  <c r="D46" i="10"/>
  <c r="D47" i="10"/>
  <c r="D48" i="10"/>
  <c r="D50" i="10"/>
  <c r="D52" i="10"/>
  <c r="D53" i="10"/>
  <c r="D54" i="10"/>
  <c r="D55" i="10"/>
  <c r="D56" i="10"/>
  <c r="D58" i="10"/>
  <c r="D59" i="10"/>
  <c r="D60" i="10"/>
  <c r="D61" i="10"/>
  <c r="D62" i="10"/>
  <c r="D63" i="10"/>
  <c r="D64" i="10"/>
  <c r="D66" i="10"/>
  <c r="D67" i="10"/>
  <c r="D68" i="10"/>
  <c r="D69" i="10"/>
  <c r="D70" i="10"/>
  <c r="D71" i="10"/>
  <c r="D72" i="10"/>
  <c r="D73" i="10"/>
  <c r="D74" i="10"/>
  <c r="D75" i="10"/>
  <c r="D76" i="10"/>
  <c r="D77" i="10"/>
  <c r="D78" i="10"/>
  <c r="D79" i="10"/>
  <c r="D80" i="10"/>
  <c r="D82" i="10"/>
  <c r="D83" i="10"/>
  <c r="D84" i="10"/>
  <c r="D86" i="10"/>
  <c r="D87" i="10"/>
  <c r="D88" i="10"/>
  <c r="D89" i="10"/>
  <c r="D90" i="10"/>
  <c r="D91" i="10"/>
  <c r="D92" i="10"/>
  <c r="D93" i="10"/>
  <c r="D94" i="10"/>
  <c r="D95" i="10"/>
  <c r="D96" i="10"/>
  <c r="D97" i="10"/>
  <c r="D98" i="10"/>
  <c r="D99" i="10"/>
  <c r="D100" i="10"/>
  <c r="D101" i="10"/>
  <c r="T2" i="5"/>
  <c r="R2" i="5"/>
  <c r="O2" i="5"/>
  <c r="N2" i="5"/>
  <c r="M2" i="5"/>
  <c r="L2" i="5"/>
  <c r="K2" i="5"/>
  <c r="J2" i="5"/>
  <c r="I2" i="5"/>
  <c r="H2" i="5"/>
  <c r="G2" i="5"/>
  <c r="F2" i="5"/>
  <c r="E2" i="5"/>
  <c r="D2" i="5"/>
  <c r="C2" i="5"/>
  <c r="B2" i="5"/>
  <c r="A2" i="5"/>
  <c r="D2" i="10"/>
  <c r="A4" i="4"/>
  <c r="A109" i="4" s="1"/>
  <c r="B4" i="4"/>
  <c r="E4" i="4"/>
  <c r="F4" i="4"/>
  <c r="A5" i="4"/>
  <c r="A110" i="4" s="1"/>
  <c r="B5" i="4"/>
  <c r="E5" i="4"/>
  <c r="F5" i="4"/>
  <c r="A6" i="4"/>
  <c r="A111" i="4" s="1"/>
  <c r="B6" i="4"/>
  <c r="E6" i="4"/>
  <c r="F6" i="4"/>
  <c r="L111" i="4" s="1"/>
  <c r="A7" i="4"/>
  <c r="A112" i="4" s="1"/>
  <c r="B7" i="4"/>
  <c r="E7" i="4"/>
  <c r="F7" i="4"/>
  <c r="L112" i="4" s="1"/>
  <c r="A8" i="4"/>
  <c r="A113" i="4" s="1"/>
  <c r="B8" i="4"/>
  <c r="E8" i="4"/>
  <c r="F8" i="4"/>
  <c r="L113" i="4" s="1"/>
  <c r="A9" i="4"/>
  <c r="A114" i="4" s="1"/>
  <c r="B9" i="4"/>
  <c r="E9" i="4"/>
  <c r="F9" i="4"/>
  <c r="A10" i="4"/>
  <c r="A115" i="4" s="1"/>
  <c r="B10" i="4"/>
  <c r="E10" i="4"/>
  <c r="F10" i="4"/>
  <c r="A11" i="4"/>
  <c r="A116" i="4" s="1"/>
  <c r="B11" i="4"/>
  <c r="E11" i="4"/>
  <c r="F11" i="4"/>
  <c r="L116" i="4" s="1"/>
  <c r="A12" i="4"/>
  <c r="A117" i="4" s="1"/>
  <c r="B12" i="4"/>
  <c r="E12" i="4"/>
  <c r="F12" i="4"/>
  <c r="L117" i="4" s="1"/>
  <c r="A13" i="4"/>
  <c r="A118" i="4" s="1"/>
  <c r="B13" i="4"/>
  <c r="E13" i="4"/>
  <c r="F13" i="4"/>
  <c r="L118" i="4" s="1"/>
  <c r="A14" i="4"/>
  <c r="A119" i="4" s="1"/>
  <c r="B14" i="4"/>
  <c r="E14" i="4"/>
  <c r="F14" i="4"/>
  <c r="L119" i="4" s="1"/>
  <c r="A15" i="4"/>
  <c r="A120" i="4" s="1"/>
  <c r="B15" i="4"/>
  <c r="E15" i="4"/>
  <c r="F15" i="4"/>
  <c r="A16" i="4"/>
  <c r="A121" i="4" s="1"/>
  <c r="B16" i="4"/>
  <c r="E16" i="4"/>
  <c r="F16" i="4"/>
  <c r="A17" i="4"/>
  <c r="A122" i="4" s="1"/>
  <c r="B17" i="4"/>
  <c r="E17" i="4"/>
  <c r="F17" i="4"/>
  <c r="L122" i="4" s="1"/>
  <c r="A18" i="4"/>
  <c r="A123" i="4" s="1"/>
  <c r="B18" i="4"/>
  <c r="E18" i="4"/>
  <c r="F18" i="4"/>
  <c r="L123" i="4" s="1"/>
  <c r="A19" i="4"/>
  <c r="A124" i="4" s="1"/>
  <c r="B19" i="4"/>
  <c r="E19" i="4"/>
  <c r="F19" i="4"/>
  <c r="L124" i="4" s="1"/>
  <c r="A20" i="4"/>
  <c r="A125" i="4" s="1"/>
  <c r="B20" i="4"/>
  <c r="E20" i="4"/>
  <c r="F20" i="4"/>
  <c r="A21" i="4"/>
  <c r="A126" i="4" s="1"/>
  <c r="B21" i="4"/>
  <c r="E21" i="4"/>
  <c r="F21" i="4"/>
  <c r="A22" i="4"/>
  <c r="A127" i="4" s="1"/>
  <c r="B22" i="4"/>
  <c r="E22" i="4"/>
  <c r="F22" i="4"/>
  <c r="A23" i="4"/>
  <c r="A128" i="4" s="1"/>
  <c r="B23" i="4"/>
  <c r="E23" i="4"/>
  <c r="F23" i="4"/>
  <c r="L128" i="4" s="1"/>
  <c r="A24" i="4"/>
  <c r="A129" i="4" s="1"/>
  <c r="B24" i="4"/>
  <c r="E24" i="4"/>
  <c r="F24" i="4"/>
  <c r="L129" i="4" s="1"/>
  <c r="A25" i="4"/>
  <c r="A130" i="4" s="1"/>
  <c r="B25" i="4"/>
  <c r="E25" i="4"/>
  <c r="F25" i="4"/>
  <c r="L130" i="4" s="1"/>
  <c r="A26" i="4"/>
  <c r="A131" i="4" s="1"/>
  <c r="B26" i="4"/>
  <c r="E26" i="4"/>
  <c r="F26" i="4"/>
  <c r="A27" i="4"/>
  <c r="A132" i="4" s="1"/>
  <c r="B27" i="4"/>
  <c r="E27" i="4"/>
  <c r="F27" i="4"/>
  <c r="A28" i="4"/>
  <c r="A133" i="4" s="1"/>
  <c r="B28" i="4"/>
  <c r="E28" i="4"/>
  <c r="F28" i="4"/>
  <c r="A29" i="4"/>
  <c r="A134" i="4" s="1"/>
  <c r="B29" i="4"/>
  <c r="E29" i="4"/>
  <c r="F29" i="4"/>
  <c r="L134" i="4" s="1"/>
  <c r="A30" i="4"/>
  <c r="A135" i="4" s="1"/>
  <c r="B30" i="4"/>
  <c r="E30" i="4"/>
  <c r="F30" i="4"/>
  <c r="A31" i="4"/>
  <c r="A136" i="4" s="1"/>
  <c r="B31" i="4"/>
  <c r="E31" i="4"/>
  <c r="F31" i="4"/>
  <c r="L136" i="4" s="1"/>
  <c r="A32" i="4"/>
  <c r="A137" i="4" s="1"/>
  <c r="B32" i="4"/>
  <c r="E32" i="4"/>
  <c r="F32" i="4"/>
  <c r="A33" i="4"/>
  <c r="A138" i="4" s="1"/>
  <c r="B33" i="4"/>
  <c r="E33" i="4"/>
  <c r="F33" i="4"/>
  <c r="L138" i="4" s="1"/>
  <c r="A34" i="4"/>
  <c r="A139" i="4" s="1"/>
  <c r="B34" i="4"/>
  <c r="E34" i="4"/>
  <c r="F34" i="4"/>
  <c r="L139" i="4" s="1"/>
  <c r="A35" i="4"/>
  <c r="A140" i="4" s="1"/>
  <c r="B35" i="4"/>
  <c r="E35" i="4"/>
  <c r="F35" i="4"/>
  <c r="L140" i="4" s="1"/>
  <c r="A36" i="4"/>
  <c r="A141" i="4" s="1"/>
  <c r="B36" i="4"/>
  <c r="E36" i="4"/>
  <c r="F36" i="4"/>
  <c r="A37" i="4"/>
  <c r="A142" i="4" s="1"/>
  <c r="B37" i="4"/>
  <c r="E37" i="4"/>
  <c r="F37" i="4"/>
  <c r="L142" i="4" s="1"/>
  <c r="A38" i="4"/>
  <c r="A143" i="4" s="1"/>
  <c r="B38" i="4"/>
  <c r="E38" i="4"/>
  <c r="F38" i="4"/>
  <c r="A39" i="4"/>
  <c r="A144" i="4" s="1"/>
  <c r="B39" i="4"/>
  <c r="E39" i="4"/>
  <c r="F39" i="4"/>
  <c r="L144" i="4" s="1"/>
  <c r="A40" i="4"/>
  <c r="A145" i="4" s="1"/>
  <c r="B40" i="4"/>
  <c r="E40" i="4"/>
  <c r="F40" i="4"/>
  <c r="L145" i="4" s="1"/>
  <c r="A41" i="4"/>
  <c r="A146" i="4" s="1"/>
  <c r="B41" i="4"/>
  <c r="E41" i="4"/>
  <c r="F41" i="4"/>
  <c r="L146" i="4" s="1"/>
  <c r="A42" i="4"/>
  <c r="A147" i="4" s="1"/>
  <c r="B42" i="4"/>
  <c r="E42" i="4"/>
  <c r="F42" i="4"/>
  <c r="L147" i="4" s="1"/>
  <c r="A43" i="4"/>
  <c r="A148" i="4" s="1"/>
  <c r="B43" i="4"/>
  <c r="E43" i="4"/>
  <c r="F43" i="4"/>
  <c r="L148" i="4" s="1"/>
  <c r="A44" i="4"/>
  <c r="A149" i="4" s="1"/>
  <c r="B44" i="4"/>
  <c r="E44" i="4"/>
  <c r="F44" i="4"/>
  <c r="L149" i="4" s="1"/>
  <c r="A45" i="4"/>
  <c r="A150" i="4" s="1"/>
  <c r="B45" i="4"/>
  <c r="E45" i="4"/>
  <c r="F45" i="4"/>
  <c r="L150" i="4" s="1"/>
  <c r="A46" i="4"/>
  <c r="A151" i="4" s="1"/>
  <c r="B46" i="4"/>
  <c r="E46" i="4"/>
  <c r="F46" i="4"/>
  <c r="A47" i="4"/>
  <c r="A152" i="4" s="1"/>
  <c r="B47" i="4"/>
  <c r="E47" i="4"/>
  <c r="F47" i="4"/>
  <c r="L152" i="4" s="1"/>
  <c r="A48" i="4"/>
  <c r="A153" i="4" s="1"/>
  <c r="B48" i="4"/>
  <c r="E48" i="4"/>
  <c r="F48" i="4"/>
  <c r="L153" i="4" s="1"/>
  <c r="A49" i="4"/>
  <c r="A154" i="4" s="1"/>
  <c r="B49" i="4"/>
  <c r="E49" i="4"/>
  <c r="F49" i="4"/>
  <c r="L154" i="4" s="1"/>
  <c r="A50" i="4"/>
  <c r="A155" i="4" s="1"/>
  <c r="B50" i="4"/>
  <c r="E50" i="4"/>
  <c r="F50" i="4"/>
  <c r="L155" i="4" s="1"/>
  <c r="A51" i="4"/>
  <c r="A156" i="4" s="1"/>
  <c r="B51" i="4"/>
  <c r="E51" i="4"/>
  <c r="F51" i="4"/>
  <c r="L156" i="4" s="1"/>
  <c r="A52" i="4"/>
  <c r="A157" i="4" s="1"/>
  <c r="B52" i="4"/>
  <c r="E52" i="4"/>
  <c r="F52" i="4"/>
  <c r="L157" i="4" s="1"/>
  <c r="A53" i="4"/>
  <c r="A158" i="4" s="1"/>
  <c r="B53" i="4"/>
  <c r="E53" i="4"/>
  <c r="F53" i="4"/>
  <c r="L158" i="4" s="1"/>
  <c r="A54" i="4"/>
  <c r="A159" i="4" s="1"/>
  <c r="B54" i="4"/>
  <c r="E54" i="4"/>
  <c r="F54" i="4"/>
  <c r="L159" i="4" s="1"/>
  <c r="A55" i="4"/>
  <c r="A160" i="4" s="1"/>
  <c r="B55" i="4"/>
  <c r="E55" i="4"/>
  <c r="F55" i="4"/>
  <c r="L160" i="4" s="1"/>
  <c r="A56" i="4"/>
  <c r="A161" i="4" s="1"/>
  <c r="B56" i="4"/>
  <c r="E56" i="4"/>
  <c r="F56" i="4"/>
  <c r="L161" i="4" s="1"/>
  <c r="A57" i="4"/>
  <c r="A162" i="4" s="1"/>
  <c r="B57" i="4"/>
  <c r="E57" i="4"/>
  <c r="F57" i="4"/>
  <c r="L162" i="4" s="1"/>
  <c r="A58" i="4"/>
  <c r="A163" i="4" s="1"/>
  <c r="B58" i="4"/>
  <c r="E58" i="4"/>
  <c r="F58" i="4"/>
  <c r="L163" i="4" s="1"/>
  <c r="A59" i="4"/>
  <c r="A164" i="4" s="1"/>
  <c r="B59" i="4"/>
  <c r="E59" i="4"/>
  <c r="F59" i="4"/>
  <c r="L164" i="4" s="1"/>
  <c r="A60" i="4"/>
  <c r="A165" i="4" s="1"/>
  <c r="B60" i="4"/>
  <c r="E60" i="4"/>
  <c r="F60" i="4"/>
  <c r="A61" i="4"/>
  <c r="A166" i="4" s="1"/>
  <c r="B61" i="4"/>
  <c r="E61" i="4"/>
  <c r="F61" i="4"/>
  <c r="L166" i="4" s="1"/>
  <c r="A62" i="4"/>
  <c r="A167" i="4" s="1"/>
  <c r="B62" i="4"/>
  <c r="E62" i="4"/>
  <c r="F62" i="4"/>
  <c r="L167" i="4" s="1"/>
  <c r="A63" i="4"/>
  <c r="A168" i="4" s="1"/>
  <c r="B63" i="4"/>
  <c r="E63" i="4"/>
  <c r="F63" i="4"/>
  <c r="L168" i="4" s="1"/>
  <c r="A64" i="4"/>
  <c r="A169" i="4" s="1"/>
  <c r="B64" i="4"/>
  <c r="E64" i="4"/>
  <c r="F64" i="4"/>
  <c r="L169" i="4" s="1"/>
  <c r="A65" i="4"/>
  <c r="A170" i="4" s="1"/>
  <c r="B65" i="4"/>
  <c r="E65" i="4"/>
  <c r="F65" i="4"/>
  <c r="L170" i="4" s="1"/>
  <c r="A66" i="4"/>
  <c r="A171" i="4" s="1"/>
  <c r="B66" i="4"/>
  <c r="E66" i="4"/>
  <c r="F66" i="4"/>
  <c r="L171" i="4" s="1"/>
  <c r="A67" i="4"/>
  <c r="A172" i="4" s="1"/>
  <c r="B67" i="4"/>
  <c r="E67" i="4"/>
  <c r="F67" i="4"/>
  <c r="L172" i="4" s="1"/>
  <c r="A68" i="4"/>
  <c r="A173" i="4" s="1"/>
  <c r="B68" i="4"/>
  <c r="E68" i="4"/>
  <c r="F68" i="4"/>
  <c r="L173" i="4" s="1"/>
  <c r="A69" i="4"/>
  <c r="A174" i="4" s="1"/>
  <c r="B69" i="4"/>
  <c r="E69" i="4"/>
  <c r="F69" i="4"/>
  <c r="L174" i="4" s="1"/>
  <c r="A70" i="4"/>
  <c r="A175" i="4" s="1"/>
  <c r="B70" i="4"/>
  <c r="E70" i="4"/>
  <c r="F70" i="4"/>
  <c r="L175" i="4" s="1"/>
  <c r="A71" i="4"/>
  <c r="A176" i="4" s="1"/>
  <c r="B71" i="4"/>
  <c r="E71" i="4"/>
  <c r="F71" i="4"/>
  <c r="L176" i="4" s="1"/>
  <c r="A72" i="4"/>
  <c r="A177" i="4" s="1"/>
  <c r="B72" i="4"/>
  <c r="E72" i="4"/>
  <c r="F72" i="4"/>
  <c r="L177" i="4" s="1"/>
  <c r="A73" i="4"/>
  <c r="A178" i="4" s="1"/>
  <c r="B73" i="4"/>
  <c r="E73" i="4"/>
  <c r="F73" i="4"/>
  <c r="L178" i="4" s="1"/>
  <c r="A74" i="4"/>
  <c r="A179" i="4" s="1"/>
  <c r="B74" i="4"/>
  <c r="E74" i="4"/>
  <c r="F74" i="4"/>
  <c r="A75" i="4"/>
  <c r="A180" i="4" s="1"/>
  <c r="B75" i="4"/>
  <c r="E75" i="4"/>
  <c r="F75" i="4"/>
  <c r="L180" i="4" s="1"/>
  <c r="A76" i="4"/>
  <c r="A181" i="4" s="1"/>
  <c r="B76" i="4"/>
  <c r="E76" i="4"/>
  <c r="F76" i="4"/>
  <c r="A77" i="4"/>
  <c r="A182" i="4" s="1"/>
  <c r="B77" i="4"/>
  <c r="E77" i="4"/>
  <c r="F77" i="4"/>
  <c r="L182" i="4" s="1"/>
  <c r="A78" i="4"/>
  <c r="A183" i="4" s="1"/>
  <c r="B78" i="4"/>
  <c r="E78" i="4"/>
  <c r="F78" i="4"/>
  <c r="A79" i="4"/>
  <c r="A184" i="4" s="1"/>
  <c r="B79" i="4"/>
  <c r="E79" i="4"/>
  <c r="F79" i="4"/>
  <c r="L184" i="4" s="1"/>
  <c r="A80" i="4"/>
  <c r="A185" i="4" s="1"/>
  <c r="B80" i="4"/>
  <c r="E80" i="4"/>
  <c r="F80" i="4"/>
  <c r="L185" i="4" s="1"/>
  <c r="A81" i="4"/>
  <c r="A186" i="4" s="1"/>
  <c r="B81" i="4"/>
  <c r="E81" i="4"/>
  <c r="F81" i="4"/>
  <c r="L186" i="4" s="1"/>
  <c r="A82" i="4"/>
  <c r="A187" i="4" s="1"/>
  <c r="B82" i="4"/>
  <c r="E82" i="4"/>
  <c r="F82" i="4"/>
  <c r="L187" i="4" s="1"/>
  <c r="A83" i="4"/>
  <c r="A188" i="4" s="1"/>
  <c r="B83" i="4"/>
  <c r="E83" i="4"/>
  <c r="F83" i="4"/>
  <c r="L188" i="4" s="1"/>
  <c r="A84" i="4"/>
  <c r="A189" i="4" s="1"/>
  <c r="B84" i="4"/>
  <c r="E84" i="4"/>
  <c r="F84" i="4"/>
  <c r="L189" i="4" s="1"/>
  <c r="A85" i="4"/>
  <c r="A190" i="4" s="1"/>
  <c r="B85" i="4"/>
  <c r="E85" i="4"/>
  <c r="F85" i="4"/>
  <c r="L190" i="4" s="1"/>
  <c r="A86" i="4"/>
  <c r="A191" i="4" s="1"/>
  <c r="B86" i="4"/>
  <c r="E86" i="4"/>
  <c r="F86" i="4"/>
  <c r="L191" i="4" s="1"/>
  <c r="A87" i="4"/>
  <c r="A192" i="4" s="1"/>
  <c r="B87" i="4"/>
  <c r="E87" i="4"/>
  <c r="F87" i="4"/>
  <c r="L192" i="4" s="1"/>
  <c r="A88" i="4"/>
  <c r="A193" i="4" s="1"/>
  <c r="B88" i="4"/>
  <c r="E88" i="4"/>
  <c r="F88" i="4"/>
  <c r="L193" i="4" s="1"/>
  <c r="A89" i="4"/>
  <c r="A194" i="4" s="1"/>
  <c r="B89" i="4"/>
  <c r="E89" i="4"/>
  <c r="F89" i="4"/>
  <c r="L194" i="4" s="1"/>
  <c r="A90" i="4"/>
  <c r="A195" i="4" s="1"/>
  <c r="B90" i="4"/>
  <c r="E90" i="4"/>
  <c r="F90" i="4"/>
  <c r="A91" i="4"/>
  <c r="A196" i="4" s="1"/>
  <c r="B91" i="4"/>
  <c r="E91" i="4"/>
  <c r="F91" i="4"/>
  <c r="L196" i="4" s="1"/>
  <c r="A92" i="4"/>
  <c r="A197" i="4" s="1"/>
  <c r="B92" i="4"/>
  <c r="E92" i="4"/>
  <c r="F92" i="4"/>
  <c r="L197" i="4" s="1"/>
  <c r="A93" i="4"/>
  <c r="A198" i="4" s="1"/>
  <c r="B93" i="4"/>
  <c r="E93" i="4"/>
  <c r="F93" i="4"/>
  <c r="L198" i="4" s="1"/>
  <c r="A94" i="4"/>
  <c r="A199" i="4" s="1"/>
  <c r="B94" i="4"/>
  <c r="E94" i="4"/>
  <c r="F94" i="4"/>
  <c r="L199" i="4" s="1"/>
  <c r="A95" i="4"/>
  <c r="A200" i="4" s="1"/>
  <c r="B95" i="4"/>
  <c r="E95" i="4"/>
  <c r="F95" i="4"/>
  <c r="L200" i="4" s="1"/>
  <c r="A96" i="4"/>
  <c r="A201" i="4" s="1"/>
  <c r="B96" i="4"/>
  <c r="E96" i="4"/>
  <c r="F96" i="4"/>
  <c r="A97" i="4"/>
  <c r="A202" i="4" s="1"/>
  <c r="B97" i="4"/>
  <c r="E97" i="4"/>
  <c r="F97" i="4"/>
  <c r="L202" i="4" s="1"/>
  <c r="A98" i="4"/>
  <c r="A203" i="4" s="1"/>
  <c r="B98" i="4"/>
  <c r="E98" i="4"/>
  <c r="F98" i="4"/>
  <c r="A99" i="4"/>
  <c r="A204" i="4" s="1"/>
  <c r="B99" i="4"/>
  <c r="E99" i="4"/>
  <c r="F99" i="4"/>
  <c r="L204" i="4" s="1"/>
  <c r="A100" i="4"/>
  <c r="A205" i="4" s="1"/>
  <c r="B100" i="4"/>
  <c r="E100" i="4"/>
  <c r="F100" i="4"/>
  <c r="A101" i="4"/>
  <c r="A206" i="4" s="1"/>
  <c r="B101" i="4"/>
  <c r="E101" i="4"/>
  <c r="F101" i="4"/>
  <c r="L206" i="4" s="1"/>
  <c r="A102" i="4"/>
  <c r="A207" i="4" s="1"/>
  <c r="B102" i="4"/>
  <c r="E102" i="4"/>
  <c r="F102" i="4"/>
  <c r="L207" i="4" s="1"/>
  <c r="J3" i="4"/>
  <c r="F3" i="4"/>
  <c r="E3" i="4"/>
  <c r="B3" i="4"/>
  <c r="A3" i="4"/>
  <c r="A108" i="4" s="1"/>
  <c r="A107" i="4"/>
  <c r="G79" i="4" l="1"/>
  <c r="G184" i="4" s="1"/>
  <c r="Q184" i="4" s="1"/>
  <c r="G27" i="4"/>
  <c r="G132" i="4" s="1"/>
  <c r="Q132" i="4" s="1"/>
  <c r="G19" i="4"/>
  <c r="G124" i="4" s="1"/>
  <c r="Q124" i="4" s="1"/>
  <c r="G39" i="4"/>
  <c r="G144" i="4" s="1"/>
  <c r="Q144" i="4" s="1"/>
  <c r="G57" i="4"/>
  <c r="G162" i="4" s="1"/>
  <c r="Q162" i="4" s="1"/>
  <c r="G93" i="4"/>
  <c r="G198" i="4" s="1"/>
  <c r="Q198" i="4" s="1"/>
  <c r="G72" i="4"/>
  <c r="G177" i="4" s="1"/>
  <c r="Q177" i="4" s="1"/>
  <c r="G61" i="4"/>
  <c r="G166" i="4" s="1"/>
  <c r="Q166" i="4" s="1"/>
  <c r="G7" i="4"/>
  <c r="G112" i="4" s="1"/>
  <c r="Q112" i="4" s="1"/>
  <c r="G18" i="4"/>
  <c r="G123" i="4" s="1"/>
  <c r="Q123" i="4" s="1"/>
  <c r="G96" i="4"/>
  <c r="G201" i="4" s="1"/>
  <c r="Q201" i="4" s="1"/>
  <c r="G60" i="4"/>
  <c r="G165" i="4" s="1"/>
  <c r="Q165" i="4" s="1"/>
  <c r="G30" i="4"/>
  <c r="G135" i="4" s="1"/>
  <c r="Q135" i="4" s="1"/>
  <c r="G54" i="4"/>
  <c r="G159" i="4" s="1"/>
  <c r="Q159" i="4" s="1"/>
  <c r="G6" i="4"/>
  <c r="G111" i="4" s="1"/>
  <c r="Q111" i="4" s="1"/>
  <c r="G75" i="4"/>
  <c r="G180" i="4" s="1"/>
  <c r="Q180" i="4" s="1"/>
  <c r="G73" i="4"/>
  <c r="G178" i="4" s="1"/>
  <c r="Q178" i="4" s="1"/>
  <c r="G31" i="4"/>
  <c r="G136" i="4" s="1"/>
  <c r="Q136" i="4" s="1"/>
  <c r="G97" i="4"/>
  <c r="G202" i="4" s="1"/>
  <c r="Q202" i="4" s="1"/>
  <c r="G85" i="4"/>
  <c r="G190" i="4" s="1"/>
  <c r="Q190" i="4" s="1"/>
  <c r="G67" i="4"/>
  <c r="G172" i="4" s="1"/>
  <c r="Q172" i="4" s="1"/>
  <c r="G55" i="4"/>
  <c r="G160" i="4" s="1"/>
  <c r="Q160" i="4" s="1"/>
  <c r="G37" i="4"/>
  <c r="G142" i="4" s="1"/>
  <c r="Q142" i="4" s="1"/>
  <c r="G36" i="4"/>
  <c r="G141" i="4" s="1"/>
  <c r="Q141" i="4" s="1"/>
  <c r="G25" i="4"/>
  <c r="G130" i="4" s="1"/>
  <c r="Q130" i="4" s="1"/>
  <c r="G24" i="4"/>
  <c r="G129" i="4" s="1"/>
  <c r="Q129" i="4" s="1"/>
  <c r="G13" i="4"/>
  <c r="G118" i="4" s="1"/>
  <c r="Q118" i="4" s="1"/>
  <c r="G12" i="4"/>
  <c r="G117" i="4" s="1"/>
  <c r="Q117" i="4" s="1"/>
  <c r="G91" i="4"/>
  <c r="G196" i="4" s="1"/>
  <c r="Q196" i="4" s="1"/>
  <c r="G49" i="4"/>
  <c r="G154" i="4" s="1"/>
  <c r="Q154" i="4" s="1"/>
  <c r="G48" i="4"/>
  <c r="G153" i="4" s="1"/>
  <c r="Q153" i="4" s="1"/>
  <c r="G43" i="4"/>
  <c r="G148" i="4" s="1"/>
  <c r="Q148" i="4" s="1"/>
  <c r="C183" i="4"/>
  <c r="M183" i="4" s="1"/>
  <c r="G78" i="4"/>
  <c r="G183" i="4" s="1"/>
  <c r="Q183" i="4" s="1"/>
  <c r="C181" i="4"/>
  <c r="M181" i="4" s="1"/>
  <c r="G42" i="4"/>
  <c r="G147" i="4" s="1"/>
  <c r="Q147" i="4" s="1"/>
  <c r="C2" i="6"/>
  <c r="A2" i="11"/>
  <c r="G69" i="4"/>
  <c r="G174" i="4" s="1"/>
  <c r="Q174" i="4" s="1"/>
  <c r="G82" i="4"/>
  <c r="G187" i="4" s="1"/>
  <c r="Q187" i="4" s="1"/>
  <c r="D81" i="10"/>
  <c r="G58" i="4"/>
  <c r="G163" i="4" s="1"/>
  <c r="Q163" i="4" s="1"/>
  <c r="D57" i="10"/>
  <c r="G52" i="4"/>
  <c r="G157" i="4" s="1"/>
  <c r="Q157" i="4" s="1"/>
  <c r="D51" i="10"/>
  <c r="G10" i="4"/>
  <c r="G115" i="4" s="1"/>
  <c r="Q115" i="4" s="1"/>
  <c r="D9" i="10"/>
  <c r="G99" i="4"/>
  <c r="G204" i="4" s="1"/>
  <c r="Q204" i="4" s="1"/>
  <c r="G81" i="4"/>
  <c r="G186" i="4" s="1"/>
  <c r="Q186" i="4" s="1"/>
  <c r="H3" i="4"/>
  <c r="D108" i="4" s="1"/>
  <c r="F108" i="4" s="1"/>
  <c r="F2" i="10"/>
  <c r="G86" i="4"/>
  <c r="G191" i="4" s="1"/>
  <c r="Q191" i="4" s="1"/>
  <c r="D85" i="10"/>
  <c r="G50" i="4"/>
  <c r="G155" i="4" s="1"/>
  <c r="Q155" i="4" s="1"/>
  <c r="D49" i="10"/>
  <c r="G44" i="4"/>
  <c r="G149" i="4" s="1"/>
  <c r="Q149" i="4" s="1"/>
  <c r="D43" i="10"/>
  <c r="G32" i="4"/>
  <c r="G137" i="4" s="1"/>
  <c r="Q137" i="4" s="1"/>
  <c r="D31" i="10"/>
  <c r="G8" i="4"/>
  <c r="G113" i="4" s="1"/>
  <c r="Q113" i="4" s="1"/>
  <c r="D7" i="10"/>
  <c r="G33" i="4"/>
  <c r="G138" i="4" s="1"/>
  <c r="Q138" i="4" s="1"/>
  <c r="G9" i="4"/>
  <c r="G114" i="4" s="1"/>
  <c r="Q114" i="4" s="1"/>
  <c r="G51" i="4"/>
  <c r="G156" i="4" s="1"/>
  <c r="Q156" i="4" s="1"/>
  <c r="G15" i="4"/>
  <c r="G120" i="4" s="1"/>
  <c r="Q120" i="4" s="1"/>
  <c r="G66" i="4"/>
  <c r="G171" i="4" s="1"/>
  <c r="Q171" i="4" s="1"/>
  <c r="D65" i="10"/>
  <c r="C137" i="4"/>
  <c r="M137" i="4" s="1"/>
  <c r="C157" i="4"/>
  <c r="M157" i="4" s="1"/>
  <c r="G84" i="4"/>
  <c r="G189" i="4" s="1"/>
  <c r="Q189" i="4" s="1"/>
  <c r="C123" i="4"/>
  <c r="M123" i="4" s="1"/>
  <c r="G90" i="4"/>
  <c r="G195" i="4" s="1"/>
  <c r="Q195" i="4" s="1"/>
  <c r="C179" i="4"/>
  <c r="M179" i="4" s="1"/>
  <c r="G13" i="10"/>
  <c r="G98" i="4"/>
  <c r="G203" i="4" s="1"/>
  <c r="Q203" i="4" s="1"/>
  <c r="G96" i="10"/>
  <c r="G90" i="10"/>
  <c r="G72" i="10"/>
  <c r="G54" i="10"/>
  <c r="G67" i="10"/>
  <c r="G38" i="4"/>
  <c r="G143" i="4" s="1"/>
  <c r="Q143" i="4" s="1"/>
  <c r="G74" i="4"/>
  <c r="G179" i="4" s="1"/>
  <c r="Q179" i="4" s="1"/>
  <c r="G26" i="4"/>
  <c r="G131" i="4" s="1"/>
  <c r="Q131" i="4" s="1"/>
  <c r="C207" i="4"/>
  <c r="M207" i="4" s="1"/>
  <c r="G34" i="4"/>
  <c r="G139" i="4" s="1"/>
  <c r="Q139" i="4" s="1"/>
  <c r="C159" i="4"/>
  <c r="M159" i="4" s="1"/>
  <c r="C141" i="4"/>
  <c r="M141" i="4" s="1"/>
  <c r="C203" i="4"/>
  <c r="M203" i="4" s="1"/>
  <c r="G81" i="10"/>
  <c r="G69" i="10"/>
  <c r="G63" i="10"/>
  <c r="G51" i="10"/>
  <c r="G39" i="10"/>
  <c r="G21" i="10"/>
  <c r="G9" i="10"/>
  <c r="L179" i="4"/>
  <c r="C163" i="4"/>
  <c r="M163" i="4" s="1"/>
  <c r="G94" i="4"/>
  <c r="G199" i="4" s="1"/>
  <c r="Q199" i="4" s="1"/>
  <c r="G71" i="4"/>
  <c r="G176" i="4" s="1"/>
  <c r="Q176" i="4" s="1"/>
  <c r="G41" i="4"/>
  <c r="G146" i="4" s="1"/>
  <c r="Q146" i="4" s="1"/>
  <c r="G28" i="4"/>
  <c r="G133" i="4" s="1"/>
  <c r="Q133" i="4" s="1"/>
  <c r="G4" i="4"/>
  <c r="G109" i="4" s="1"/>
  <c r="Q109" i="4" s="1"/>
  <c r="G29" i="4"/>
  <c r="G134" i="4" s="1"/>
  <c r="Q134" i="4" s="1"/>
  <c r="G47" i="4"/>
  <c r="G152" i="4" s="1"/>
  <c r="Q152" i="4" s="1"/>
  <c r="G40" i="4"/>
  <c r="G145" i="4" s="1"/>
  <c r="Q145" i="4" s="1"/>
  <c r="G16" i="4"/>
  <c r="G121" i="4" s="1"/>
  <c r="Q121" i="4" s="1"/>
  <c r="G97" i="10"/>
  <c r="G61" i="10"/>
  <c r="G25" i="10"/>
  <c r="G53" i="4"/>
  <c r="G158" i="4" s="1"/>
  <c r="Q158" i="4" s="1"/>
  <c r="L203" i="4"/>
  <c r="L181" i="4"/>
  <c r="G77" i="4"/>
  <c r="G182" i="4" s="1"/>
  <c r="Q182" i="4" s="1"/>
  <c r="G70" i="4"/>
  <c r="G175" i="4" s="1"/>
  <c r="Q175" i="4" s="1"/>
  <c r="G14" i="4"/>
  <c r="G119" i="4" s="1"/>
  <c r="Q119" i="4" s="1"/>
  <c r="L137" i="4"/>
  <c r="G100" i="4"/>
  <c r="G205" i="4" s="1"/>
  <c r="Q205" i="4" s="1"/>
  <c r="C195" i="4"/>
  <c r="M195" i="4" s="1"/>
  <c r="G89" i="4"/>
  <c r="G194" i="4" s="1"/>
  <c r="Q194" i="4" s="1"/>
  <c r="G83" i="4"/>
  <c r="G188" i="4" s="1"/>
  <c r="Q188" i="4" s="1"/>
  <c r="G76" i="4"/>
  <c r="G181" i="4" s="1"/>
  <c r="Q181" i="4" s="1"/>
  <c r="G59" i="4"/>
  <c r="G164" i="4" s="1"/>
  <c r="Q164" i="4" s="1"/>
  <c r="G35" i="4"/>
  <c r="G140" i="4" s="1"/>
  <c r="Q140" i="4" s="1"/>
  <c r="G102" i="4"/>
  <c r="G207" i="4" s="1"/>
  <c r="Q207" i="4" s="1"/>
  <c r="G101" i="4"/>
  <c r="G206" i="4" s="1"/>
  <c r="Q206" i="4" s="1"/>
  <c r="L201" i="4"/>
  <c r="G95" i="4"/>
  <c r="G200" i="4" s="1"/>
  <c r="Q200" i="4" s="1"/>
  <c r="G64" i="4"/>
  <c r="G169" i="4" s="1"/>
  <c r="Q169" i="4" s="1"/>
  <c r="G63" i="4"/>
  <c r="G168" i="4" s="1"/>
  <c r="Q168" i="4" s="1"/>
  <c r="G22" i="4"/>
  <c r="G127" i="4" s="1"/>
  <c r="Q127" i="4" s="1"/>
  <c r="G21" i="4"/>
  <c r="G126" i="4" s="1"/>
  <c r="Q126" i="4" s="1"/>
  <c r="G95" i="10"/>
  <c r="G59" i="10"/>
  <c r="G53" i="10"/>
  <c r="G35" i="10"/>
  <c r="G29" i="10"/>
  <c r="G17" i="10"/>
  <c r="G11" i="10"/>
  <c r="G43" i="10"/>
  <c r="C149" i="4"/>
  <c r="M149" i="4" s="1"/>
  <c r="C135" i="4"/>
  <c r="M135" i="4" s="1"/>
  <c r="G85" i="10"/>
  <c r="G31" i="10"/>
  <c r="G79" i="10"/>
  <c r="P2" i="5"/>
  <c r="G76" i="10"/>
  <c r="C161" i="4"/>
  <c r="M161" i="4" s="1"/>
  <c r="G88" i="4"/>
  <c r="G193" i="4" s="1"/>
  <c r="Q193" i="4" s="1"/>
  <c r="G87" i="4"/>
  <c r="G192" i="4" s="1"/>
  <c r="Q192" i="4" s="1"/>
  <c r="G65" i="4"/>
  <c r="G170" i="4" s="1"/>
  <c r="Q170" i="4" s="1"/>
  <c r="G56" i="4"/>
  <c r="G161" i="4" s="1"/>
  <c r="Q161" i="4" s="1"/>
  <c r="G46" i="4"/>
  <c r="G151" i="4" s="1"/>
  <c r="Q151" i="4" s="1"/>
  <c r="G45" i="4"/>
  <c r="G150" i="4" s="1"/>
  <c r="Q150" i="4" s="1"/>
  <c r="G23" i="4"/>
  <c r="G128" i="4" s="1"/>
  <c r="Q128" i="4" s="1"/>
  <c r="G11" i="4"/>
  <c r="G116" i="4" s="1"/>
  <c r="Q116" i="4" s="1"/>
  <c r="G49" i="10"/>
  <c r="C201" i="4"/>
  <c r="M201" i="4" s="1"/>
  <c r="C198" i="4"/>
  <c r="M198" i="4" s="1"/>
  <c r="C145" i="4"/>
  <c r="M145" i="4" s="1"/>
  <c r="L135" i="4"/>
  <c r="C177" i="4"/>
  <c r="M177" i="4" s="1"/>
  <c r="L205" i="4"/>
  <c r="C121" i="4"/>
  <c r="M121" i="4" s="1"/>
  <c r="C109" i="4"/>
  <c r="M109" i="4" s="1"/>
  <c r="G3" i="4"/>
  <c r="G108" i="4" s="1"/>
  <c r="Q108" i="4" s="1"/>
  <c r="C194" i="4"/>
  <c r="C176" i="4"/>
  <c r="C108" i="4"/>
  <c r="M108" i="4" s="1"/>
  <c r="C173" i="4"/>
  <c r="M173" i="4" s="1"/>
  <c r="L110" i="4"/>
  <c r="L125" i="4"/>
  <c r="C205" i="4"/>
  <c r="M205" i="4" s="1"/>
  <c r="C193" i="4"/>
  <c r="M193" i="4" s="1"/>
  <c r="G92" i="4"/>
  <c r="G197" i="4" s="1"/>
  <c r="Q197" i="4" s="1"/>
  <c r="G80" i="4"/>
  <c r="G185" i="4" s="1"/>
  <c r="Q185" i="4" s="1"/>
  <c r="G68" i="4"/>
  <c r="G173" i="4" s="1"/>
  <c r="Q173" i="4" s="1"/>
  <c r="G62" i="4"/>
  <c r="G167" i="4" s="1"/>
  <c r="Q167" i="4" s="1"/>
  <c r="G20" i="4"/>
  <c r="G125" i="4" s="1"/>
  <c r="Q125" i="4" s="1"/>
  <c r="G100" i="10"/>
  <c r="G94" i="10"/>
  <c r="G88" i="10"/>
  <c r="G82" i="10"/>
  <c r="G64" i="10"/>
  <c r="G58" i="10"/>
  <c r="G52" i="10"/>
  <c r="G46" i="10"/>
  <c r="G40" i="10"/>
  <c r="G34" i="10"/>
  <c r="G28" i="10"/>
  <c r="G22" i="10"/>
  <c r="G16" i="10"/>
  <c r="G10" i="10"/>
  <c r="G4" i="10"/>
  <c r="G73" i="10"/>
  <c r="G37" i="10"/>
  <c r="C206" i="4"/>
  <c r="M206" i="4" s="1"/>
  <c r="C189" i="4"/>
  <c r="M189" i="4" s="1"/>
  <c r="C175" i="4"/>
  <c r="M175" i="4" s="1"/>
  <c r="C171" i="4"/>
  <c r="M171" i="4" s="1"/>
  <c r="C147" i="4"/>
  <c r="M147" i="4" s="1"/>
  <c r="C125" i="4"/>
  <c r="M125" i="4" s="1"/>
  <c r="G84" i="10"/>
  <c r="G78" i="10"/>
  <c r="G66" i="10"/>
  <c r="G60" i="10"/>
  <c r="G48" i="10"/>
  <c r="G42" i="10"/>
  <c r="G36" i="10"/>
  <c r="G30" i="10"/>
  <c r="G24" i="10"/>
  <c r="G18" i="10"/>
  <c r="G12" i="10"/>
  <c r="G6" i="10"/>
  <c r="G83" i="10"/>
  <c r="G77" i="10"/>
  <c r="G71" i="10"/>
  <c r="G65" i="10"/>
  <c r="G5" i="10"/>
  <c r="C119" i="4"/>
  <c r="M119" i="4" s="1"/>
  <c r="G93" i="10"/>
  <c r="G45" i="10"/>
  <c r="G33" i="10"/>
  <c r="G27" i="10"/>
  <c r="G15" i="10"/>
  <c r="C169" i="4"/>
  <c r="M169" i="4" s="1"/>
  <c r="C130" i="4"/>
  <c r="G17" i="4"/>
  <c r="G122" i="4" s="1"/>
  <c r="Q122" i="4" s="1"/>
  <c r="G5" i="4"/>
  <c r="G110" i="4" s="1"/>
  <c r="Q110" i="4" s="1"/>
  <c r="G98" i="10"/>
  <c r="G92" i="10"/>
  <c r="G86" i="10"/>
  <c r="G80" i="10"/>
  <c r="G74" i="10"/>
  <c r="G68" i="10"/>
  <c r="G62" i="10"/>
  <c r="G56" i="10"/>
  <c r="G50" i="10"/>
  <c r="G44" i="10"/>
  <c r="G38" i="10"/>
  <c r="G32" i="10"/>
  <c r="G20" i="10"/>
  <c r="G14" i="10"/>
  <c r="G8" i="10"/>
  <c r="C136" i="4"/>
  <c r="M136" i="4" s="1"/>
  <c r="C117" i="4"/>
  <c r="M117" i="4" s="1"/>
  <c r="C139" i="4"/>
  <c r="M139" i="4" s="1"/>
  <c r="C124" i="4"/>
  <c r="C184" i="4"/>
  <c r="M184" i="4" s="1"/>
  <c r="C182" i="4"/>
  <c r="C191" i="4"/>
  <c r="M191" i="4" s="1"/>
  <c r="C111" i="4"/>
  <c r="M111" i="4" s="1"/>
  <c r="C199" i="4"/>
  <c r="M199" i="4" s="1"/>
  <c r="C197" i="4"/>
  <c r="M197" i="4" s="1"/>
  <c r="C187" i="4"/>
  <c r="M187" i="4" s="1"/>
  <c r="C114" i="4"/>
  <c r="M114" i="4" s="1"/>
  <c r="C113" i="4"/>
  <c r="M113" i="4" s="1"/>
  <c r="L143" i="4"/>
  <c r="C143" i="4"/>
  <c r="M143" i="4" s="1"/>
  <c r="L195" i="4"/>
  <c r="C185" i="4"/>
  <c r="M185" i="4" s="1"/>
  <c r="C155" i="4"/>
  <c r="C153" i="4"/>
  <c r="M153" i="4" s="1"/>
  <c r="C129" i="4"/>
  <c r="M129" i="4" s="1"/>
  <c r="C127" i="4"/>
  <c r="M127" i="4" s="1"/>
  <c r="L183" i="4"/>
  <c r="L141" i="4"/>
  <c r="C167" i="4"/>
  <c r="M167" i="4" s="1"/>
  <c r="L131" i="4"/>
  <c r="C131" i="4"/>
  <c r="M131" i="4" s="1"/>
  <c r="C202" i="4"/>
  <c r="M202" i="4" s="1"/>
  <c r="C165" i="4"/>
  <c r="M165" i="4" s="1"/>
  <c r="L165" i="4"/>
  <c r="C204" i="4"/>
  <c r="M204" i="4" s="1"/>
  <c r="C192" i="4"/>
  <c r="C166" i="4"/>
  <c r="M166" i="4" s="1"/>
  <c r="C156" i="4"/>
  <c r="M156" i="4" s="1"/>
  <c r="C154" i="4"/>
  <c r="M154" i="4" s="1"/>
  <c r="C144" i="4"/>
  <c r="M144" i="4" s="1"/>
  <c r="C142" i="4"/>
  <c r="M142" i="4" s="1"/>
  <c r="C140" i="4"/>
  <c r="M140" i="4" s="1"/>
  <c r="C138" i="4"/>
  <c r="M138" i="4" s="1"/>
  <c r="C134" i="4"/>
  <c r="M134" i="4" s="1"/>
  <c r="C128" i="4"/>
  <c r="M128" i="4" s="1"/>
  <c r="C122" i="4"/>
  <c r="M122" i="4" s="1"/>
  <c r="C120" i="4"/>
  <c r="M120" i="4" s="1"/>
  <c r="C118" i="4"/>
  <c r="C116" i="4"/>
  <c r="M116" i="4" s="1"/>
  <c r="C112" i="4"/>
  <c r="M112" i="4" s="1"/>
  <c r="C110" i="4"/>
  <c r="C190" i="4"/>
  <c r="M190" i="4" s="1"/>
  <c r="C186" i="4"/>
  <c r="C180" i="4"/>
  <c r="M180" i="4" s="1"/>
  <c r="C178" i="4"/>
  <c r="M178" i="4" s="1"/>
  <c r="C170" i="4"/>
  <c r="M170" i="4" s="1"/>
  <c r="C164" i="4"/>
  <c r="M164" i="4" s="1"/>
  <c r="C162" i="4"/>
  <c r="M162" i="4" s="1"/>
  <c r="C160" i="4"/>
  <c r="M160" i="4" s="1"/>
  <c r="C158" i="4"/>
  <c r="M158" i="4" s="1"/>
  <c r="C152" i="4"/>
  <c r="M152" i="4" s="1"/>
  <c r="C146" i="4"/>
  <c r="M146" i="4" s="1"/>
  <c r="C196" i="4"/>
  <c r="M196" i="4" s="1"/>
  <c r="C174" i="4"/>
  <c r="C148" i="4"/>
  <c r="M148" i="4" s="1"/>
  <c r="C126" i="4"/>
  <c r="C200" i="4"/>
  <c r="C188" i="4"/>
  <c r="C172" i="4"/>
  <c r="L151" i="4"/>
  <c r="C151" i="4"/>
  <c r="C150" i="4"/>
  <c r="M150" i="4" s="1"/>
  <c r="L133" i="4"/>
  <c r="C133" i="4"/>
  <c r="M133" i="4" s="1"/>
  <c r="C132" i="4"/>
  <c r="M132" i="4" s="1"/>
  <c r="L115" i="4"/>
  <c r="F103" i="4"/>
  <c r="C115" i="4"/>
  <c r="M115" i="4" s="1"/>
  <c r="E103" i="4"/>
  <c r="C168" i="4"/>
  <c r="M168" i="4" s="1"/>
  <c r="L126" i="4"/>
  <c r="J108" i="4"/>
  <c r="L108" i="4"/>
  <c r="L127" i="4"/>
  <c r="L109" i="4"/>
  <c r="L120" i="4"/>
  <c r="C103" i="4"/>
  <c r="L121" i="4"/>
  <c r="J103" i="4"/>
  <c r="D103" i="4"/>
  <c r="L132" i="4"/>
  <c r="L114" i="4"/>
  <c r="I97" i="4" l="1"/>
  <c r="I40" i="4"/>
  <c r="I91" i="4"/>
  <c r="I50" i="4"/>
  <c r="I88" i="4"/>
  <c r="G87" i="10"/>
  <c r="I58" i="4"/>
  <c r="G57" i="10"/>
  <c r="I100" i="4"/>
  <c r="G99" i="10"/>
  <c r="I71" i="4"/>
  <c r="G70" i="10"/>
  <c r="I90" i="4"/>
  <c r="G89" i="10"/>
  <c r="I4" i="4"/>
  <c r="G3" i="10"/>
  <c r="I20" i="4"/>
  <c r="G19" i="10"/>
  <c r="I73" i="4"/>
  <c r="I102" i="4"/>
  <c r="G101" i="10"/>
  <c r="I92" i="4"/>
  <c r="G91" i="10"/>
  <c r="I3" i="4"/>
  <c r="G2" i="10"/>
  <c r="I56" i="4"/>
  <c r="G55" i="10"/>
  <c r="I27" i="4"/>
  <c r="G26" i="10"/>
  <c r="N108" i="4"/>
  <c r="I42" i="4"/>
  <c r="G41" i="10"/>
  <c r="I76" i="4"/>
  <c r="G75" i="10"/>
  <c r="I8" i="4"/>
  <c r="G7" i="10"/>
  <c r="I24" i="4"/>
  <c r="G23" i="10"/>
  <c r="I14" i="4"/>
  <c r="I48" i="4"/>
  <c r="G47" i="10"/>
  <c r="I68" i="4"/>
  <c r="M194" i="4"/>
  <c r="I55" i="4"/>
  <c r="I80" i="4"/>
  <c r="I82" i="4"/>
  <c r="I60" i="4"/>
  <c r="I15" i="4"/>
  <c r="I74" i="4"/>
  <c r="I45" i="4"/>
  <c r="I64" i="4"/>
  <c r="I9" i="4"/>
  <c r="I70" i="4"/>
  <c r="I26" i="4"/>
  <c r="I22" i="4"/>
  <c r="I54" i="4"/>
  <c r="I52" i="4"/>
  <c r="I10" i="4"/>
  <c r="I62" i="4"/>
  <c r="I93" i="4"/>
  <c r="I44" i="4"/>
  <c r="I33" i="4"/>
  <c r="I57" i="4"/>
  <c r="I98" i="4"/>
  <c r="M182" i="4"/>
  <c r="I21" i="4"/>
  <c r="I32" i="4"/>
  <c r="I86" i="4"/>
  <c r="I12" i="4"/>
  <c r="I18" i="4"/>
  <c r="I77" i="4"/>
  <c r="I30" i="4"/>
  <c r="I36" i="4"/>
  <c r="I96" i="4"/>
  <c r="M155" i="4"/>
  <c r="E108" i="4"/>
  <c r="I99" i="4"/>
  <c r="I16" i="4"/>
  <c r="I7" i="4"/>
  <c r="I43" i="4"/>
  <c r="I5" i="4"/>
  <c r="I29" i="4"/>
  <c r="I41" i="4"/>
  <c r="M176" i="4"/>
  <c r="M130" i="4"/>
  <c r="I38" i="4"/>
  <c r="I69" i="4"/>
  <c r="I28" i="4"/>
  <c r="I6" i="4"/>
  <c r="I13" i="4"/>
  <c r="I49" i="4"/>
  <c r="I17" i="4"/>
  <c r="I53" i="4"/>
  <c r="I39" i="4"/>
  <c r="I75" i="4"/>
  <c r="I34" i="4"/>
  <c r="I66" i="4"/>
  <c r="I19" i="4"/>
  <c r="I61" i="4"/>
  <c r="I47" i="4"/>
  <c r="I95" i="4"/>
  <c r="I46" i="4"/>
  <c r="I72" i="4"/>
  <c r="I25" i="4"/>
  <c r="I67" i="4"/>
  <c r="I35" i="4"/>
  <c r="I59" i="4"/>
  <c r="I83" i="4"/>
  <c r="M110" i="4"/>
  <c r="I81" i="4"/>
  <c r="I51" i="4"/>
  <c r="I87" i="4"/>
  <c r="I94" i="4"/>
  <c r="I78" i="4"/>
  <c r="I31" i="4"/>
  <c r="I11" i="4"/>
  <c r="I23" i="4"/>
  <c r="I65" i="4"/>
  <c r="I101" i="4"/>
  <c r="I63" i="4"/>
  <c r="I79" i="4"/>
  <c r="I84" i="4"/>
  <c r="I37" i="4"/>
  <c r="I85" i="4"/>
  <c r="I89" i="4"/>
  <c r="M124" i="4"/>
  <c r="M188" i="4"/>
  <c r="M126" i="4"/>
  <c r="M186" i="4"/>
  <c r="B208" i="4"/>
  <c r="G208" i="4"/>
  <c r="M172" i="4"/>
  <c r="M200" i="4"/>
  <c r="M174" i="4"/>
  <c r="M118" i="4"/>
  <c r="M192" i="4"/>
  <c r="H108" i="4"/>
  <c r="I108" i="4"/>
  <c r="M151" i="4"/>
  <c r="L208" i="4"/>
  <c r="I2" i="10" l="1"/>
  <c r="K3" i="4"/>
  <c r="P108" i="4"/>
  <c r="K108" i="4" l="1"/>
  <c r="O108" i="4" s="1"/>
  <c r="Q2" i="5" l="1"/>
  <c r="D1" i="11" l="1"/>
  <c r="G2" i="6"/>
  <c r="C1" i="11"/>
  <c r="A1" i="11"/>
  <c r="B1" i="11"/>
  <c r="T107" i="4"/>
  <c r="H50" i="10" l="1"/>
  <c r="H64" i="10"/>
  <c r="H38" i="10"/>
  <c r="H92" i="10"/>
  <c r="F61" i="10"/>
  <c r="H61" i="10"/>
  <c r="H44" i="10"/>
  <c r="H98" i="10"/>
  <c r="H45" i="10"/>
  <c r="H29" i="10"/>
  <c r="H60" i="4"/>
  <c r="D165" i="4" s="1"/>
  <c r="H59" i="10"/>
  <c r="H97" i="10"/>
  <c r="H75" i="10"/>
  <c r="H47" i="10"/>
  <c r="H21" i="10"/>
  <c r="H101" i="10"/>
  <c r="H49" i="10"/>
  <c r="H96" i="10"/>
  <c r="H73" i="10"/>
  <c r="F46" i="10"/>
  <c r="H46" i="10"/>
  <c r="H19" i="10"/>
  <c r="H77" i="4"/>
  <c r="D182" i="4" s="1"/>
  <c r="E182" i="4" s="1"/>
  <c r="H76" i="10"/>
  <c r="H87" i="10"/>
  <c r="H65" i="10"/>
  <c r="H36" i="10"/>
  <c r="H85" i="10"/>
  <c r="H63" i="10"/>
  <c r="H35" i="4"/>
  <c r="D140" i="4" s="1"/>
  <c r="H34" i="10"/>
  <c r="F29" i="10"/>
  <c r="F49" i="10"/>
  <c r="F85" i="10"/>
  <c r="F21" i="10"/>
  <c r="F87" i="10"/>
  <c r="F65" i="10"/>
  <c r="F63" i="10"/>
  <c r="F96" i="10"/>
  <c r="H76" i="4"/>
  <c r="D181" i="4" s="1"/>
  <c r="N181" i="4" s="1"/>
  <c r="F50" i="10"/>
  <c r="H51" i="10"/>
  <c r="F51" i="10"/>
  <c r="H42" i="10"/>
  <c r="H83" i="10"/>
  <c r="F83" i="10"/>
  <c r="H71" i="10"/>
  <c r="H35" i="10"/>
  <c r="H100" i="10"/>
  <c r="F44" i="10"/>
  <c r="F97" i="10"/>
  <c r="F71" i="10"/>
  <c r="H78" i="10"/>
  <c r="H95" i="10"/>
  <c r="F95" i="10"/>
  <c r="J66" i="4"/>
  <c r="J171" i="4" s="1"/>
  <c r="J30" i="4"/>
  <c r="J135" i="4" s="1"/>
  <c r="H135" i="4" s="1"/>
  <c r="H23" i="10"/>
  <c r="H88" i="10"/>
  <c r="H89" i="4"/>
  <c r="D194" i="4" s="1"/>
  <c r="H52" i="10"/>
  <c r="F52" i="10"/>
  <c r="H40" i="10"/>
  <c r="F47" i="10"/>
  <c r="F100" i="10"/>
  <c r="F64" i="10"/>
  <c r="H21" i="4"/>
  <c r="D126" i="4" s="1"/>
  <c r="H20" i="10"/>
  <c r="H28" i="10"/>
  <c r="H26" i="10"/>
  <c r="H68" i="10"/>
  <c r="F82" i="10"/>
  <c r="H82" i="10"/>
  <c r="H39" i="10"/>
  <c r="F31" i="10"/>
  <c r="H31" i="10"/>
  <c r="H81" i="10"/>
  <c r="H37" i="10"/>
  <c r="H79" i="10"/>
  <c r="H44" i="4"/>
  <c r="D149" i="4" s="1"/>
  <c r="H43" i="10"/>
  <c r="F28" i="10"/>
  <c r="H87" i="4"/>
  <c r="D192" i="4" s="1"/>
  <c r="H86" i="10"/>
  <c r="H30" i="10"/>
  <c r="H27" i="10"/>
  <c r="H72" i="10"/>
  <c r="F94" i="10"/>
  <c r="J95" i="4"/>
  <c r="J200" i="4" s="1"/>
  <c r="H200" i="4" s="1"/>
  <c r="H94" i="10"/>
  <c r="H24" i="10"/>
  <c r="H93" i="10"/>
  <c r="H90" i="10"/>
  <c r="H90" i="4"/>
  <c r="D195" i="4" s="1"/>
  <c r="H89" i="10"/>
  <c r="H41" i="10"/>
  <c r="F41" i="10"/>
  <c r="H22" i="10"/>
  <c r="F22" i="10"/>
  <c r="H74" i="10"/>
  <c r="H91" i="10"/>
  <c r="F91" i="10"/>
  <c r="H99" i="10"/>
  <c r="H84" i="10"/>
  <c r="F84" i="10"/>
  <c r="H40" i="4"/>
  <c r="D145" i="4" s="1"/>
  <c r="H49" i="4"/>
  <c r="D154" i="4" s="1"/>
  <c r="H48" i="10"/>
  <c r="F58" i="10"/>
  <c r="H58" i="10"/>
  <c r="H54" i="10"/>
  <c r="H60" i="10"/>
  <c r="H61" i="4"/>
  <c r="D166" i="4" s="1"/>
  <c r="F166" i="4" s="1"/>
  <c r="J31" i="4"/>
  <c r="J136" i="4" s="1"/>
  <c r="J90" i="4"/>
  <c r="J195" i="4" s="1"/>
  <c r="H78" i="4"/>
  <c r="D183" i="4" s="1"/>
  <c r="H77" i="10"/>
  <c r="J60" i="4"/>
  <c r="J165" i="4" s="1"/>
  <c r="J83" i="4"/>
  <c r="J188" i="4" s="1"/>
  <c r="F70" i="10"/>
  <c r="H70" i="10"/>
  <c r="J53" i="4"/>
  <c r="J158" i="4" s="1"/>
  <c r="H158" i="4" s="1"/>
  <c r="H80" i="10"/>
  <c r="H56" i="10"/>
  <c r="H55" i="10"/>
  <c r="H69" i="4"/>
  <c r="D174" i="4" s="1"/>
  <c r="J59" i="4"/>
  <c r="J164" i="4" s="1"/>
  <c r="F24" i="10"/>
  <c r="F81" i="10"/>
  <c r="F38" i="10"/>
  <c r="F93" i="10"/>
  <c r="J52" i="4"/>
  <c r="J157" i="4" s="1"/>
  <c r="J86" i="4"/>
  <c r="J191" i="4" s="1"/>
  <c r="H54" i="4"/>
  <c r="D159" i="4" s="1"/>
  <c r="F159" i="4" s="1"/>
  <c r="H53" i="10"/>
  <c r="J48" i="4"/>
  <c r="J153" i="4" s="1"/>
  <c r="J36" i="4"/>
  <c r="J141" i="4" s="1"/>
  <c r="J41" i="4"/>
  <c r="J146" i="4" s="1"/>
  <c r="H69" i="10"/>
  <c r="H70" i="4"/>
  <c r="D175" i="4" s="1"/>
  <c r="J69" i="4"/>
  <c r="J174" i="4" s="1"/>
  <c r="H62" i="10"/>
  <c r="F62" i="10"/>
  <c r="H33" i="10"/>
  <c r="H34" i="4"/>
  <c r="D139" i="4" s="1"/>
  <c r="J32" i="4"/>
  <c r="J137" i="4" s="1"/>
  <c r="H25" i="10"/>
  <c r="F25" i="10"/>
  <c r="J102" i="4"/>
  <c r="J207" i="4" s="1"/>
  <c r="H102" i="4"/>
  <c r="D207" i="4" s="1"/>
  <c r="J29" i="4"/>
  <c r="J134" i="4" s="1"/>
  <c r="J93" i="4"/>
  <c r="J198" i="4" s="1"/>
  <c r="H198" i="4" s="1"/>
  <c r="J81" i="4"/>
  <c r="J186" i="4" s="1"/>
  <c r="H186" i="4" s="1"/>
  <c r="J21" i="4"/>
  <c r="J126" i="4" s="1"/>
  <c r="J44" i="4"/>
  <c r="J149" i="4" s="1"/>
  <c r="J76" i="4"/>
  <c r="J181" i="4" s="1"/>
  <c r="H181" i="4" s="1"/>
  <c r="J97" i="4"/>
  <c r="J202" i="4" s="1"/>
  <c r="H66" i="10"/>
  <c r="J43" i="4"/>
  <c r="J148" i="4" s="1"/>
  <c r="F42" i="10"/>
  <c r="J91" i="4"/>
  <c r="J196" i="4" s="1"/>
  <c r="F90" i="10"/>
  <c r="J96" i="4"/>
  <c r="J201" i="4" s="1"/>
  <c r="H201" i="4" s="1"/>
  <c r="J72" i="4"/>
  <c r="J177" i="4" s="1"/>
  <c r="I177" i="4" s="1"/>
  <c r="J89" i="4"/>
  <c r="J194" i="4" s="1"/>
  <c r="J65" i="4"/>
  <c r="J170" i="4" s="1"/>
  <c r="H170" i="4" s="1"/>
  <c r="J63" i="4"/>
  <c r="J168" i="4" s="1"/>
  <c r="I168" i="4" s="1"/>
  <c r="J56" i="4"/>
  <c r="J161" i="4" s="1"/>
  <c r="F99" i="10"/>
  <c r="F72" i="10"/>
  <c r="J33" i="4"/>
  <c r="J138" i="4" s="1"/>
  <c r="H138" i="4" s="1"/>
  <c r="H32" i="10"/>
  <c r="J58" i="4"/>
  <c r="J163" i="4" s="1"/>
  <c r="H57" i="10"/>
  <c r="H18" i="10"/>
  <c r="J84" i="4"/>
  <c r="J189" i="4" s="1"/>
  <c r="J77" i="4"/>
  <c r="J182" i="4" s="1"/>
  <c r="H182" i="4" s="1"/>
  <c r="J28" i="4"/>
  <c r="J133" i="4" s="1"/>
  <c r="J64" i="4"/>
  <c r="J169" i="4" s="1"/>
  <c r="J57" i="4"/>
  <c r="J162" i="4" s="1"/>
  <c r="J45" i="4"/>
  <c r="J150" i="4" s="1"/>
  <c r="J80" i="4"/>
  <c r="J185" i="4" s="1"/>
  <c r="H185" i="4" s="1"/>
  <c r="J20" i="4"/>
  <c r="J125" i="4" s="1"/>
  <c r="J98" i="4"/>
  <c r="J203" i="4" s="1"/>
  <c r="H203" i="4" s="1"/>
  <c r="J49" i="4"/>
  <c r="J154" i="4" s="1"/>
  <c r="J101" i="4"/>
  <c r="J206" i="4" s="1"/>
  <c r="H206" i="4" s="1"/>
  <c r="J38" i="4"/>
  <c r="J143" i="4" s="1"/>
  <c r="J55" i="4"/>
  <c r="J160" i="4" s="1"/>
  <c r="H160" i="4" s="1"/>
  <c r="J22" i="4"/>
  <c r="J127" i="4" s="1"/>
  <c r="J61" i="4"/>
  <c r="J166" i="4" s="1"/>
  <c r="J42" i="4"/>
  <c r="J147" i="4" s="1"/>
  <c r="J35" i="4"/>
  <c r="J140" i="4" s="1"/>
  <c r="H140" i="4" s="1"/>
  <c r="J99" i="4"/>
  <c r="J204" i="4" s="1"/>
  <c r="J87" i="4"/>
  <c r="J192" i="4" s="1"/>
  <c r="J27" i="4"/>
  <c r="J132" i="4" s="1"/>
  <c r="H132" i="4" s="1"/>
  <c r="J62" i="4"/>
  <c r="J167" i="4" s="1"/>
  <c r="H167" i="4" s="1"/>
  <c r="J46" i="4"/>
  <c r="J151" i="4" s="1"/>
  <c r="J85" i="4"/>
  <c r="J190" i="4" s="1"/>
  <c r="I190" i="4" s="1"/>
  <c r="J37" i="4"/>
  <c r="J142" i="4" s="1"/>
  <c r="H142" i="4" s="1"/>
  <c r="J92" i="4"/>
  <c r="J197" i="4" s="1"/>
  <c r="H197" i="4" s="1"/>
  <c r="J25" i="4"/>
  <c r="J130" i="4" s="1"/>
  <c r="J70" i="4"/>
  <c r="J175" i="4" s="1"/>
  <c r="H175" i="4" s="1"/>
  <c r="J68" i="4"/>
  <c r="J173" i="4" s="1"/>
  <c r="H173" i="4" s="1"/>
  <c r="H67" i="10"/>
  <c r="J67" i="4"/>
  <c r="J172" i="4" s="1"/>
  <c r="H172" i="4" s="1"/>
  <c r="J79" i="4"/>
  <c r="J184" i="4" s="1"/>
  <c r="J24" i="4"/>
  <c r="J129" i="4" s="1"/>
  <c r="J23" i="4"/>
  <c r="J128" i="4" s="1"/>
  <c r="J73" i="4"/>
  <c r="J178" i="4" s="1"/>
  <c r="J19" i="4"/>
  <c r="J124" i="4" s="1"/>
  <c r="H124" i="4" s="1"/>
  <c r="J82" i="4"/>
  <c r="J187" i="4" s="1"/>
  <c r="H187" i="4" s="1"/>
  <c r="J78" i="4"/>
  <c r="J183" i="4" s="1"/>
  <c r="J54" i="4"/>
  <c r="J159" i="4" s="1"/>
  <c r="J71" i="4"/>
  <c r="J176" i="4" s="1"/>
  <c r="J47" i="4"/>
  <c r="J152" i="4" s="1"/>
  <c r="J40" i="4"/>
  <c r="J145" i="4" s="1"/>
  <c r="J39" i="4"/>
  <c r="J144" i="4" s="1"/>
  <c r="J74" i="4"/>
  <c r="J179" i="4" s="1"/>
  <c r="H179" i="4" s="1"/>
  <c r="J88" i="4"/>
  <c r="J193" i="4" s="1"/>
  <c r="J51" i="4"/>
  <c r="J156" i="4" s="1"/>
  <c r="J34" i="4"/>
  <c r="J139" i="4" s="1"/>
  <c r="H139" i="4" s="1"/>
  <c r="J26" i="4"/>
  <c r="J131" i="4" s="1"/>
  <c r="H131" i="4" s="1"/>
  <c r="F74" i="10"/>
  <c r="J75" i="4"/>
  <c r="J180" i="4" s="1"/>
  <c r="J94" i="4"/>
  <c r="J199" i="4" s="1"/>
  <c r="J50" i="4"/>
  <c r="J155" i="4" s="1"/>
  <c r="H155" i="4" s="1"/>
  <c r="J100" i="4"/>
  <c r="J205" i="4" s="1"/>
  <c r="H72" i="4" l="1"/>
  <c r="D177" i="4" s="1"/>
  <c r="H25" i="4"/>
  <c r="D130" i="4" s="1"/>
  <c r="I198" i="4"/>
  <c r="H48" i="4"/>
  <c r="D153" i="4" s="1"/>
  <c r="H97" i="4"/>
  <c r="D202" i="4" s="1"/>
  <c r="E202" i="4" s="1"/>
  <c r="H94" i="4"/>
  <c r="D199" i="4" s="1"/>
  <c r="F199" i="4" s="1"/>
  <c r="H100" i="4"/>
  <c r="D205" i="4" s="1"/>
  <c r="N205" i="4" s="1"/>
  <c r="H82" i="4"/>
  <c r="D187" i="4" s="1"/>
  <c r="F187" i="4" s="1"/>
  <c r="P187" i="4" s="1"/>
  <c r="H45" i="4"/>
  <c r="D150" i="4" s="1"/>
  <c r="F150" i="4" s="1"/>
  <c r="H85" i="4"/>
  <c r="D190" i="4" s="1"/>
  <c r="E190" i="4" s="1"/>
  <c r="F101" i="10"/>
  <c r="H96" i="4"/>
  <c r="D201" i="4" s="1"/>
  <c r="F201" i="4" s="1"/>
  <c r="P201" i="4" s="1"/>
  <c r="H91" i="4"/>
  <c r="D196" i="4" s="1"/>
  <c r="N196" i="4" s="1"/>
  <c r="H98" i="4"/>
  <c r="D203" i="4" s="1"/>
  <c r="E203" i="4" s="1"/>
  <c r="H86" i="4"/>
  <c r="D191" i="4" s="1"/>
  <c r="F191" i="4" s="1"/>
  <c r="F86" i="10"/>
  <c r="F68" i="10"/>
  <c r="H101" i="4"/>
  <c r="D206" i="4" s="1"/>
  <c r="N206" i="4" s="1"/>
  <c r="H152" i="4"/>
  <c r="I152" i="4"/>
  <c r="H127" i="4"/>
  <c r="I127" i="4"/>
  <c r="H169" i="4"/>
  <c r="I169" i="4"/>
  <c r="K64" i="4" s="1"/>
  <c r="K169" i="4" s="1"/>
  <c r="O169" i="4" s="1"/>
  <c r="H62" i="4"/>
  <c r="D167" i="4" s="1"/>
  <c r="F167" i="4" s="1"/>
  <c r="P167" i="4" s="1"/>
  <c r="I139" i="4"/>
  <c r="H43" i="4"/>
  <c r="D148" i="4" s="1"/>
  <c r="N148" i="4" s="1"/>
  <c r="H22" i="4"/>
  <c r="D127" i="4" s="1"/>
  <c r="H50" i="4"/>
  <c r="D155" i="4" s="1"/>
  <c r="N155" i="4" s="1"/>
  <c r="H30" i="4"/>
  <c r="D135" i="4" s="1"/>
  <c r="F135" i="4" s="1"/>
  <c r="P135" i="4" s="1"/>
  <c r="H126" i="4"/>
  <c r="I126" i="4"/>
  <c r="H128" i="4"/>
  <c r="I128" i="4"/>
  <c r="H192" i="4"/>
  <c r="I192" i="4"/>
  <c r="K87" i="4" s="1"/>
  <c r="K192" i="4" s="1"/>
  <c r="O192" i="4" s="1"/>
  <c r="H150" i="4"/>
  <c r="I150" i="4"/>
  <c r="H163" i="4"/>
  <c r="I163" i="4"/>
  <c r="H147" i="4"/>
  <c r="I147" i="4"/>
  <c r="I41" i="10" s="1"/>
  <c r="H180" i="4"/>
  <c r="I180" i="4"/>
  <c r="H178" i="4"/>
  <c r="I178" i="4"/>
  <c r="H157" i="4"/>
  <c r="I157" i="4"/>
  <c r="I51" i="10" s="1"/>
  <c r="H159" i="4"/>
  <c r="P159" i="4" s="1"/>
  <c r="I159" i="4"/>
  <c r="I194" i="4"/>
  <c r="H194" i="4"/>
  <c r="H156" i="4"/>
  <c r="I156" i="4"/>
  <c r="I50" i="10" s="1"/>
  <c r="H151" i="4"/>
  <c r="I151" i="4"/>
  <c r="H130" i="4"/>
  <c r="I130" i="4"/>
  <c r="H161" i="4"/>
  <c r="I161" i="4"/>
  <c r="I55" i="10" s="1"/>
  <c r="H165" i="4"/>
  <c r="I165" i="4"/>
  <c r="I191" i="4"/>
  <c r="H191" i="4"/>
  <c r="H188" i="4"/>
  <c r="I188" i="4"/>
  <c r="K83" i="4" s="1"/>
  <c r="K188" i="4" s="1"/>
  <c r="O188" i="4" s="1"/>
  <c r="I187" i="4"/>
  <c r="I170" i="4"/>
  <c r="H39" i="4"/>
  <c r="D144" i="4" s="1"/>
  <c r="N144" i="4" s="1"/>
  <c r="H51" i="4"/>
  <c r="D156" i="4" s="1"/>
  <c r="N156" i="4" s="1"/>
  <c r="H42" i="4"/>
  <c r="D147" i="4" s="1"/>
  <c r="F147" i="4" s="1"/>
  <c r="P147" i="4" s="1"/>
  <c r="F20" i="10"/>
  <c r="I172" i="4"/>
  <c r="H177" i="4"/>
  <c r="I179" i="4"/>
  <c r="H29" i="4"/>
  <c r="D134" i="4" s="1"/>
  <c r="F134" i="4" s="1"/>
  <c r="H65" i="4"/>
  <c r="D170" i="4" s="1"/>
  <c r="F170" i="4" s="1"/>
  <c r="P170" i="4" s="1"/>
  <c r="H59" i="4"/>
  <c r="D164" i="4" s="1"/>
  <c r="F164" i="4" s="1"/>
  <c r="H66" i="4"/>
  <c r="D171" i="4" s="1"/>
  <c r="E171" i="4" s="1"/>
  <c r="H193" i="4"/>
  <c r="I193" i="4"/>
  <c r="H154" i="4"/>
  <c r="I154" i="4"/>
  <c r="E149" i="4"/>
  <c r="N149" i="4"/>
  <c r="F149" i="4"/>
  <c r="H162" i="4"/>
  <c r="I162" i="4"/>
  <c r="H183" i="4"/>
  <c r="I183" i="4"/>
  <c r="H176" i="4"/>
  <c r="I176" i="4"/>
  <c r="H184" i="4"/>
  <c r="I184" i="4"/>
  <c r="H143" i="4"/>
  <c r="I143" i="4"/>
  <c r="K85" i="4"/>
  <c r="K190" i="4" s="1"/>
  <c r="O190" i="4" s="1"/>
  <c r="I84" i="10"/>
  <c r="H129" i="4"/>
  <c r="I129" i="4"/>
  <c r="H144" i="4"/>
  <c r="I144" i="4"/>
  <c r="H133" i="4"/>
  <c r="I133" i="4"/>
  <c r="F174" i="4"/>
  <c r="N174" i="4"/>
  <c r="E174" i="4"/>
  <c r="K72" i="4"/>
  <c r="K177" i="4" s="1"/>
  <c r="O177" i="4" s="1"/>
  <c r="I71" i="10"/>
  <c r="H189" i="4"/>
  <c r="I189" i="4"/>
  <c r="H205" i="4"/>
  <c r="I205" i="4"/>
  <c r="H204" i="4"/>
  <c r="I204" i="4"/>
  <c r="H199" i="4"/>
  <c r="I199" i="4"/>
  <c r="H145" i="4"/>
  <c r="I145" i="4"/>
  <c r="H166" i="4"/>
  <c r="P166" i="4" s="1"/>
  <c r="I166" i="4"/>
  <c r="H125" i="4"/>
  <c r="I125" i="4"/>
  <c r="K67" i="4"/>
  <c r="K172" i="4" s="1"/>
  <c r="O172" i="4" s="1"/>
  <c r="I66" i="10"/>
  <c r="H27" i="4"/>
  <c r="D132" i="4" s="1"/>
  <c r="F26" i="10"/>
  <c r="N139" i="4"/>
  <c r="E139" i="4"/>
  <c r="F139" i="4"/>
  <c r="P139" i="4" s="1"/>
  <c r="H195" i="4"/>
  <c r="I195" i="4"/>
  <c r="I173" i="4"/>
  <c r="I175" i="4"/>
  <c r="I142" i="4"/>
  <c r="I140" i="4"/>
  <c r="I138" i="4"/>
  <c r="H149" i="4"/>
  <c r="I149" i="4"/>
  <c r="F207" i="4"/>
  <c r="E207" i="4"/>
  <c r="N207" i="4"/>
  <c r="H146" i="4"/>
  <c r="I146" i="4"/>
  <c r="H136" i="4"/>
  <c r="I136" i="4"/>
  <c r="H31" i="4"/>
  <c r="D136" i="4" s="1"/>
  <c r="F30" i="10"/>
  <c r="N126" i="4"/>
  <c r="E126" i="4"/>
  <c r="F126" i="4"/>
  <c r="E177" i="4"/>
  <c r="N177" i="4"/>
  <c r="F177" i="4"/>
  <c r="P177" i="4" s="1"/>
  <c r="H93" i="4"/>
  <c r="D198" i="4" s="1"/>
  <c r="F92" i="10"/>
  <c r="E181" i="4"/>
  <c r="F181" i="4"/>
  <c r="P181" i="4" s="1"/>
  <c r="H99" i="4"/>
  <c r="D204" i="4" s="1"/>
  <c r="F98" i="10"/>
  <c r="F43" i="10"/>
  <c r="K34" i="4"/>
  <c r="K139" i="4" s="1"/>
  <c r="O139" i="4" s="1"/>
  <c r="I33" i="10"/>
  <c r="K47" i="4"/>
  <c r="K152" i="4" s="1"/>
  <c r="O152" i="4" s="1"/>
  <c r="I46" i="10"/>
  <c r="K82" i="4"/>
  <c r="K187" i="4" s="1"/>
  <c r="O187" i="4" s="1"/>
  <c r="I81" i="10"/>
  <c r="K46" i="4"/>
  <c r="K151" i="4" s="1"/>
  <c r="O151" i="4" s="1"/>
  <c r="I45" i="10"/>
  <c r="I131" i="4"/>
  <c r="K25" i="4"/>
  <c r="K130" i="4" s="1"/>
  <c r="O130" i="4" s="1"/>
  <c r="I24" i="10"/>
  <c r="I203" i="4"/>
  <c r="I185" i="4"/>
  <c r="K45" i="4"/>
  <c r="K150" i="4" s="1"/>
  <c r="O150" i="4" s="1"/>
  <c r="I44" i="10"/>
  <c r="I63" i="10"/>
  <c r="K58" i="4"/>
  <c r="K163" i="4" s="1"/>
  <c r="O163" i="4" s="1"/>
  <c r="I57" i="10"/>
  <c r="H207" i="4"/>
  <c r="I207" i="4"/>
  <c r="H141" i="4"/>
  <c r="I141" i="4"/>
  <c r="F80" i="10"/>
  <c r="H81" i="4"/>
  <c r="D186" i="4" s="1"/>
  <c r="E154" i="4"/>
  <c r="N154" i="4"/>
  <c r="F154" i="4"/>
  <c r="N134" i="4"/>
  <c r="F23" i="10"/>
  <c r="H24" i="4"/>
  <c r="D129" i="4" s="1"/>
  <c r="K54" i="4"/>
  <c r="K159" i="4" s="1"/>
  <c r="O159" i="4" s="1"/>
  <c r="I53" i="10"/>
  <c r="K23" i="4"/>
  <c r="K128" i="4" s="1"/>
  <c r="O128" i="4" s="1"/>
  <c r="I22" i="10"/>
  <c r="K21" i="4"/>
  <c r="K126" i="4" s="1"/>
  <c r="O126" i="4" s="1"/>
  <c r="I20" i="10"/>
  <c r="K86" i="4"/>
  <c r="K191" i="4" s="1"/>
  <c r="O191" i="4" s="1"/>
  <c r="I85" i="10"/>
  <c r="H38" i="4"/>
  <c r="D143" i="4" s="1"/>
  <c r="F37" i="10"/>
  <c r="N194" i="4"/>
  <c r="E194" i="4"/>
  <c r="F194" i="4"/>
  <c r="P194" i="4" s="1"/>
  <c r="I124" i="4"/>
  <c r="I206" i="4"/>
  <c r="K63" i="4"/>
  <c r="K168" i="4" s="1"/>
  <c r="O168" i="4" s="1"/>
  <c r="I62" i="10"/>
  <c r="I196" i="4"/>
  <c r="H196" i="4"/>
  <c r="I202" i="4"/>
  <c r="H202" i="4"/>
  <c r="F175" i="4"/>
  <c r="P175" i="4" s="1"/>
  <c r="N175" i="4"/>
  <c r="E175" i="4"/>
  <c r="H153" i="4"/>
  <c r="I153" i="4"/>
  <c r="F130" i="4"/>
  <c r="N130" i="4"/>
  <c r="E130" i="4"/>
  <c r="F55" i="10"/>
  <c r="H56" i="4"/>
  <c r="D161" i="4" s="1"/>
  <c r="N166" i="4"/>
  <c r="E166" i="4"/>
  <c r="E145" i="4"/>
  <c r="N145" i="4"/>
  <c r="F145" i="4"/>
  <c r="F40" i="10"/>
  <c r="H41" i="4"/>
  <c r="D146" i="4" s="1"/>
  <c r="H190" i="4"/>
  <c r="H71" i="4"/>
  <c r="D176" i="4" s="1"/>
  <c r="H168" i="4"/>
  <c r="K75" i="4"/>
  <c r="K180" i="4" s="1"/>
  <c r="O180" i="4" s="1"/>
  <c r="I74" i="10"/>
  <c r="K74" i="4"/>
  <c r="K179" i="4" s="1"/>
  <c r="O179" i="4" s="1"/>
  <c r="I73" i="10"/>
  <c r="F18" i="10"/>
  <c r="H19" i="4"/>
  <c r="D124" i="4" s="1"/>
  <c r="K89" i="4"/>
  <c r="K194" i="4" s="1"/>
  <c r="O194" i="4" s="1"/>
  <c r="I88" i="10"/>
  <c r="H148" i="4"/>
  <c r="I148" i="4"/>
  <c r="H171" i="4"/>
  <c r="I171" i="4"/>
  <c r="I155" i="4"/>
  <c r="H75" i="4"/>
  <c r="D180" i="4" s="1"/>
  <c r="H68" i="4"/>
  <c r="D173" i="4" s="1"/>
  <c r="F67" i="10"/>
  <c r="I197" i="4"/>
  <c r="I167" i="4"/>
  <c r="I132" i="4"/>
  <c r="I160" i="4"/>
  <c r="I182" i="4"/>
  <c r="H33" i="4"/>
  <c r="D138" i="4" s="1"/>
  <c r="F32" i="10"/>
  <c r="F148" i="4"/>
  <c r="K93" i="4"/>
  <c r="K198" i="4" s="1"/>
  <c r="O198" i="4" s="1"/>
  <c r="I92" i="10"/>
  <c r="H174" i="4"/>
  <c r="I174" i="4"/>
  <c r="N195" i="4"/>
  <c r="F195" i="4"/>
  <c r="E195" i="4"/>
  <c r="K73" i="4"/>
  <c r="K178" i="4" s="1"/>
  <c r="O178" i="4" s="1"/>
  <c r="I72" i="10"/>
  <c r="K22" i="4"/>
  <c r="K127" i="4" s="1"/>
  <c r="O127" i="4" s="1"/>
  <c r="I21" i="10"/>
  <c r="H58" i="4"/>
  <c r="D163" i="4" s="1"/>
  <c r="F57" i="10"/>
  <c r="K65" i="4"/>
  <c r="K170" i="4" s="1"/>
  <c r="O170" i="4" s="1"/>
  <c r="I64" i="10"/>
  <c r="I134" i="4"/>
  <c r="H134" i="4"/>
  <c r="I137" i="4"/>
  <c r="H137" i="4"/>
  <c r="I164" i="4"/>
  <c r="H164" i="4"/>
  <c r="E183" i="4"/>
  <c r="F183" i="4"/>
  <c r="F192" i="4"/>
  <c r="N192" i="4"/>
  <c r="E192" i="4"/>
  <c r="N183" i="4"/>
  <c r="N127" i="4"/>
  <c r="F127" i="4"/>
  <c r="E127" i="4"/>
  <c r="N140" i="4"/>
  <c r="E140" i="4"/>
  <c r="F140" i="4"/>
  <c r="P140" i="4" s="1"/>
  <c r="I201" i="4"/>
  <c r="F66" i="10"/>
  <c r="H67" i="4"/>
  <c r="D172" i="4" s="1"/>
  <c r="I181" i="4"/>
  <c r="I186" i="4"/>
  <c r="F54" i="10"/>
  <c r="H55" i="4"/>
  <c r="D160" i="4" s="1"/>
  <c r="F35" i="10"/>
  <c r="H36" i="4"/>
  <c r="D141" i="4" s="1"/>
  <c r="H83" i="4"/>
  <c r="D188" i="4" s="1"/>
  <c r="F36" i="10"/>
  <c r="H37" i="4"/>
  <c r="D142" i="4" s="1"/>
  <c r="F19" i="10"/>
  <c r="H20" i="4"/>
  <c r="D125" i="4" s="1"/>
  <c r="N199" i="4"/>
  <c r="F33" i="10"/>
  <c r="F76" i="10"/>
  <c r="F53" i="10"/>
  <c r="E159" i="4"/>
  <c r="N159" i="4"/>
  <c r="I158" i="4"/>
  <c r="F39" i="10"/>
  <c r="I200" i="4"/>
  <c r="H28" i="4"/>
  <c r="D133" i="4" s="1"/>
  <c r="F27" i="10"/>
  <c r="F79" i="10"/>
  <c r="H80" i="4"/>
  <c r="D185" i="4" s="1"/>
  <c r="I135" i="4"/>
  <c r="H92" i="4"/>
  <c r="D197" i="4" s="1"/>
  <c r="F69" i="10"/>
  <c r="N165" i="4"/>
  <c r="E165" i="4"/>
  <c r="F165" i="4"/>
  <c r="F77" i="10"/>
  <c r="F60" i="10"/>
  <c r="H26" i="4"/>
  <c r="D131" i="4" s="1"/>
  <c r="F75" i="10"/>
  <c r="F88" i="10"/>
  <c r="H53" i="4"/>
  <c r="D158" i="4" s="1"/>
  <c r="H73" i="4"/>
  <c r="D178" i="4" s="1"/>
  <c r="H57" i="4"/>
  <c r="D162" i="4" s="1"/>
  <c r="F56" i="10"/>
  <c r="K60" i="4"/>
  <c r="K165" i="4" s="1"/>
  <c r="O165" i="4" s="1"/>
  <c r="I59" i="10"/>
  <c r="F153" i="4"/>
  <c r="E153" i="4"/>
  <c r="N153" i="4"/>
  <c r="F89" i="10"/>
  <c r="H64" i="4"/>
  <c r="D169" i="4" s="1"/>
  <c r="H88" i="4"/>
  <c r="D193" i="4" s="1"/>
  <c r="H95" i="4"/>
  <c r="D200" i="4" s="1"/>
  <c r="F48" i="10"/>
  <c r="H47" i="4"/>
  <c r="D152" i="4" s="1"/>
  <c r="F59" i="10"/>
  <c r="H23" i="4"/>
  <c r="D128" i="4" s="1"/>
  <c r="F78" i="10"/>
  <c r="H79" i="4"/>
  <c r="D184" i="4" s="1"/>
  <c r="H84" i="4"/>
  <c r="D189" i="4" s="1"/>
  <c r="H63" i="4"/>
  <c r="D168" i="4" s="1"/>
  <c r="F34" i="10"/>
  <c r="H32" i="4"/>
  <c r="D137" i="4" s="1"/>
  <c r="F182" i="4"/>
  <c r="P182" i="4" s="1"/>
  <c r="N182" i="4"/>
  <c r="F73" i="10"/>
  <c r="H74" i="4"/>
  <c r="D179" i="4" s="1"/>
  <c r="H46" i="4"/>
  <c r="D151" i="4" s="1"/>
  <c r="F45" i="10"/>
  <c r="H52" i="4"/>
  <c r="D157" i="4" s="1"/>
  <c r="E187" i="4" l="1"/>
  <c r="E144" i="4"/>
  <c r="N150" i="4"/>
  <c r="N203" i="4"/>
  <c r="P192" i="4"/>
  <c r="N190" i="4"/>
  <c r="F190" i="4"/>
  <c r="P190" i="4" s="1"/>
  <c r="P191" i="4"/>
  <c r="P127" i="4"/>
  <c r="P130" i="4"/>
  <c r="N191" i="4"/>
  <c r="E148" i="4"/>
  <c r="E191" i="4"/>
  <c r="E150" i="4"/>
  <c r="F144" i="4"/>
  <c r="P144" i="4" s="1"/>
  <c r="E170" i="4"/>
  <c r="E155" i="4"/>
  <c r="F155" i="4"/>
  <c r="P155" i="4" s="1"/>
  <c r="N202" i="4"/>
  <c r="P126" i="4"/>
  <c r="N147" i="4"/>
  <c r="F202" i="4"/>
  <c r="P202" i="4" s="1"/>
  <c r="E201" i="4"/>
  <c r="P199" i="4"/>
  <c r="N201" i="4"/>
  <c r="E205" i="4"/>
  <c r="E167" i="4"/>
  <c r="E164" i="4"/>
  <c r="E196" i="4"/>
  <c r="P165" i="4"/>
  <c r="N167" i="4"/>
  <c r="N164" i="4"/>
  <c r="F196" i="4"/>
  <c r="P196" i="4" s="1"/>
  <c r="P150" i="4"/>
  <c r="F205" i="4"/>
  <c r="E199" i="4"/>
  <c r="F203" i="4"/>
  <c r="P203" i="4" s="1"/>
  <c r="N170" i="4"/>
  <c r="N187" i="4"/>
  <c r="E206" i="4"/>
  <c r="F171" i="4"/>
  <c r="P171" i="4" s="1"/>
  <c r="P164" i="4"/>
  <c r="N171" i="4"/>
  <c r="P207" i="4"/>
  <c r="F206" i="4"/>
  <c r="P206" i="4" s="1"/>
  <c r="P149" i="4"/>
  <c r="I86" i="10"/>
  <c r="P134" i="4"/>
  <c r="N135" i="4"/>
  <c r="E147" i="4"/>
  <c r="P174" i="4"/>
  <c r="K51" i="4"/>
  <c r="K156" i="4" s="1"/>
  <c r="O156" i="4" s="1"/>
  <c r="E135" i="4"/>
  <c r="K56" i="4"/>
  <c r="K161" i="4" s="1"/>
  <c r="O161" i="4" s="1"/>
  <c r="K42" i="4"/>
  <c r="K147" i="4" s="1"/>
  <c r="O147" i="4" s="1"/>
  <c r="E134" i="4"/>
  <c r="K52" i="4"/>
  <c r="K157" i="4" s="1"/>
  <c r="O157" i="4" s="1"/>
  <c r="I82" i="10"/>
  <c r="P145" i="4"/>
  <c r="E156" i="4"/>
  <c r="F156" i="4"/>
  <c r="P156" i="4" s="1"/>
  <c r="P154" i="4"/>
  <c r="N178" i="4"/>
  <c r="E178" i="4"/>
  <c r="F178" i="4"/>
  <c r="P178" i="4" s="1"/>
  <c r="K33" i="4"/>
  <c r="K138" i="4" s="1"/>
  <c r="O138" i="4" s="1"/>
  <c r="I32" i="10"/>
  <c r="E157" i="4"/>
  <c r="F157" i="4"/>
  <c r="P157" i="4" s="1"/>
  <c r="N157" i="4"/>
  <c r="F200" i="4"/>
  <c r="P200" i="4" s="1"/>
  <c r="N200" i="4"/>
  <c r="E200" i="4"/>
  <c r="N158" i="4"/>
  <c r="F158" i="4"/>
  <c r="P158" i="4" s="1"/>
  <c r="E158" i="4"/>
  <c r="K27" i="4"/>
  <c r="K132" i="4" s="1"/>
  <c r="O132" i="4" s="1"/>
  <c r="I26" i="10"/>
  <c r="N132" i="4"/>
  <c r="F132" i="4"/>
  <c r="P132" i="4" s="1"/>
  <c r="E132" i="4"/>
  <c r="K53" i="4"/>
  <c r="K158" i="4" s="1"/>
  <c r="O158" i="4" s="1"/>
  <c r="I52" i="10"/>
  <c r="K96" i="4"/>
  <c r="K201" i="4" s="1"/>
  <c r="O201" i="4" s="1"/>
  <c r="I95" i="10"/>
  <c r="K32" i="4"/>
  <c r="K137" i="4" s="1"/>
  <c r="O137" i="4" s="1"/>
  <c r="I31" i="10"/>
  <c r="K69" i="4"/>
  <c r="K174" i="4" s="1"/>
  <c r="O174" i="4" s="1"/>
  <c r="I68" i="10"/>
  <c r="F138" i="4"/>
  <c r="P138" i="4" s="1"/>
  <c r="E138" i="4"/>
  <c r="N138" i="4"/>
  <c r="K62" i="4"/>
  <c r="K167" i="4" s="1"/>
  <c r="O167" i="4" s="1"/>
  <c r="I61" i="10"/>
  <c r="K43" i="4"/>
  <c r="K148" i="4" s="1"/>
  <c r="O148" i="4" s="1"/>
  <c r="I42" i="10"/>
  <c r="F176" i="4"/>
  <c r="P176" i="4" s="1"/>
  <c r="E176" i="4"/>
  <c r="N176" i="4"/>
  <c r="F161" i="4"/>
  <c r="P161" i="4" s="1"/>
  <c r="N161" i="4"/>
  <c r="E161" i="4"/>
  <c r="K48" i="4"/>
  <c r="K153" i="4" s="1"/>
  <c r="O153" i="4" s="1"/>
  <c r="I47" i="10"/>
  <c r="I101" i="10"/>
  <c r="K102" i="4"/>
  <c r="K207" i="4" s="1"/>
  <c r="O207" i="4" s="1"/>
  <c r="E136" i="4"/>
  <c r="F136" i="4"/>
  <c r="P136" i="4" s="1"/>
  <c r="N136" i="4"/>
  <c r="K37" i="4"/>
  <c r="K142" i="4" s="1"/>
  <c r="O142" i="4" s="1"/>
  <c r="I36" i="10"/>
  <c r="P195" i="4"/>
  <c r="K20" i="4"/>
  <c r="K125" i="4" s="1"/>
  <c r="O125" i="4" s="1"/>
  <c r="I19" i="10"/>
  <c r="K94" i="4"/>
  <c r="K199" i="4" s="1"/>
  <c r="O199" i="4" s="1"/>
  <c r="I93" i="10"/>
  <c r="K24" i="4"/>
  <c r="K129" i="4" s="1"/>
  <c r="O129" i="4" s="1"/>
  <c r="I23" i="10"/>
  <c r="N168" i="4"/>
  <c r="F168" i="4"/>
  <c r="P168" i="4" s="1"/>
  <c r="E168" i="4"/>
  <c r="K95" i="4"/>
  <c r="K200" i="4" s="1"/>
  <c r="O200" i="4" s="1"/>
  <c r="I94" i="10"/>
  <c r="E125" i="4"/>
  <c r="N125" i="4"/>
  <c r="F125" i="4"/>
  <c r="P125" i="4" s="1"/>
  <c r="N172" i="4"/>
  <c r="E172" i="4"/>
  <c r="F172" i="4"/>
  <c r="P172" i="4" s="1"/>
  <c r="F180" i="4"/>
  <c r="P180" i="4" s="1"/>
  <c r="N180" i="4"/>
  <c r="E180" i="4"/>
  <c r="N124" i="4"/>
  <c r="F124" i="4"/>
  <c r="P124" i="4" s="1"/>
  <c r="E124" i="4"/>
  <c r="K41" i="4"/>
  <c r="K146" i="4" s="1"/>
  <c r="O146" i="4" s="1"/>
  <c r="I40" i="10"/>
  <c r="K40" i="4"/>
  <c r="K145" i="4" s="1"/>
  <c r="O145" i="4" s="1"/>
  <c r="I39" i="10"/>
  <c r="K39" i="4"/>
  <c r="K144" i="4" s="1"/>
  <c r="O144" i="4" s="1"/>
  <c r="I38" i="10"/>
  <c r="K49" i="4"/>
  <c r="K154" i="4" s="1"/>
  <c r="O154" i="4" s="1"/>
  <c r="I48" i="10"/>
  <c r="I29" i="10"/>
  <c r="K30" i="4"/>
  <c r="K135" i="4" s="1"/>
  <c r="O135" i="4" s="1"/>
  <c r="K71" i="4"/>
  <c r="K176" i="4" s="1"/>
  <c r="O176" i="4" s="1"/>
  <c r="I70" i="10"/>
  <c r="F189" i="4"/>
  <c r="P189" i="4" s="1"/>
  <c r="N189" i="4"/>
  <c r="E189" i="4"/>
  <c r="E185" i="4"/>
  <c r="F185" i="4"/>
  <c r="P185" i="4" s="1"/>
  <c r="N185" i="4"/>
  <c r="E184" i="4"/>
  <c r="N184" i="4"/>
  <c r="F184" i="4"/>
  <c r="P184" i="4" s="1"/>
  <c r="E141" i="4"/>
  <c r="F141" i="4"/>
  <c r="P141" i="4" s="1"/>
  <c r="N141" i="4"/>
  <c r="K81" i="4"/>
  <c r="K186" i="4" s="1"/>
  <c r="O186" i="4" s="1"/>
  <c r="I80" i="10"/>
  <c r="E163" i="4"/>
  <c r="N163" i="4"/>
  <c r="F163" i="4"/>
  <c r="P163" i="4" s="1"/>
  <c r="K77" i="4"/>
  <c r="K182" i="4" s="1"/>
  <c r="O182" i="4" s="1"/>
  <c r="I76" i="10"/>
  <c r="K92" i="4"/>
  <c r="K197" i="4" s="1"/>
  <c r="O197" i="4" s="1"/>
  <c r="I91" i="10"/>
  <c r="K66" i="4"/>
  <c r="K171" i="4" s="1"/>
  <c r="O171" i="4" s="1"/>
  <c r="I65" i="10"/>
  <c r="P148" i="4"/>
  <c r="P153" i="4"/>
  <c r="K97" i="4"/>
  <c r="K202" i="4" s="1"/>
  <c r="O202" i="4" s="1"/>
  <c r="I96" i="10"/>
  <c r="E143" i="4"/>
  <c r="F143" i="4"/>
  <c r="P143" i="4" s="1"/>
  <c r="N143" i="4"/>
  <c r="K31" i="4"/>
  <c r="K136" i="4" s="1"/>
  <c r="O136" i="4" s="1"/>
  <c r="I30" i="10"/>
  <c r="K70" i="4"/>
  <c r="K175" i="4" s="1"/>
  <c r="O175" i="4" s="1"/>
  <c r="I69" i="10"/>
  <c r="K100" i="4"/>
  <c r="K205" i="4" s="1"/>
  <c r="O205" i="4" s="1"/>
  <c r="I99" i="10"/>
  <c r="K78" i="4"/>
  <c r="K183" i="4" s="1"/>
  <c r="O183" i="4" s="1"/>
  <c r="I77" i="10"/>
  <c r="N146" i="4"/>
  <c r="F146" i="4"/>
  <c r="P146" i="4" s="1"/>
  <c r="E146" i="4"/>
  <c r="K36" i="4"/>
  <c r="K141" i="4" s="1"/>
  <c r="O141" i="4" s="1"/>
  <c r="I35" i="10"/>
  <c r="E198" i="4"/>
  <c r="N198" i="4"/>
  <c r="F198" i="4"/>
  <c r="P198" i="4" s="1"/>
  <c r="K44" i="4"/>
  <c r="K149" i="4" s="1"/>
  <c r="O149" i="4" s="1"/>
  <c r="I43" i="10"/>
  <c r="K38" i="4"/>
  <c r="K143" i="4" s="1"/>
  <c r="O143" i="4" s="1"/>
  <c r="I37" i="10"/>
  <c r="K101" i="4"/>
  <c r="K206" i="4" s="1"/>
  <c r="O206" i="4" s="1"/>
  <c r="I100" i="10"/>
  <c r="I34" i="10"/>
  <c r="K35" i="4"/>
  <c r="K140" i="4" s="1"/>
  <c r="O140" i="4" s="1"/>
  <c r="N193" i="4"/>
  <c r="F193" i="4"/>
  <c r="P193" i="4" s="1"/>
  <c r="E193" i="4"/>
  <c r="F151" i="4"/>
  <c r="P151" i="4" s="1"/>
  <c r="E151" i="4"/>
  <c r="N151" i="4"/>
  <c r="F188" i="4"/>
  <c r="P188" i="4" s="1"/>
  <c r="N188" i="4"/>
  <c r="E188" i="4"/>
  <c r="K29" i="4"/>
  <c r="K134" i="4" s="1"/>
  <c r="O134" i="4" s="1"/>
  <c r="I28" i="10"/>
  <c r="K50" i="4"/>
  <c r="K155" i="4" s="1"/>
  <c r="O155" i="4" s="1"/>
  <c r="I49" i="10"/>
  <c r="K80" i="4"/>
  <c r="K185" i="4" s="1"/>
  <c r="O185" i="4" s="1"/>
  <c r="I79" i="10"/>
  <c r="K68" i="4"/>
  <c r="K173" i="4" s="1"/>
  <c r="O173" i="4" s="1"/>
  <c r="I67" i="10"/>
  <c r="K61" i="4"/>
  <c r="K166" i="4" s="1"/>
  <c r="O166" i="4" s="1"/>
  <c r="I60" i="10"/>
  <c r="K99" i="4"/>
  <c r="K204" i="4" s="1"/>
  <c r="O204" i="4" s="1"/>
  <c r="I98" i="10"/>
  <c r="P205" i="4"/>
  <c r="K28" i="4"/>
  <c r="K133" i="4" s="1"/>
  <c r="O133" i="4" s="1"/>
  <c r="I27" i="10"/>
  <c r="P183" i="4"/>
  <c r="N160" i="4"/>
  <c r="E160" i="4"/>
  <c r="F160" i="4"/>
  <c r="P160" i="4" s="1"/>
  <c r="K26" i="4"/>
  <c r="K131" i="4" s="1"/>
  <c r="O131" i="4" s="1"/>
  <c r="I25" i="10"/>
  <c r="F204" i="4"/>
  <c r="P204" i="4" s="1"/>
  <c r="N204" i="4"/>
  <c r="E204" i="4"/>
  <c r="K19" i="4"/>
  <c r="K124" i="4" s="1"/>
  <c r="O124" i="4" s="1"/>
  <c r="I18" i="10"/>
  <c r="K90" i="4"/>
  <c r="K195" i="4" s="1"/>
  <c r="O195" i="4" s="1"/>
  <c r="I89" i="10"/>
  <c r="E142" i="4"/>
  <c r="N142" i="4"/>
  <c r="F142" i="4"/>
  <c r="P142" i="4" s="1"/>
  <c r="E169" i="4"/>
  <c r="F169" i="4"/>
  <c r="P169" i="4" s="1"/>
  <c r="N169" i="4"/>
  <c r="F162" i="4"/>
  <c r="P162" i="4" s="1"/>
  <c r="N162" i="4"/>
  <c r="E162" i="4"/>
  <c r="N179" i="4"/>
  <c r="E179" i="4"/>
  <c r="F179" i="4"/>
  <c r="P179" i="4" s="1"/>
  <c r="E137" i="4"/>
  <c r="F137" i="4"/>
  <c r="P137" i="4" s="1"/>
  <c r="N137" i="4"/>
  <c r="N131" i="4"/>
  <c r="E131" i="4"/>
  <c r="F131" i="4"/>
  <c r="P131" i="4" s="1"/>
  <c r="N128" i="4"/>
  <c r="F128" i="4"/>
  <c r="P128" i="4" s="1"/>
  <c r="E128" i="4"/>
  <c r="N152" i="4"/>
  <c r="F152" i="4"/>
  <c r="P152" i="4" s="1"/>
  <c r="E152" i="4"/>
  <c r="F197" i="4"/>
  <c r="P197" i="4" s="1"/>
  <c r="E197" i="4"/>
  <c r="N197" i="4"/>
  <c r="N133" i="4"/>
  <c r="E133" i="4"/>
  <c r="F133" i="4"/>
  <c r="P133" i="4" s="1"/>
  <c r="K76" i="4"/>
  <c r="K181" i="4" s="1"/>
  <c r="O181" i="4" s="1"/>
  <c r="I75" i="10"/>
  <c r="K59" i="4"/>
  <c r="K164" i="4" s="1"/>
  <c r="O164" i="4" s="1"/>
  <c r="I58" i="10"/>
  <c r="K55" i="4"/>
  <c r="K160" i="4" s="1"/>
  <c r="O160" i="4" s="1"/>
  <c r="I54" i="10"/>
  <c r="N173" i="4"/>
  <c r="F173" i="4"/>
  <c r="P173" i="4" s="1"/>
  <c r="E173" i="4"/>
  <c r="K91" i="4"/>
  <c r="K196" i="4" s="1"/>
  <c r="O196" i="4" s="1"/>
  <c r="I90" i="10"/>
  <c r="N129" i="4"/>
  <c r="E129" i="4"/>
  <c r="F129" i="4"/>
  <c r="P129" i="4" s="1"/>
  <c r="F186" i="4"/>
  <c r="P186" i="4" s="1"/>
  <c r="N186" i="4"/>
  <c r="E186" i="4"/>
  <c r="K98" i="4"/>
  <c r="K203" i="4" s="1"/>
  <c r="O203" i="4" s="1"/>
  <c r="I97" i="10"/>
  <c r="K84" i="4"/>
  <c r="K189" i="4" s="1"/>
  <c r="O189" i="4" s="1"/>
  <c r="I83" i="10"/>
  <c r="K79" i="4"/>
  <c r="K184" i="4" s="1"/>
  <c r="O184" i="4" s="1"/>
  <c r="I78" i="10"/>
  <c r="K57" i="4"/>
  <c r="K162" i="4" s="1"/>
  <c r="O162" i="4" s="1"/>
  <c r="I56" i="10"/>
  <c r="K88" i="4"/>
  <c r="K193" i="4" s="1"/>
  <c r="O193" i="4" s="1"/>
  <c r="I87" i="10"/>
  <c r="H8" i="10" l="1"/>
  <c r="H13" i="10"/>
  <c r="H17" i="10"/>
  <c r="H3" i="10"/>
  <c r="H16" i="10"/>
  <c r="H12" i="10"/>
  <c r="H14" i="10"/>
  <c r="F14" i="10"/>
  <c r="H11" i="10"/>
  <c r="H7" i="10"/>
  <c r="H14" i="4"/>
  <c r="D119" i="4" s="1"/>
  <c r="H4" i="10"/>
  <c r="H15" i="10"/>
  <c r="F17" i="10"/>
  <c r="H12" i="4"/>
  <c r="D117" i="4" s="1"/>
  <c r="F7" i="10"/>
  <c r="F8" i="10"/>
  <c r="H10" i="10"/>
  <c r="F10" i="10"/>
  <c r="F15" i="10"/>
  <c r="F12" i="10"/>
  <c r="H9" i="10"/>
  <c r="H10" i="4"/>
  <c r="D115" i="4" s="1"/>
  <c r="J8" i="4"/>
  <c r="J113" i="4" s="1"/>
  <c r="H113" i="4" s="1"/>
  <c r="F3" i="10"/>
  <c r="J5" i="4"/>
  <c r="J110" i="4" s="1"/>
  <c r="H110" i="4" s="1"/>
  <c r="F4" i="10"/>
  <c r="J13" i="4"/>
  <c r="J118" i="4" s="1"/>
  <c r="H118" i="4" s="1"/>
  <c r="J15" i="4"/>
  <c r="J120" i="4" s="1"/>
  <c r="J14" i="4"/>
  <c r="J119" i="4" s="1"/>
  <c r="I119" i="4" s="1"/>
  <c r="J9" i="4"/>
  <c r="J114" i="4" s="1"/>
  <c r="I114" i="4" s="1"/>
  <c r="F16" i="10"/>
  <c r="J16" i="4"/>
  <c r="J121" i="4" s="1"/>
  <c r="H121" i="4" s="1"/>
  <c r="J18" i="4"/>
  <c r="J123" i="4" s="1"/>
  <c r="I123" i="4" s="1"/>
  <c r="J12" i="4"/>
  <c r="J117" i="4" s="1"/>
  <c r="J10" i="4"/>
  <c r="J115" i="4" s="1"/>
  <c r="J4" i="4"/>
  <c r="J109" i="4" s="1"/>
  <c r="I109" i="4" s="1"/>
  <c r="J11" i="4"/>
  <c r="J116" i="4" s="1"/>
  <c r="J17" i="4"/>
  <c r="J122" i="4" s="1"/>
  <c r="H119" i="4" l="1"/>
  <c r="H9" i="4"/>
  <c r="D114" i="4" s="1"/>
  <c r="F114" i="4" s="1"/>
  <c r="H15" i="4"/>
  <c r="D120" i="4" s="1"/>
  <c r="N120" i="4" s="1"/>
  <c r="H18" i="4"/>
  <c r="D123" i="4" s="1"/>
  <c r="E123" i="4" s="1"/>
  <c r="H8" i="4"/>
  <c r="D113" i="4" s="1"/>
  <c r="N113" i="4" s="1"/>
  <c r="F13" i="10"/>
  <c r="H4" i="4"/>
  <c r="D109" i="4" s="1"/>
  <c r="F109" i="4" s="1"/>
  <c r="F9" i="10"/>
  <c r="F11" i="10"/>
  <c r="H114" i="4"/>
  <c r="P114" i="4" s="1"/>
  <c r="I110" i="4"/>
  <c r="K5" i="4" s="1"/>
  <c r="K110" i="4" s="1"/>
  <c r="O110" i="4" s="1"/>
  <c r="H16" i="4"/>
  <c r="D121" i="4" s="1"/>
  <c r="N121" i="4" s="1"/>
  <c r="N115" i="4"/>
  <c r="E115" i="4"/>
  <c r="F115" i="4"/>
  <c r="H122" i="4"/>
  <c r="I122" i="4"/>
  <c r="H117" i="4"/>
  <c r="I117" i="4"/>
  <c r="N119" i="4"/>
  <c r="F119" i="4"/>
  <c r="P119" i="4" s="1"/>
  <c r="E119" i="4"/>
  <c r="E109" i="4"/>
  <c r="H115" i="4"/>
  <c r="I115" i="4"/>
  <c r="H116" i="4"/>
  <c r="I116" i="4"/>
  <c r="I13" i="10"/>
  <c r="K14" i="4"/>
  <c r="K119" i="4" s="1"/>
  <c r="O119" i="4" s="1"/>
  <c r="N117" i="4"/>
  <c r="F117" i="4"/>
  <c r="E117" i="4"/>
  <c r="I8" i="10"/>
  <c r="K9" i="4"/>
  <c r="K114" i="4" s="1"/>
  <c r="O114" i="4" s="1"/>
  <c r="K18" i="4"/>
  <c r="K123" i="4" s="1"/>
  <c r="O123" i="4" s="1"/>
  <c r="I17" i="10"/>
  <c r="I120" i="4"/>
  <c r="H120" i="4"/>
  <c r="H109" i="4"/>
  <c r="H123" i="4"/>
  <c r="I121" i="4"/>
  <c r="I118" i="4"/>
  <c r="I113" i="4"/>
  <c r="N114" i="4"/>
  <c r="E120" i="4"/>
  <c r="H13" i="4"/>
  <c r="D118" i="4" s="1"/>
  <c r="H11" i="4"/>
  <c r="D116" i="4" s="1"/>
  <c r="E114" i="4"/>
  <c r="H17" i="4"/>
  <c r="D122" i="4" s="1"/>
  <c r="H5" i="4"/>
  <c r="D110" i="4" s="1"/>
  <c r="N123" i="4" l="1"/>
  <c r="F123" i="4"/>
  <c r="F113" i="4"/>
  <c r="P113" i="4" s="1"/>
  <c r="E113" i="4"/>
  <c r="F120" i="4"/>
  <c r="P120" i="4" s="1"/>
  <c r="F121" i="4"/>
  <c r="P121" i="4" s="1"/>
  <c r="I4" i="10"/>
  <c r="N109" i="4"/>
  <c r="E121" i="4"/>
  <c r="P115" i="4"/>
  <c r="I14" i="10"/>
  <c r="K15" i="4"/>
  <c r="K120" i="4" s="1"/>
  <c r="O120" i="4" s="1"/>
  <c r="K12" i="4"/>
  <c r="K117" i="4" s="1"/>
  <c r="O117" i="4" s="1"/>
  <c r="I11" i="10"/>
  <c r="K13" i="4"/>
  <c r="K118" i="4" s="1"/>
  <c r="O118" i="4" s="1"/>
  <c r="I12" i="10"/>
  <c r="K4" i="4"/>
  <c r="I3" i="10"/>
  <c r="I10" i="10"/>
  <c r="K11" i="4"/>
  <c r="K116" i="4" s="1"/>
  <c r="O116" i="4" s="1"/>
  <c r="P117" i="4"/>
  <c r="K8" i="4"/>
  <c r="K113" i="4" s="1"/>
  <c r="O113" i="4" s="1"/>
  <c r="I7" i="10"/>
  <c r="K17" i="4"/>
  <c r="K122" i="4" s="1"/>
  <c r="O122" i="4" s="1"/>
  <c r="I16" i="10"/>
  <c r="E122" i="4"/>
  <c r="N122" i="4"/>
  <c r="F122" i="4"/>
  <c r="P122" i="4" s="1"/>
  <c r="E118" i="4"/>
  <c r="F118" i="4"/>
  <c r="P118" i="4" s="1"/>
  <c r="N118" i="4"/>
  <c r="K16" i="4"/>
  <c r="K121" i="4" s="1"/>
  <c r="O121" i="4" s="1"/>
  <c r="I15" i="10"/>
  <c r="K10" i="4"/>
  <c r="K115" i="4" s="1"/>
  <c r="O115" i="4" s="1"/>
  <c r="I9" i="10"/>
  <c r="E116" i="4"/>
  <c r="F116" i="4"/>
  <c r="P116" i="4" s="1"/>
  <c r="N116" i="4"/>
  <c r="F110" i="4"/>
  <c r="P110" i="4" s="1"/>
  <c r="N110" i="4"/>
  <c r="E110" i="4"/>
  <c r="P123" i="4"/>
  <c r="P109" i="4"/>
  <c r="K109" i="4" l="1"/>
  <c r="O109" i="4" s="1"/>
  <c r="H5" i="10"/>
  <c r="H6" i="10"/>
  <c r="F6" i="10"/>
  <c r="J7" i="4"/>
  <c r="J112" i="4" s="1"/>
  <c r="H112" i="4" s="1"/>
  <c r="J6" i="4"/>
  <c r="J111" i="4" s="1"/>
  <c r="F5" i="10"/>
  <c r="H7" i="4" l="1"/>
  <c r="D112" i="4" s="1"/>
  <c r="F112" i="4" s="1"/>
  <c r="P112" i="4" s="1"/>
  <c r="H6" i="4"/>
  <c r="D111" i="4" s="1"/>
  <c r="E111" i="4" s="1"/>
  <c r="H111" i="4"/>
  <c r="I111" i="4"/>
  <c r="I112" i="4"/>
  <c r="N112" i="4" l="1"/>
  <c r="E112" i="4"/>
  <c r="F111" i="4"/>
  <c r="F208" i="4" s="1"/>
  <c r="N111" i="4"/>
  <c r="I6" i="10"/>
  <c r="K7" i="4"/>
  <c r="K112" i="4" s="1"/>
  <c r="O112" i="4" s="1"/>
  <c r="I208" i="4"/>
  <c r="H208" i="4"/>
  <c r="P111" i="4"/>
  <c r="K6" i="4" l="1"/>
  <c r="I5" i="10"/>
  <c r="B2" i="11" l="1"/>
  <c r="B2" i="6"/>
  <c r="S2" i="5"/>
  <c r="K111" i="4"/>
  <c r="O111" i="4" s="1"/>
  <c r="K103" i="4"/>
</calcChain>
</file>

<file path=xl/sharedStrings.xml><?xml version="1.0" encoding="utf-8"?>
<sst xmlns="http://schemas.openxmlformats.org/spreadsheetml/2006/main" count="2515" uniqueCount="1494">
  <si>
    <t>1.</t>
  </si>
  <si>
    <t>2.</t>
  </si>
  <si>
    <t>3.</t>
  </si>
  <si>
    <t>4.</t>
  </si>
  <si>
    <t>Adres</t>
  </si>
  <si>
    <t xml:space="preserve">Telefon </t>
  </si>
  <si>
    <t>Województwo</t>
  </si>
  <si>
    <t>Adres e-mail</t>
  </si>
  <si>
    <t>Powiat</t>
  </si>
  <si>
    <t>NIP</t>
  </si>
  <si>
    <t>Nazwa organizatora publicznego transportu zbiorowego</t>
  </si>
  <si>
    <t>REGON</t>
  </si>
  <si>
    <t>Nazwisko</t>
  </si>
  <si>
    <t xml:space="preserve">          (miejscowość, data)</t>
  </si>
  <si>
    <t>Wojewoda Mazowiecki</t>
  </si>
  <si>
    <t>pl.Bankowy 3/5</t>
  </si>
  <si>
    <t>00-950 Warszawa</t>
  </si>
  <si>
    <t>A1. ORGANIZATOR PUBLICZNEGO TRANSPORTU ZBIOROWEGO</t>
  </si>
  <si>
    <t>A2. Dane osoby do kontaktu w sprawie wniosku</t>
  </si>
  <si>
    <t>5.</t>
  </si>
  <si>
    <t>6.</t>
  </si>
  <si>
    <t>Lp.</t>
  </si>
  <si>
    <t>Nazwa linii komunikacyjnej</t>
  </si>
  <si>
    <t>A.3  Informacje dotyczące organizatora publicznego transportu zbiorowego</t>
  </si>
  <si>
    <t xml:space="preserve">Numer umowy o dopłatę </t>
  </si>
  <si>
    <t>Data zawarcia umowy o dopłatę</t>
  </si>
  <si>
    <t>B.2 Oświadczenie</t>
  </si>
  <si>
    <t>data, podpis  osoby/osób działających w imieniu organizatora publicznego transportu zbiorowego</t>
  </si>
  <si>
    <t>Różnica def z zaokrągleń</t>
  </si>
  <si>
    <t>Różnica w finansowaniu</t>
  </si>
  <si>
    <t>max 1 (3) zł/wzkm</t>
  </si>
  <si>
    <t>warunek 10%</t>
  </si>
  <si>
    <t>10 % z ceny usługi</t>
  </si>
  <si>
    <t xml:space="preserve">10% z deficytu </t>
  </si>
  <si>
    <t>Kwota dopłaty/wozokm</t>
  </si>
  <si>
    <t xml:space="preserve">Max kwota dopł na podst wk wł/wzkm </t>
  </si>
  <si>
    <t>Max kwota dopł na podst wk. wł.</t>
  </si>
  <si>
    <t>Kwota dopłaty</t>
  </si>
  <si>
    <t>Def z ceny usł</t>
  </si>
  <si>
    <t>Wkład własny [zł]</t>
  </si>
  <si>
    <t>Wkład własny [%]</t>
  </si>
  <si>
    <t>Wkład własny/km [zł]</t>
  </si>
  <si>
    <t>Cena usługi</t>
  </si>
  <si>
    <t>Częstotliwość</t>
  </si>
  <si>
    <t>Weryfikacja</t>
  </si>
  <si>
    <t>Suma</t>
  </si>
  <si>
    <t>X</t>
  </si>
  <si>
    <t>STAWKA MAX Z UMOWY</t>
  </si>
  <si>
    <t>KWOTA DOPŁATY</t>
  </si>
  <si>
    <t>WKŁAD WŁASNY [ZŁ]</t>
  </si>
  <si>
    <t>WKŁAD WŁASNY [%]</t>
  </si>
  <si>
    <t>WKŁAD WŁASNY/KM [ZŁ]</t>
  </si>
  <si>
    <t>CENA USŁUGI</t>
  </si>
  <si>
    <t>DEFICYT</t>
  </si>
  <si>
    <t>WOZOKILOMETRY</t>
  </si>
  <si>
    <t>Dł.linii</t>
  </si>
  <si>
    <t>NAZWA LINII</t>
  </si>
  <si>
    <t>l.p</t>
  </si>
  <si>
    <t>ok</t>
  </si>
  <si>
    <t>Dane z wniosku</t>
  </si>
  <si>
    <t>Data</t>
  </si>
  <si>
    <t>Ogółem Dopłata</t>
  </si>
  <si>
    <t>Ogółem deficyt</t>
  </si>
  <si>
    <t>Ogółem śr własne</t>
  </si>
  <si>
    <t>Ogółem liczba wzkm</t>
  </si>
  <si>
    <t>Imię</t>
  </si>
  <si>
    <t>Wielkość pracy eksploatacyjnej  (wozokilometry)</t>
  </si>
  <si>
    <t>Data zawarcia umowy</t>
  </si>
  <si>
    <t>Kwota niewykorzystanych środków</t>
  </si>
  <si>
    <t xml:space="preserve">Przewidywane zapotrzebowanie </t>
  </si>
  <si>
    <t>Liczba operatorów</t>
  </si>
  <si>
    <t>STYCZEŃ</t>
  </si>
  <si>
    <t>LUTY</t>
  </si>
  <si>
    <t>MARZEC</t>
  </si>
  <si>
    <t>KWIECIEŃ</t>
  </si>
  <si>
    <t>MAJ</t>
  </si>
  <si>
    <t>CZERWIEC</t>
  </si>
  <si>
    <t>LIPIEC</t>
  </si>
  <si>
    <t>SIERPIEŃ</t>
  </si>
  <si>
    <t>WRZESIEŃ</t>
  </si>
  <si>
    <t>PAŹDZIERNIK</t>
  </si>
  <si>
    <t>LISTOPAD</t>
  </si>
  <si>
    <t>GRUDZIEŃ</t>
  </si>
  <si>
    <t>Nazwa organizatora</t>
  </si>
  <si>
    <t>Liczba linii</t>
  </si>
  <si>
    <t>Kwota łącznie</t>
  </si>
  <si>
    <t>Ilość operatorów</t>
  </si>
  <si>
    <t>Zapotrzebowanie na kolejny miesiąc</t>
  </si>
  <si>
    <t>Miesiąc</t>
  </si>
  <si>
    <t>Nr dysponenta</t>
  </si>
  <si>
    <t>Numer dysponenta</t>
  </si>
  <si>
    <t>Tytuł</t>
  </si>
  <si>
    <t>Nazwa operatora publicznego transportu zbiorowego</t>
  </si>
  <si>
    <t>2</t>
  </si>
  <si>
    <t>3</t>
  </si>
  <si>
    <t xml:space="preserve">B.1  Dane dotyczące linii komunikacyjnych </t>
  </si>
  <si>
    <t>4</t>
  </si>
  <si>
    <t>5</t>
  </si>
  <si>
    <t>6</t>
  </si>
  <si>
    <t>Nazwa operatora 1</t>
  </si>
  <si>
    <t>Nazwa operatora 2</t>
  </si>
  <si>
    <t>Nazwa operatora 3</t>
  </si>
  <si>
    <t>Nazwa operatora 4</t>
  </si>
  <si>
    <t>Nazwa operatora 5</t>
  </si>
  <si>
    <t>Nazwa operatora 6</t>
  </si>
  <si>
    <t>Nazwa operatora 7</t>
  </si>
  <si>
    <t>Nazwa operatora 8</t>
  </si>
  <si>
    <t>Nazwa operatora 9</t>
  </si>
  <si>
    <t>Nazwa operatora 10</t>
  </si>
  <si>
    <t>Nazwa operatora 11</t>
  </si>
  <si>
    <t>Nazwa operatora 12</t>
  </si>
  <si>
    <t>Nazwa operatora 13</t>
  </si>
  <si>
    <t>Nazwa operatora 14</t>
  </si>
  <si>
    <t>Nazwa operatora 15</t>
  </si>
  <si>
    <t>Nazwa operatora 16</t>
  </si>
  <si>
    <t>Nazwa operatora 17</t>
  </si>
  <si>
    <t>Nazwa operatora 18</t>
  </si>
  <si>
    <t>Nazwa operatora 19</t>
  </si>
  <si>
    <t>Nazwa operatora 20</t>
  </si>
  <si>
    <t>NIP Operatora 1</t>
  </si>
  <si>
    <t>NIP Operatora 2</t>
  </si>
  <si>
    <t>NIP Operatora 3</t>
  </si>
  <si>
    <t>NIP Operatora 4</t>
  </si>
  <si>
    <t>NIP Operatora 5</t>
  </si>
  <si>
    <t>NIP Operatora 6</t>
  </si>
  <si>
    <t>NIP Operatora 7</t>
  </si>
  <si>
    <t>NIP Operatora 8</t>
  </si>
  <si>
    <t>NIP Operatora 9</t>
  </si>
  <si>
    <t>NIP Operatora 10</t>
  </si>
  <si>
    <t>NIP Operatora 11</t>
  </si>
  <si>
    <t>NIP Operatora 12</t>
  </si>
  <si>
    <t>NIP Operatora 13</t>
  </si>
  <si>
    <t>NIP Operatora 14</t>
  </si>
  <si>
    <t>NIP Operatora 15</t>
  </si>
  <si>
    <t>NIP Operatora 16</t>
  </si>
  <si>
    <t>NIP Operatora 17</t>
  </si>
  <si>
    <t>NIP Operatora 18</t>
  </si>
  <si>
    <t>NIP Operatora 19</t>
  </si>
  <si>
    <t>NIP Operatora 20</t>
  </si>
  <si>
    <t>Regon Operatora 1</t>
  </si>
  <si>
    <t>Regon Operatora 2</t>
  </si>
  <si>
    <t>Regon Operatora 3</t>
  </si>
  <si>
    <t>Regon Operatora 4</t>
  </si>
  <si>
    <t>Regon Operatora 5</t>
  </si>
  <si>
    <t>Regon Operatora 6</t>
  </si>
  <si>
    <t>Regon Operatora 7</t>
  </si>
  <si>
    <t>Regon Operatora 8</t>
  </si>
  <si>
    <t>Regon Operatora 9</t>
  </si>
  <si>
    <t>Regon Operatora 10</t>
  </si>
  <si>
    <t>Regon Operatora 11</t>
  </si>
  <si>
    <t>Regon Operatora 12</t>
  </si>
  <si>
    <t>Regon Operatora 13</t>
  </si>
  <si>
    <t>Regon Operatora 14</t>
  </si>
  <si>
    <t>Regon Operatora 15</t>
  </si>
  <si>
    <t>Regon Operatora 16</t>
  </si>
  <si>
    <t>Regon Operatora 17</t>
  </si>
  <si>
    <t>Regon Operatora 18</t>
  </si>
  <si>
    <t>Regon Operatora 19</t>
  </si>
  <si>
    <t>Regon Operatora 20</t>
  </si>
  <si>
    <t>Zgodność danych z załącznikiem nr 1</t>
  </si>
  <si>
    <t>Zgodność danych z załącznikiem nr 2</t>
  </si>
  <si>
    <t>Wer.</t>
  </si>
  <si>
    <t xml:space="preserve">Wydział Transportu </t>
  </si>
  <si>
    <t>i Rozwoju Regionalnego</t>
  </si>
  <si>
    <t>ver. 1.1</t>
  </si>
  <si>
    <t>Zawiadomienie o uruchomieniu linii komunikacyjnych w ramach zawartej umowy o dopłatę.</t>
  </si>
  <si>
    <t>Liczba linii komunikacyjnych na które organizator zawarł umowę o dopłatę</t>
  </si>
  <si>
    <t>Liczba uruchomionych linii komunikacyjnych</t>
  </si>
  <si>
    <t>Liczba nieuruchomionych linii komunikacyjnych</t>
  </si>
  <si>
    <t>Data uruchomienia linii komunikacyjnej</t>
  </si>
  <si>
    <t>Data uruchomienia linii komunikacyjnej wskazana we wniosku o objęcie dopłatą</t>
  </si>
  <si>
    <t>Data przekazania do Wojewody oświadczenia o numerze konta - zał. nr 4 do umowy</t>
  </si>
  <si>
    <t xml:space="preserve">Oświadczam, że dane zawarte w niniejszym zawiadomieniu są kompletne i zgodne ze stanem faktycznym. </t>
  </si>
  <si>
    <r>
      <rPr>
        <b/>
        <sz val="8"/>
        <color theme="1"/>
        <rFont val="Calibri"/>
        <family val="2"/>
        <charset val="238"/>
        <scheme val="minor"/>
      </rPr>
      <t>Pouczenie:</t>
    </r>
    <r>
      <rPr>
        <sz val="8"/>
        <color theme="1"/>
        <rFont val="Calibri"/>
        <family val="2"/>
        <charset val="238"/>
        <scheme val="minor"/>
      </rPr>
      <t xml:space="preserve">
Należy wypełnić wszystkie oznaczone kolorem czerwonym pola. Prawidłowo wypełnione pola wniosku będą miały kolor biały lub szary. Niedozwolona jest samowolna zmiana układu zawiadomienia za wyjątkiem dostosowania liczby wierszy do ilości linii komunikacyjnych. Przed przystąpieniem do wypełnienia zawiadomienia należy dostosować liczbę wierszy do liczby linii komunikacyjnych. Dostosowanie do ilości linii komunikacyjnych odbywa się poprzez odsłonięcie ukrytych komórek (podwójne kliknięcie na pogrubioną linię pasku numeracji wierszy). Dla zachowania czytelności wniosku, w przypadku niewykorzystanych wierszy, należy je ukryć korzystając z menu kontekstowego.
</t>
    </r>
  </si>
  <si>
    <t>Numer zadania (z zał. nr 2 do umowy)</t>
  </si>
  <si>
    <t>Data przekazania do Wojewody kopii uchwały organu stanowiącego 
o wyrażeniu zgody na zawarcie umowy
 z operatorem</t>
  </si>
  <si>
    <t>Data przekazania do Wojewody kopii umowy
 z operatorem</t>
  </si>
  <si>
    <t>garwoliński</t>
  </si>
  <si>
    <t>Ul. Mazowiecka 26, 08-400 Garwolin</t>
  </si>
  <si>
    <t>Związek Powiatowo - Gminny  "Garwolińskie Przewozy Gminno - Powiatowe"</t>
  </si>
  <si>
    <t>03</t>
  </si>
  <si>
    <t>miński</t>
  </si>
  <si>
    <t>ul. Budowlana 4; 05-300 Mińsk Mazowiecki</t>
  </si>
  <si>
    <t>Powiatowo-gminny związek transportu publicznego Powiatu Mińskiego</t>
  </si>
  <si>
    <t>12</t>
  </si>
  <si>
    <t>otwocki</t>
  </si>
  <si>
    <t>ul. Komunardów 10, 05-402 Otwock</t>
  </si>
  <si>
    <t>Związek Powiatowo-Gminny "Otwockie Przewozy Gminno-Powiatowe"</t>
  </si>
  <si>
    <t>524171813</t>
  </si>
  <si>
    <t>17</t>
  </si>
  <si>
    <t>grodziski</t>
  </si>
  <si>
    <t>ul. Kościuszki 32a, 05-825 Grodzisk Mazowiecki</t>
  </si>
  <si>
    <t>Związek Powiatowo-Gminny "Grodziskie Przewozy Autobusowe"</t>
  </si>
  <si>
    <t>389450569</t>
  </si>
  <si>
    <t>05</t>
  </si>
  <si>
    <t>Siedlce</t>
  </si>
  <si>
    <t>ul. Mieczysława Asłanowicza 10, 08-110 Siedlce</t>
  </si>
  <si>
    <t>Związek Międzygminny Zielone Gminy</t>
  </si>
  <si>
    <t>522594254</t>
  </si>
  <si>
    <t>64</t>
  </si>
  <si>
    <t>pruszkowski</t>
  </si>
  <si>
    <t>ul. Bohaterów Warszawy 4, 05-800 Pruszków</t>
  </si>
  <si>
    <t>Związek Międzygminny Utrata</t>
  </si>
  <si>
    <t>012100360</t>
  </si>
  <si>
    <t>21</t>
  </si>
  <si>
    <t>żyrardowski</t>
  </si>
  <si>
    <t>ul. Grójecka 45, 96-320 Mszczonów</t>
  </si>
  <si>
    <t>Związek Międzygminny "Mazowsze Zachodnie"</t>
  </si>
  <si>
    <t>015433581</t>
  </si>
  <si>
    <t>38</t>
  </si>
  <si>
    <t>lipski</t>
  </si>
  <si>
    <t>ul. 1 Maja 2, 27-300 Lipsko</t>
  </si>
  <si>
    <t>Związek Komunalny Powiśle</t>
  </si>
  <si>
    <t>670157961</t>
  </si>
  <si>
    <t>09</t>
  </si>
  <si>
    <t>łosicki</t>
  </si>
  <si>
    <t>ul. Ekologiczna 5, 08-200 Łosice</t>
  </si>
  <si>
    <t>Związek Komunalny "Nieskażone Środowisko" Z Siedzibą W Łosicach</t>
  </si>
  <si>
    <t>030190164</t>
  </si>
  <si>
    <t>10</t>
  </si>
  <si>
    <t>makowski</t>
  </si>
  <si>
    <t>ul. Stanisława Moniuszki 6, 06-200 Maków Mazowiecki</t>
  </si>
  <si>
    <t>Związek Gmin Ziemi Makowskiej</t>
  </si>
  <si>
    <t>550044483</t>
  </si>
  <si>
    <t>11</t>
  </si>
  <si>
    <t>kozienicki</t>
  </si>
  <si>
    <t>ul. Parkowa 5, 26-900 Kozienice</t>
  </si>
  <si>
    <t>Związek Gmin Ziemi Kozienickiej</t>
  </si>
  <si>
    <t>672874744</t>
  </si>
  <si>
    <t>07</t>
  </si>
  <si>
    <t>legionowski</t>
  </si>
  <si>
    <t>ul. gen. Władysława Sikorskiego 11, 05-119 Legionowo</t>
  </si>
  <si>
    <t>Związek Gmin Zalewu Zegrzyńskiego</t>
  </si>
  <si>
    <t>140012061</t>
  </si>
  <si>
    <t>08</t>
  </si>
  <si>
    <t>Płock</t>
  </si>
  <si>
    <t>ul. Witolda Zglenickiego 42, 09-411 Płock</t>
  </si>
  <si>
    <t>Związek Gmin Regionu Płockiego</t>
  </si>
  <si>
    <t>610216771</t>
  </si>
  <si>
    <t>62</t>
  </si>
  <si>
    <t>radomski</t>
  </si>
  <si>
    <t>ul. Rynek 11, 27-100 Iłża</t>
  </si>
  <si>
    <t>Związek Gmin Nad Iłżanką</t>
  </si>
  <si>
    <t>670818919</t>
  </si>
  <si>
    <t>25</t>
  </si>
  <si>
    <t>ul. Zachęta 57, 26-650 Przytyk</t>
  </si>
  <si>
    <t>Związek Gmin "Radomka"</t>
  </si>
  <si>
    <t>670977871</t>
  </si>
  <si>
    <t>Radom</t>
  </si>
  <si>
    <t>ul. 1905 Roku 47, 26-600 Radom</t>
  </si>
  <si>
    <t>Związek Gmin "Podradomska Komunikacja Samochodowa"</t>
  </si>
  <si>
    <t>145803614</t>
  </si>
  <si>
    <t>63</t>
  </si>
  <si>
    <t>grójecki</t>
  </si>
  <si>
    <t>ul. Tomaszowska 1A, 26-420 Nowe Miasto nad Pilicą</t>
  </si>
  <si>
    <t>Związek Gmin "Pilica"</t>
  </si>
  <si>
    <t>670582724</t>
  </si>
  <si>
    <t>06</t>
  </si>
  <si>
    <t>pułtuski</t>
  </si>
  <si>
    <t>Obryte 185, 07-215 Obryte</t>
  </si>
  <si>
    <t>Związek Gmin "Kurpie Białe"</t>
  </si>
  <si>
    <t>550661750</t>
  </si>
  <si>
    <t>24</t>
  </si>
  <si>
    <t>m. st. Warszawa</t>
  </si>
  <si>
    <t>ul. Jagiellońska 26, 03-719 Warszawa</t>
  </si>
  <si>
    <t>Województwo Mazowieckie</t>
  </si>
  <si>
    <t>015528910</t>
  </si>
  <si>
    <t>65</t>
  </si>
  <si>
    <t>ul. Bolesława Limanowskiego 45, 96-300 Żyrardów</t>
  </si>
  <si>
    <t>Powiat Żyrardowski</t>
  </si>
  <si>
    <t>750147828</t>
  </si>
  <si>
    <t>żuromiński</t>
  </si>
  <si>
    <t>Plac Józefa Piłsudskiego 4, 09-300 Żuromin</t>
  </si>
  <si>
    <t>Powiat Żuromiński</t>
  </si>
  <si>
    <t>130377758</t>
  </si>
  <si>
    <t>37</t>
  </si>
  <si>
    <t>ul. Narutowicza 6, 08-200 Łosice</t>
  </si>
  <si>
    <t>Powiat Łosicki</t>
  </si>
  <si>
    <t>030237351</t>
  </si>
  <si>
    <t>zwoleński</t>
  </si>
  <si>
    <t>ul. Władysława Jagiełły 4, 26-700 Zwoleń</t>
  </si>
  <si>
    <t>Powiat Zwoleński</t>
  </si>
  <si>
    <t>670223221</t>
  </si>
  <si>
    <t>36</t>
  </si>
  <si>
    <t>węgrowski</t>
  </si>
  <si>
    <t>ul. Przemysłowa 5, 07-100 Węgrów</t>
  </si>
  <si>
    <t>Powiat Węgrowski</t>
  </si>
  <si>
    <t>711581831</t>
  </si>
  <si>
    <t>33</t>
  </si>
  <si>
    <t>wyszkowski</t>
  </si>
  <si>
    <t>al. Aleja Róż 2, 07-200 Wyszków</t>
  </si>
  <si>
    <t>Powiat Wyszkowski</t>
  </si>
  <si>
    <t>550668829</t>
  </si>
  <si>
    <t>35</t>
  </si>
  <si>
    <t>wołomiński</t>
  </si>
  <si>
    <t>ul. Prądzyńskiego 3, 05-200 Wołomin</t>
  </si>
  <si>
    <t>Powiat Wołomiński</t>
  </si>
  <si>
    <t>013269344</t>
  </si>
  <si>
    <t>34</t>
  </si>
  <si>
    <t>warszawski zachodni</t>
  </si>
  <si>
    <t>ul. Poznańska 129/133, 05-850 Ożarów Mazowiecki</t>
  </si>
  <si>
    <t>Powiat Warszawski Zachodni</t>
  </si>
  <si>
    <t>013271996</t>
  </si>
  <si>
    <t>32</t>
  </si>
  <si>
    <t>szydłowiecki</t>
  </si>
  <si>
    <t>pl. Marii Konopnickiej 7, 26-500 Szydłowiec</t>
  </si>
  <si>
    <t>Powiat Szydłowiecki</t>
  </si>
  <si>
    <t>670223215</t>
  </si>
  <si>
    <t>30</t>
  </si>
  <si>
    <t>sokołowski</t>
  </si>
  <si>
    <t>ul. Wolności 23, 08-300 Sokołów Podlaski</t>
  </si>
  <si>
    <t>Powiat Sokołowski</t>
  </si>
  <si>
    <t>711581771</t>
  </si>
  <si>
    <t>29</t>
  </si>
  <si>
    <t>sochaczewski</t>
  </si>
  <si>
    <t>ul. marsz. Józefa Piłsudskiego 65, 96-500 Sochaczew</t>
  </si>
  <si>
    <t>Powiat Sochaczewski</t>
  </si>
  <si>
    <t>750147805</t>
  </si>
  <si>
    <t>28</t>
  </si>
  <si>
    <t>sierpecki</t>
  </si>
  <si>
    <t>ul. Świętokrzyska 2A, 09-200 Sierpc</t>
  </si>
  <si>
    <t>Powiat Sierpecki</t>
  </si>
  <si>
    <t>611016169</t>
  </si>
  <si>
    <t>27</t>
  </si>
  <si>
    <t>ul. Józefa Piłsudskiego 40, 08-110 Siedlce</t>
  </si>
  <si>
    <t>Powiat Siedlecki</t>
  </si>
  <si>
    <t>711581653</t>
  </si>
  <si>
    <t>ul. Tadeusza Mazowieckiego 7, 26-600 Radom</t>
  </si>
  <si>
    <t>Powiat Radomski</t>
  </si>
  <si>
    <t>670223110</t>
  </si>
  <si>
    <t>płoński</t>
  </si>
  <si>
    <t>ul. Płocka 39, 09-100 Płońsk</t>
  </si>
  <si>
    <t>Powiat Płoński</t>
  </si>
  <si>
    <t>130377712</t>
  </si>
  <si>
    <t>20</t>
  </si>
  <si>
    <t>ul. Bielska 59, 09-400 Płock</t>
  </si>
  <si>
    <t>Powiat Płocki</t>
  </si>
  <si>
    <t>611016034</t>
  </si>
  <si>
    <t>ul. Marii Skłodowskiej-Curie 11, 06-100 Pułtusk</t>
  </si>
  <si>
    <t>Powiat Pułtuski</t>
  </si>
  <si>
    <t>130377729</t>
  </si>
  <si>
    <t>przysuski</t>
  </si>
  <si>
    <t>ul. Aleja Jana Pawła II 10, 26-400 Przysucha</t>
  </si>
  <si>
    <t>Powiat Przysuski</t>
  </si>
  <si>
    <t>670223190</t>
  </si>
  <si>
    <t>23</t>
  </si>
  <si>
    <t>przasnyski</t>
  </si>
  <si>
    <t>ul. św. Stanisława Kostki 5, 06-300 Przasnysz</t>
  </si>
  <si>
    <t>Powiat Przasnyski</t>
  </si>
  <si>
    <t>550668812</t>
  </si>
  <si>
    <t>22</t>
  </si>
  <si>
    <t>ul. Michała Drzymały 30, 05-800 Pruszków</t>
  </si>
  <si>
    <t>Powiat Pruszkowski</t>
  </si>
  <si>
    <t>013267144</t>
  </si>
  <si>
    <t>piaseczyński</t>
  </si>
  <si>
    <t>ul. Chyliczkowska 14, 05-500 Piaseczno</t>
  </si>
  <si>
    <t>Powiat Piaseczyński</t>
  </si>
  <si>
    <t>013270979</t>
  </si>
  <si>
    <t>18</t>
  </si>
  <si>
    <t>ul. Górna 13, 05-400 Otwock</t>
  </si>
  <si>
    <t>Powiat Otwocki</t>
  </si>
  <si>
    <t>013268681</t>
  </si>
  <si>
    <t>Ostrołęka</t>
  </si>
  <si>
    <t>pl. Plac Generała Józefa Bema 5, 07-410 Ostrołęka</t>
  </si>
  <si>
    <t>Powiat Ostrołęcki</t>
  </si>
  <si>
    <t>550668835</t>
  </si>
  <si>
    <t>61</t>
  </si>
  <si>
    <t>ostrowski</t>
  </si>
  <si>
    <t>ul. 3-go Maja 68, 07-300 Ostrów Mazowiecka</t>
  </si>
  <si>
    <t>Powiat Ostrowski</t>
  </si>
  <si>
    <t>550668806</t>
  </si>
  <si>
    <t>16</t>
  </si>
  <si>
    <t>nowodworski</t>
  </si>
  <si>
    <t>ul. Ignacego Paderewskiego 1B, 05-100 Nowy Dwór Mazowiecki</t>
  </si>
  <si>
    <t>Powiat Nowodworski</t>
  </si>
  <si>
    <t>013270034</t>
  </si>
  <si>
    <t>14</t>
  </si>
  <si>
    <t>mławski</t>
  </si>
  <si>
    <t>ul. Władysława Stanisława Reymonta 6, 06-500 Mława</t>
  </si>
  <si>
    <t>Powiat Mławski</t>
  </si>
  <si>
    <t>130377735</t>
  </si>
  <si>
    <t>13</t>
  </si>
  <si>
    <t>ul. Tadeusza Kościuszki 3, 05-300 Mińsk Mazowiecki</t>
  </si>
  <si>
    <t>Powiat Miński</t>
  </si>
  <si>
    <t>711581788</t>
  </si>
  <si>
    <t>ul. Rynek 1, 06-200 Maków Mazowiecki</t>
  </si>
  <si>
    <t>Powiat Makowski</t>
  </si>
  <si>
    <t>550668841</t>
  </si>
  <si>
    <t>ul. Rynek 1, 27-300 Lipsko</t>
  </si>
  <si>
    <t>Powiat Lipski</t>
  </si>
  <si>
    <t>670223161</t>
  </si>
  <si>
    <t>Powiat Legionowski</t>
  </si>
  <si>
    <t>013269858</t>
  </si>
  <si>
    <t>ul. Jana Kochanowskiego 28, 26-900 Kozienice</t>
  </si>
  <si>
    <t>Powiat Kozienicki</t>
  </si>
  <si>
    <t>670223155</t>
  </si>
  <si>
    <t>ul. Józefa Piłsudskiego 59, 05-600 Grójec</t>
  </si>
  <si>
    <t>Powiat Grójecki</t>
  </si>
  <si>
    <t>670223149</t>
  </si>
  <si>
    <t>ul. Daleka 11A, 05-825 Grodzisk Mazowiecki</t>
  </si>
  <si>
    <t>Powiat Grodziski</t>
  </si>
  <si>
    <t>013269108</t>
  </si>
  <si>
    <t>gostyniński</t>
  </si>
  <si>
    <t>ul. Romana Dmowskiego 13, 09-500 Gostynin</t>
  </si>
  <si>
    <t>Powiat Gostyniński</t>
  </si>
  <si>
    <t>611016100</t>
  </si>
  <si>
    <t>04</t>
  </si>
  <si>
    <t>ul. Mazowiecka 26, 08-400 Garwolin</t>
  </si>
  <si>
    <t>Powiat Garwoliński</t>
  </si>
  <si>
    <t>711581802</t>
  </si>
  <si>
    <t>ciechanowski</t>
  </si>
  <si>
    <t>ul. 17 Stycznia 7, 06-400 Ciechanów</t>
  </si>
  <si>
    <t>Powiat Ciechanowski</t>
  </si>
  <si>
    <t>130377706</t>
  </si>
  <si>
    <t>02</t>
  </si>
  <si>
    <t>białobrzeski</t>
  </si>
  <si>
    <t>Plac Zygmunta Starego 9, 26-800 Białobrzegi</t>
  </si>
  <si>
    <t>Powiat Białobrzeski</t>
  </si>
  <si>
    <t>670223132</t>
  </si>
  <si>
    <t>01</t>
  </si>
  <si>
    <t>ul. 3-go Maja 66, 07-300 Ostrów Mazowiecka</t>
  </si>
  <si>
    <t>Międzygminny Związek "Ziemia Ostrowska"</t>
  </si>
  <si>
    <t>550029207</t>
  </si>
  <si>
    <t>pl. Plac Jana Pawła II 1, 96-300 Żyrardów</t>
  </si>
  <si>
    <t>Miasto Żyrardów</t>
  </si>
  <si>
    <t>750148650</t>
  </si>
  <si>
    <t>Rynek Duży im. J. Piłsudskiego 32, 08-450 Łaskarzew</t>
  </si>
  <si>
    <t>Miasto Łaskarzew</t>
  </si>
  <si>
    <t>711582180</t>
  </si>
  <si>
    <t>ul. Wojska Polskiego 10, 05-091 Ząbki</t>
  </si>
  <si>
    <t>Miasto Ząbki</t>
  </si>
  <si>
    <t>013269717</t>
  </si>
  <si>
    <t>ul. Lipowa 5, 05-220 Zielonka</t>
  </si>
  <si>
    <t>Miasto Zielonka</t>
  </si>
  <si>
    <t>013269730</t>
  </si>
  <si>
    <t>ul. Rynek Mariacki 16, 07-100 Węgrów</t>
  </si>
  <si>
    <t>Miasto Węgrów</t>
  </si>
  <si>
    <t>711582233</t>
  </si>
  <si>
    <t>ul. Dworcowa 55, 05-070 Sulejówek</t>
  </si>
  <si>
    <t>Miasto Sulejówek</t>
  </si>
  <si>
    <t>013269114</t>
  </si>
  <si>
    <t>pl. Plac Bankowy 3/5, 00-950 Warszawa</t>
  </si>
  <si>
    <t>Miasto Stołeczne Warszawa</t>
  </si>
  <si>
    <t>015259640</t>
  </si>
  <si>
    <t>ul. Wolności 21, 08-300 Sokołów Podlaski</t>
  </si>
  <si>
    <t>Miasto Sokołów Podlaski</t>
  </si>
  <si>
    <t>711582859</t>
  </si>
  <si>
    <t>ul. 1 Maja 16, 96-500 Sochaczew</t>
  </si>
  <si>
    <t>Miasto Sochaczew</t>
  </si>
  <si>
    <t>750148644</t>
  </si>
  <si>
    <t>Skwer Niepodległości 2, 08-110 Siedlce</t>
  </si>
  <si>
    <t>Miasto Siedlce</t>
  </si>
  <si>
    <t>711581765</t>
  </si>
  <si>
    <t>ul. Jana Kilińskiego 2, 06-300 Przasnysz</t>
  </si>
  <si>
    <t>Miasto Przasnysz</t>
  </si>
  <si>
    <t>550667876</t>
  </si>
  <si>
    <t>ul. Józefa Ignacego Kraszewskiego 14/16, 05-800 Pruszków</t>
  </si>
  <si>
    <t>Miasto Pruszków</t>
  </si>
  <si>
    <t>015834660</t>
  </si>
  <si>
    <t>ul. Akacjowa 39/41, 05-807 Podkowa Leśna</t>
  </si>
  <si>
    <t>Miasto Podkowa Leśna</t>
  </si>
  <si>
    <t>013269338</t>
  </si>
  <si>
    <t>ul. 11 Listopada 2, 05-820 Piastów</t>
  </si>
  <si>
    <t>Miasto Piastów</t>
  </si>
  <si>
    <t>013269350</t>
  </si>
  <si>
    <t>ul. Armii Krajowej 5, 05-400 Otwock</t>
  </si>
  <si>
    <t>Miasto Otwock</t>
  </si>
  <si>
    <t>013268770</t>
  </si>
  <si>
    <t>Miasto Ostrów Mazowiecka</t>
  </si>
  <si>
    <t>550667860</t>
  </si>
  <si>
    <t>pl. Plac Generała Józefa Bema 1, 07-400 Ostrołęka</t>
  </si>
  <si>
    <t>Miasto Ostrołęka</t>
  </si>
  <si>
    <t>550668410</t>
  </si>
  <si>
    <t>ul. Zakroczymska 30, 05-100 Nowy Dwór Mazowiecki</t>
  </si>
  <si>
    <t>Miasto Nowy Dwór Mazowiecki</t>
  </si>
  <si>
    <t>013270347</t>
  </si>
  <si>
    <t>ul. Stary Rynek 19, 06-500 Mława</t>
  </si>
  <si>
    <t>Miasto Mława</t>
  </si>
  <si>
    <t>130377830</t>
  </si>
  <si>
    <t>ul. Konstytucji 3 Maja 1, 05-300 Mińsk Mazowiecki</t>
  </si>
  <si>
    <t>Miasto Mińsk Mazowiecki</t>
  </si>
  <si>
    <t>711582598</t>
  </si>
  <si>
    <t>Miasto Maków Mazowiecki</t>
  </si>
  <si>
    <t>550668309</t>
  </si>
  <si>
    <t>ul. Wołomińska 1, 05-230 Kobyłka</t>
  </si>
  <si>
    <t>Miasto Kobyłka</t>
  </si>
  <si>
    <t>013269663</t>
  </si>
  <si>
    <t>ul. Kardynała Stefana Wyszyńskiego 1, 05-420 Józefów</t>
  </si>
  <si>
    <t>Miasto Józefów</t>
  </si>
  <si>
    <t>013268729</t>
  </si>
  <si>
    <t>ul. Staszica 15, 08-400 Garwolin</t>
  </si>
  <si>
    <t>Miasto Garwolin</t>
  </si>
  <si>
    <t>711582150</t>
  </si>
  <si>
    <t>pl. Plac Józefa Piłsudskiego 3, 09-300 Żuromin</t>
  </si>
  <si>
    <t>Gmina Żuromin</t>
  </si>
  <si>
    <t>130377936</t>
  </si>
  <si>
    <t>ul. Rynek 1, 08-430 Żelechów</t>
  </si>
  <si>
    <t>Gmina Żelechów</t>
  </si>
  <si>
    <t>711582204</t>
  </si>
  <si>
    <t>ul. Główna 3, 96-321 Żabia Wola</t>
  </si>
  <si>
    <t>Gmina Żabia Wola</t>
  </si>
  <si>
    <t>750148578</t>
  </si>
  <si>
    <t>ul. Pułtuska 47, 06-150 Świercze</t>
  </si>
  <si>
    <t>Gmina Świercze</t>
  </si>
  <si>
    <t>130378491</t>
  </si>
  <si>
    <t>płocki</t>
  </si>
  <si>
    <t>ul. Gostynińska 2, 09-520 Łąck</t>
  </si>
  <si>
    <t>Gmina Łąck</t>
  </si>
  <si>
    <t>611015738</t>
  </si>
  <si>
    <t>19</t>
  </si>
  <si>
    <t>ostrołęcki</t>
  </si>
  <si>
    <t>ul. Ostrołęcka 2, 07-437 Łyse</t>
  </si>
  <si>
    <t>Gmina Łyse</t>
  </si>
  <si>
    <t>550668172</t>
  </si>
  <si>
    <t>15</t>
  </si>
  <si>
    <t>ul. Marszałka Józefa Piłsudskiego 6, 08-200 Łosice</t>
  </si>
  <si>
    <t>Gmina Łosice</t>
  </si>
  <si>
    <t>030237405</t>
  </si>
  <si>
    <t>ul. Warszawska 115, 05-092 Łomianki</t>
  </si>
  <si>
    <t>Gmina Łomianki</t>
  </si>
  <si>
    <t>013271826</t>
  </si>
  <si>
    <t>ul. Aleja Pokoju 75, 07-130 Łochów</t>
  </si>
  <si>
    <t>Gmina Łochów</t>
  </si>
  <si>
    <t>711582090</t>
  </si>
  <si>
    <t>Gmina Łaskarzew</t>
  </si>
  <si>
    <t>711582374</t>
  </si>
  <si>
    <t>ul. Plac Kochanowskiego 1, 26-700 Zwoleń</t>
  </si>
  <si>
    <t>Gmina Zwoleń</t>
  </si>
  <si>
    <t>670223439</t>
  </si>
  <si>
    <t>siedlecki</t>
  </si>
  <si>
    <t>ul. Jana Pawła II 1, 08-106 Zbuczyn</t>
  </si>
  <si>
    <t>Gmina Zbuczyn</t>
  </si>
  <si>
    <t>711582670</t>
  </si>
  <si>
    <t>26</t>
  </si>
  <si>
    <t>ul. Gminna 17, 09-142 Załuski</t>
  </si>
  <si>
    <t>Gmina Załuski</t>
  </si>
  <si>
    <t>130378545</t>
  </si>
  <si>
    <t>ul. Mazowiecka 24, 09-226 Zawidz Kościelny</t>
  </si>
  <si>
    <t>Gmina Zawidz</t>
  </si>
  <si>
    <t>611016011</t>
  </si>
  <si>
    <t>ul. Jana Pawła II 106, 07-217 Zatory</t>
  </si>
  <si>
    <t>Gmina Zatory</t>
  </si>
  <si>
    <t>550668143</t>
  </si>
  <si>
    <t>ul. Kowalska 14, 07-323 Zaręby Kościelne</t>
  </si>
  <si>
    <t>Gmina Zaręby Kościelne</t>
  </si>
  <si>
    <t>450670120</t>
  </si>
  <si>
    <t>Zakrzew 51, 26-652 Zakrzew</t>
  </si>
  <si>
    <t>Gmina Zakrzew</t>
  </si>
  <si>
    <t>670224077</t>
  </si>
  <si>
    <t>ul. Warszawska 7, 05-170 Zakroczym</t>
  </si>
  <si>
    <t>Gmina Zakroczym</t>
  </si>
  <si>
    <t>013270399</t>
  </si>
  <si>
    <t>ul. Wł. St. Reymonta 51, 07-230 Zabrodzie</t>
  </si>
  <si>
    <t>Gmina Zabrodzie</t>
  </si>
  <si>
    <t>550667988</t>
  </si>
  <si>
    <t>ul. Zastawska 13, 07-311 Wąsewo</t>
  </si>
  <si>
    <t>Gmina Wąsewo</t>
  </si>
  <si>
    <t>550667899</t>
  </si>
  <si>
    <t>ul. Adama Mickiewicza 75, 26-811 Wyśmierzyce</t>
  </si>
  <si>
    <t>Gmina Wyśmierzyce</t>
  </si>
  <si>
    <t>670223422</t>
  </si>
  <si>
    <t>ul. Rębowska 37, 09-450 Wyszogród</t>
  </si>
  <si>
    <t>Gmina Wyszogród</t>
  </si>
  <si>
    <t>611015508</t>
  </si>
  <si>
    <t>Gmina Wyszków</t>
  </si>
  <si>
    <t>550667994</t>
  </si>
  <si>
    <t>ul. Ogrodowa 4, 05-200 Wołomin</t>
  </si>
  <si>
    <t>Gmina Wołomin</t>
  </si>
  <si>
    <t>013269640</t>
  </si>
  <si>
    <t>ul. Radomska 20, 26-625 Wolanów</t>
  </si>
  <si>
    <t>Gmina Wolanów</t>
  </si>
  <si>
    <t>670224060</t>
  </si>
  <si>
    <t>ul. Siedlecka 43, 08-117 Wodynie</t>
  </si>
  <si>
    <t>Gmina Wodynie</t>
  </si>
  <si>
    <t>711582664</t>
  </si>
  <si>
    <t>Wiśniewo 86, 06-521 Wiśniewo</t>
  </si>
  <si>
    <t>Gmina Wiśniewo</t>
  </si>
  <si>
    <t>130378539</t>
  </si>
  <si>
    <t>ul. Siedlecka 13, 08-112 Wiśniew</t>
  </si>
  <si>
    <t>Gmina Wiśniew</t>
  </si>
  <si>
    <t>711582629</t>
  </si>
  <si>
    <t>ul. Lubelska 59, 05-462 Wiązowna</t>
  </si>
  <si>
    <t>Gmina Wiązowna</t>
  </si>
  <si>
    <t>013268994</t>
  </si>
  <si>
    <t>ul. Kościuszki 1, 96-315 Wiskitki</t>
  </si>
  <si>
    <t>Gmina Wiskitki</t>
  </si>
  <si>
    <t>750148549</t>
  </si>
  <si>
    <t>ul. Pułtuska 25, 06-120 Winnica</t>
  </si>
  <si>
    <t>Gmina Winnica</t>
  </si>
  <si>
    <t>130378522</t>
  </si>
  <si>
    <t>ul. Warszawska 38, 08-470 Wilga</t>
  </si>
  <si>
    <t>Gmina Wilga</t>
  </si>
  <si>
    <t>711582368</t>
  </si>
  <si>
    <t>Wierzbno 90, 07-111 Wierzbno</t>
  </si>
  <si>
    <t>Gmina Wierzbno</t>
  </si>
  <si>
    <t>711582210</t>
  </si>
  <si>
    <t>ul. Kościuszki 73, 26-680 Wierzbica</t>
  </si>
  <si>
    <t>Gmina Wierzbica</t>
  </si>
  <si>
    <t>670224054</t>
  </si>
  <si>
    <t>ul. Kochanowskiego 88, 26-432 Wieniawa</t>
  </si>
  <si>
    <t>Gmina Wieniawa</t>
  </si>
  <si>
    <t>670224048</t>
  </si>
  <si>
    <t>ul. Krzysztofa Kamila Baczyńskiego 1, 05-135 Wieliszew</t>
  </si>
  <si>
    <t>Gmina Wieliszew</t>
  </si>
  <si>
    <t>013270577</t>
  </si>
  <si>
    <t>Wieczfnia Kościelna 48, 06-513 Wieczfnia Kościelna</t>
  </si>
  <si>
    <t>Gmina Wieczfnia Kościelna</t>
  </si>
  <si>
    <t>130378516</t>
  </si>
  <si>
    <t>pl. Plac Stefana Czarnieckiego 1, 05-660 Warka</t>
  </si>
  <si>
    <t>Gmina Warka</t>
  </si>
  <si>
    <t>670223400</t>
  </si>
  <si>
    <t>ul. Warszawska 10, 05-240 Tłuszcz</t>
  </si>
  <si>
    <t>Gmina Tłuszcz</t>
  </si>
  <si>
    <t>550668166</t>
  </si>
  <si>
    <t>ul. Juliusza Słowackiego 13, 07-405 Troszyn</t>
  </si>
  <si>
    <t>Gmina Troszyn</t>
  </si>
  <si>
    <t>550667942</t>
  </si>
  <si>
    <t>Trojanów 57A, 08-455 Trojanów</t>
  </si>
  <si>
    <t>Gmina Trojanów</t>
  </si>
  <si>
    <t>711582316</t>
  </si>
  <si>
    <t>ul. Zielona 20, 96-515 Teresin</t>
  </si>
  <si>
    <t>Gmina Teresin</t>
  </si>
  <si>
    <t>750148532</t>
  </si>
  <si>
    <t>Tczów 124, 26-706 Tczów</t>
  </si>
  <si>
    <t>Gmina Tczów</t>
  </si>
  <si>
    <t>670224031</t>
  </si>
  <si>
    <t>ul. Juliana Stępkowskiego 17, 05-555 Tarczyn</t>
  </si>
  <si>
    <t>Gmina Tarczyn</t>
  </si>
  <si>
    <t>015891250</t>
  </si>
  <si>
    <t>ul. Miszewska 8A, 09-472 Słupno</t>
  </si>
  <si>
    <t>Gmina Słupno</t>
  </si>
  <si>
    <t>611015997</t>
  </si>
  <si>
    <t>ul. Płocka 32, 09-533 Słubice</t>
  </si>
  <si>
    <t>Gmina Słubice</t>
  </si>
  <si>
    <t>611015968</t>
  </si>
  <si>
    <t>ul. Mazowiecka 61, 06-516 Szydłowo</t>
  </si>
  <si>
    <t>Gmina Szydłowo</t>
  </si>
  <si>
    <t>130378479</t>
  </si>
  <si>
    <t>pl. Rynek Wielki 1, 26-500 Szydłowiec</t>
  </si>
  <si>
    <t>Gmina Szydłowiec</t>
  </si>
  <si>
    <t>670223391</t>
  </si>
  <si>
    <t>ul. Romantyczna 2, 07-324 Szulborze Wielkie</t>
  </si>
  <si>
    <t>Gmina Szulborze Wielkie</t>
  </si>
  <si>
    <t>450670114</t>
  </si>
  <si>
    <t>ul. Plac Kanoniczny 10, 06-550 Szreńsk</t>
  </si>
  <si>
    <t>Gmina Szreńsk</t>
  </si>
  <si>
    <t>130378462</t>
  </si>
  <si>
    <t>Stary Szelków 39, 06-220 Stary Szelków</t>
  </si>
  <si>
    <t>Gmina Szelków</t>
  </si>
  <si>
    <t>550668373</t>
  </si>
  <si>
    <t>ul. Lipowa 5A, 09-227 Szczutowo</t>
  </si>
  <si>
    <t>Gmina Szczutowo</t>
  </si>
  <si>
    <t>611015974</t>
  </si>
  <si>
    <t>ul. Jana Pawła II 10, 09-550 Szczawin Kościelny</t>
  </si>
  <si>
    <t>Gmina Szczawin Kościelny</t>
  </si>
  <si>
    <t>611016070</t>
  </si>
  <si>
    <t>ul. Ostrołęcka 27, 06-216 Sypniewo</t>
  </si>
  <si>
    <t>Gmina Sypniewo</t>
  </si>
  <si>
    <t>550668367</t>
  </si>
  <si>
    <t>ul. Aleksandry Ogińskiej 11, 08-125 Suchożebry</t>
  </si>
  <si>
    <t>Gmina Suchożebry</t>
  </si>
  <si>
    <t>711582606</t>
  </si>
  <si>
    <t>ul. Henryka Sienkiewicza 10, 06-561 Stupsk</t>
  </si>
  <si>
    <t>Gmina Stupsk</t>
  </si>
  <si>
    <t>130378456</t>
  </si>
  <si>
    <t>ul. Plac Wolności 32, 06-445 Strzegowo</t>
  </si>
  <si>
    <t>Gmina Strzegowo</t>
  </si>
  <si>
    <t>130378440</t>
  </si>
  <si>
    <t>ul. Piaski 4, 26-804 Stromiec</t>
  </si>
  <si>
    <t>Gmina Stromiec</t>
  </si>
  <si>
    <t>670224025</t>
  </si>
  <si>
    <t>ul. Cypriana Kamila Norwida 6, 05-282 Strachówka</t>
  </si>
  <si>
    <t>Gmina Strachówka</t>
  </si>
  <si>
    <t>711582724</t>
  </si>
  <si>
    <t>ul. Kosowska 5, 07-104 Stoczek</t>
  </si>
  <si>
    <t>Gmina Stoczek</t>
  </si>
  <si>
    <t>711582144</t>
  </si>
  <si>
    <t>ul. Tadeusza Kościuszki 6, 08-320 Sterdyń</t>
  </si>
  <si>
    <t>Gmina Sterdyń</t>
  </si>
  <si>
    <t>711582084</t>
  </si>
  <si>
    <t>Stary Lubotyń 42, 07-303 Stary Lubotyń</t>
  </si>
  <si>
    <t>Gmina Stary Lubotyń</t>
  </si>
  <si>
    <t>550667907</t>
  </si>
  <si>
    <t>ul. Płocka 18, 09-440 Staroźreby</t>
  </si>
  <si>
    <t>Gmina Staroźreby</t>
  </si>
  <si>
    <t>611016040</t>
  </si>
  <si>
    <t>ul. Rynek 32, 05-082 Stare Babice</t>
  </si>
  <si>
    <t>Gmina Stare Babice</t>
  </si>
  <si>
    <t>013271855</t>
  </si>
  <si>
    <t>Stara Kornica 191, 08-205 Stara Kornica</t>
  </si>
  <si>
    <t>Gmina Stara Kornica</t>
  </si>
  <si>
    <t>030237724</t>
  </si>
  <si>
    <t>Stara Błotnica 46, 26-806 Stara Błotnica</t>
  </si>
  <si>
    <t>Gmina Stara Błotnica</t>
  </si>
  <si>
    <t>670224019</t>
  </si>
  <si>
    <t>ul. Jana Kazimierza 1, 09-411 Biała</t>
  </si>
  <si>
    <t>Gmina Stara Biała</t>
  </si>
  <si>
    <t>611016028</t>
  </si>
  <si>
    <t>ul. Rynek 32, 05-304 Stanisławów</t>
  </si>
  <si>
    <t>Gmina Stanisławów</t>
  </si>
  <si>
    <t>711582434</t>
  </si>
  <si>
    <t>ul. Ciechanowska 20, 06-430 Sońsk</t>
  </si>
  <si>
    <t>Gmina Sońsk</t>
  </si>
  <si>
    <t>130378433</t>
  </si>
  <si>
    <t>ul. Armii Krajowej 4, 07-203 Somianka</t>
  </si>
  <si>
    <t>Gmina Somianka</t>
  </si>
  <si>
    <t>550668090</t>
  </si>
  <si>
    <t>ul. Rynek 1, 27-320 Solec nad Wisłą</t>
  </si>
  <si>
    <t>Gmina Solec Nad Wisłą</t>
  </si>
  <si>
    <t>670224002</t>
  </si>
  <si>
    <t>ul. Wolności 44, 08-300 Sokołów Podlaski</t>
  </si>
  <si>
    <t>Gmina Sokołów Podlaski</t>
  </si>
  <si>
    <t>711582078</t>
  </si>
  <si>
    <t>ul. Guzikarzy 9, 09-110 Sochocin</t>
  </si>
  <si>
    <t>Gmina Sochocin</t>
  </si>
  <si>
    <t>130378427</t>
  </si>
  <si>
    <t>ul. Warszawska 115, 96-500 Sochaczew</t>
  </si>
  <si>
    <t>Gmina Sochaczew</t>
  </si>
  <si>
    <t>750148526</t>
  </si>
  <si>
    <t>ul. Rynek 1, 08-460 Sobolew</t>
  </si>
  <si>
    <t>Gmina Sobolew</t>
  </si>
  <si>
    <t>711582351</t>
  </si>
  <si>
    <t>ul. Garwolińska 16, 08-443 Sobienie-Jeziory</t>
  </si>
  <si>
    <t>Gmina Sobienie-Jeziory</t>
  </si>
  <si>
    <t>711582300</t>
  </si>
  <si>
    <t>ul. Siedlecka 3, 08-114 Skórzec</t>
  </si>
  <si>
    <t>Gmina Skórzec</t>
  </si>
  <si>
    <t>711582575</t>
  </si>
  <si>
    <t>ul. Juliusza Słowackiego 6, 26-640 Skaryszew</t>
  </si>
  <si>
    <t>Gmina Skaryszew</t>
  </si>
  <si>
    <t>670223385</t>
  </si>
  <si>
    <t>ul. Biskupa Floriana 4, 09-200 Sierpc</t>
  </si>
  <si>
    <t>Gmina Sierpc</t>
  </si>
  <si>
    <t>611015945</t>
  </si>
  <si>
    <t>ul. Rynek 36/40, 27-350 Sienno</t>
  </si>
  <si>
    <t>Gmina Sienno</t>
  </si>
  <si>
    <t>670223994</t>
  </si>
  <si>
    <t>ul. Mińska 33, 05-332 Siennica</t>
  </si>
  <si>
    <t>Gmina Siennica</t>
  </si>
  <si>
    <t>711582782</t>
  </si>
  <si>
    <t>ul. Władysława Reymonta 2, 09-135 Siemiątkowo</t>
  </si>
  <si>
    <t>Gmina Siemiątkowo</t>
  </si>
  <si>
    <t>130378410</t>
  </si>
  <si>
    <t>Gmina Siedlce</t>
  </si>
  <si>
    <t>711582552</t>
  </si>
  <si>
    <t>ul. Rynek 16, 26-922 Sieciechów</t>
  </si>
  <si>
    <t>Gmina Sieciechów</t>
  </si>
  <si>
    <t>670223988</t>
  </si>
  <si>
    <t>ul. Rynek 21, 05-140 Serock</t>
  </si>
  <si>
    <t>Gmina Serock</t>
  </si>
  <si>
    <t>015570119</t>
  </si>
  <si>
    <t>ul. Berka Joselewicza 3, 08-220 Sarnaki</t>
  </si>
  <si>
    <t>Gmina Sarnaki</t>
  </si>
  <si>
    <t>030237687</t>
  </si>
  <si>
    <t>ul. Warszawska 169, 09-540 Sanniki</t>
  </si>
  <si>
    <t>Gmina Sanniki</t>
  </si>
  <si>
    <t>611015916</t>
  </si>
  <si>
    <t>ul. Kościuszki 3, 07-140 Sadowne</t>
  </si>
  <si>
    <t>Gmina Sadowne</t>
  </si>
  <si>
    <t>711582173</t>
  </si>
  <si>
    <t>ul. Główna 73, 08-331 Sabnie</t>
  </si>
  <si>
    <t>Gmina Sabnie</t>
  </si>
  <si>
    <t>711582061</t>
  </si>
  <si>
    <t>pl. Obrońców Różana 4, 06-230 Różan</t>
  </si>
  <si>
    <t>Gmina Różan</t>
  </si>
  <si>
    <t>550668344</t>
  </si>
  <si>
    <t>ul. Jesionowa 3, 07-205 Rząśnik</t>
  </si>
  <si>
    <t>Gmina Rząśnik</t>
  </si>
  <si>
    <t>550668108</t>
  </si>
  <si>
    <t>Rzewnie 19, 06-225 Rzewnie</t>
  </si>
  <si>
    <t>Gmina Rzewnie</t>
  </si>
  <si>
    <t>550668350</t>
  </si>
  <si>
    <t>ul. Kościuszki 33, 07-411 Rzekuń</t>
  </si>
  <si>
    <t>Gmina Rzekuń</t>
  </si>
  <si>
    <t>550667959</t>
  </si>
  <si>
    <t>Rzeczniów 1, 27-353 Rzeczniów</t>
  </si>
  <si>
    <t>Gmina Rzeczniów</t>
  </si>
  <si>
    <t>670223971</t>
  </si>
  <si>
    <t>ul. Długa 20, 96-514 Rybno</t>
  </si>
  <si>
    <t>Gmina Rybno</t>
  </si>
  <si>
    <t>750148466</t>
  </si>
  <si>
    <t>ul. Żeromskiego 4, 26-411 Rusinów</t>
  </si>
  <si>
    <t>Gmina Rusinów</t>
  </si>
  <si>
    <t>670223965</t>
  </si>
  <si>
    <t>ul. Armii Krajowej 1, 09-204 Rościszewo</t>
  </si>
  <si>
    <t>Gmina Rościszewo</t>
  </si>
  <si>
    <t>611015900</t>
  </si>
  <si>
    <t>ul. Parkowa 7, 08-307 Repki</t>
  </si>
  <si>
    <t>Gmina Repki</t>
  </si>
  <si>
    <t>711582055</t>
  </si>
  <si>
    <t>ul. Adama Rzewuskiego 19, 06-461 Regimin</t>
  </si>
  <si>
    <t>Gmina Regimin</t>
  </si>
  <si>
    <t>130378396</t>
  </si>
  <si>
    <t>ul. Szkolna 2A, 05-090 Raszyn</t>
  </si>
  <si>
    <t>Gmina Raszyn</t>
  </si>
  <si>
    <t>013269232</t>
  </si>
  <si>
    <t>pl. Tadeusza Kościuszki 2, 05-250 Radzymin</t>
  </si>
  <si>
    <t>Gmina Radzymin</t>
  </si>
  <si>
    <t>013269700</t>
  </si>
  <si>
    <t>ul. Kubickiego 10, 96-325 Radziejowice</t>
  </si>
  <si>
    <t>Gmina Radziejowice</t>
  </si>
  <si>
    <t>750148414</t>
  </si>
  <si>
    <t>Radzanów 92a, 26-807 Radzanów</t>
  </si>
  <si>
    <t>Gmina Radzanów</t>
  </si>
  <si>
    <t>670223942</t>
  </si>
  <si>
    <t>ul. Plac Piłsudskiego 26, 06-540 Radzanów</t>
  </si>
  <si>
    <t>130378373</t>
  </si>
  <si>
    <t>ul. Płocka 32, 09-451 Radzanowo</t>
  </si>
  <si>
    <t>Gmina Radzanowo</t>
  </si>
  <si>
    <t>611016057</t>
  </si>
  <si>
    <t>ul. Kilińskiego 2, 09-140 Raciąż</t>
  </si>
  <si>
    <t>Gmina Raciąż</t>
  </si>
  <si>
    <t>130378048</t>
  </si>
  <si>
    <t>ul. Pułtuska 39, 09-100 Płońsk</t>
  </si>
  <si>
    <t>Gmina Płońsk</t>
  </si>
  <si>
    <t>130378031</t>
  </si>
  <si>
    <t>Płoniawy-Bramura 83A, 06-210 Płoniawy-Bramura</t>
  </si>
  <si>
    <t>Gmina Płoniawy-Bramura</t>
  </si>
  <si>
    <t>550668338</t>
  </si>
  <si>
    <t>ul. Rynek 41, 06-100 Pułtusk</t>
  </si>
  <si>
    <t>Gmina Pułtusk</t>
  </si>
  <si>
    <t>130377907</t>
  </si>
  <si>
    <t>ul. Stanisława Papczyńskiego 1, 96-330 Puszcza Mariańska</t>
  </si>
  <si>
    <t>Gmina Puszcza Mariańska</t>
  </si>
  <si>
    <t>750148390</t>
  </si>
  <si>
    <t>Przyłęk, 26-704 Przyłęk</t>
  </si>
  <si>
    <t>Gmina Przyłęk</t>
  </si>
  <si>
    <t>670223920</t>
  </si>
  <si>
    <t>Gmina Przytyk</t>
  </si>
  <si>
    <t>670223936</t>
  </si>
  <si>
    <t>pl. Plac Kolberga 11, 26-400 Przysucha</t>
  </si>
  <si>
    <t>Gmina Przysucha</t>
  </si>
  <si>
    <t>670223379</t>
  </si>
  <si>
    <t>ul. 11 Listopada 13, 08-109 Przesmyki</t>
  </si>
  <si>
    <t>Gmina Przesmyki</t>
  </si>
  <si>
    <t>711582569</t>
  </si>
  <si>
    <t>Gmina Przasnysz</t>
  </si>
  <si>
    <t>550667830</t>
  </si>
  <si>
    <t>Promna-Kolonia 5, 26-803 Promna</t>
  </si>
  <si>
    <t>Gmina Promna</t>
  </si>
  <si>
    <t>670223913</t>
  </si>
  <si>
    <t>ul. Piotra Czołchańskiego 1, 05-505 Prażmów</t>
  </si>
  <si>
    <t>Gmina Prażmów</t>
  </si>
  <si>
    <t>013271170</t>
  </si>
  <si>
    <t>ul. Krótka 1, 05-326 Poświętne</t>
  </si>
  <si>
    <t>Gmina Poświętne</t>
  </si>
  <si>
    <t>711582693</t>
  </si>
  <si>
    <t>ul. Radomska 2A, 26-414 Potworów</t>
  </si>
  <si>
    <t>Gmina Potworów</t>
  </si>
  <si>
    <t>670223899</t>
  </si>
  <si>
    <t>ul. Szkolna 1A, 05-180 Pomiechówek</t>
  </si>
  <si>
    <t>Gmina Pomiechówek</t>
  </si>
  <si>
    <t>013270531</t>
  </si>
  <si>
    <t>ul. Bolesława Prusa 11, 26-720 Policzna</t>
  </si>
  <si>
    <t>Gmina Policzna</t>
  </si>
  <si>
    <t>670223882</t>
  </si>
  <si>
    <t>ul. Aleja Jana Pawła II 1, 06-121 Pokrzywnica</t>
  </si>
  <si>
    <t>Gmina Pokrzywnica</t>
  </si>
  <si>
    <t>130378367</t>
  </si>
  <si>
    <t>Pniewy 2, 05-652 Pniewy</t>
  </si>
  <si>
    <t>Gmina Pniewy</t>
  </si>
  <si>
    <t>670223876</t>
  </si>
  <si>
    <t>ul. 3 Maja 5, 08-210 Platerów</t>
  </si>
  <si>
    <t>Gmina Platerów</t>
  </si>
  <si>
    <t>030237641</t>
  </si>
  <si>
    <t>ul. Zwycięstwa 6A, 26-670 Pionki</t>
  </si>
  <si>
    <t>Gmina Pionki</t>
  </si>
  <si>
    <t>670224083</t>
  </si>
  <si>
    <t>al. Wyzwolenia 158, 08-440 Pilawa</t>
  </si>
  <si>
    <t>Gmina Pilawa</t>
  </si>
  <si>
    <t>711582345</t>
  </si>
  <si>
    <t>ul. Kościuszki 5, 05-500 Piaseczno</t>
  </si>
  <si>
    <t>Gmina Piaseczno</t>
  </si>
  <si>
    <t>015891289</t>
  </si>
  <si>
    <t>ul. Kościuszki 28, 08-441 Parysów</t>
  </si>
  <si>
    <t>Gmina Parysów</t>
  </si>
  <si>
    <t>711582339</t>
  </si>
  <si>
    <t>ul. 3 Maja 2, 08-107 Paprotnia</t>
  </si>
  <si>
    <t>Gmina Paprotnia</t>
  </si>
  <si>
    <t>711582523</t>
  </si>
  <si>
    <t>ul. Wyzwolenia 7, 09-541 Pacyna</t>
  </si>
  <si>
    <t>Gmina Pacyna</t>
  </si>
  <si>
    <t>611015810</t>
  </si>
  <si>
    <t>ul. Kolejowa 2, 05-850 Ożarów Mazowiecki</t>
  </si>
  <si>
    <t>Gmina Ożarów Mazowiecki</t>
  </si>
  <si>
    <t>013271269</t>
  </si>
  <si>
    <t>ul. gen. Władysława Sikorskiego 5, 07-300 Ostrów Mazowiecka</t>
  </si>
  <si>
    <t>Gmina Ostrów Mazowiecka</t>
  </si>
  <si>
    <t>550667913</t>
  </si>
  <si>
    <t>ul. Rynek 1, 08-445 Osieck</t>
  </si>
  <si>
    <t>Gmina Osieck</t>
  </si>
  <si>
    <t>711582285</t>
  </si>
  <si>
    <t>ul. Szkolna 8, 26-505 Orońsko</t>
  </si>
  <si>
    <t>Gmina Orońsko</t>
  </si>
  <si>
    <t>670223860</t>
  </si>
  <si>
    <t>ul. Zygmunta Krasińskiego 4, 06-406 Opinogóra Górna</t>
  </si>
  <si>
    <t>Gmina Opinogóra Górna</t>
  </si>
  <si>
    <t>130378344</t>
  </si>
  <si>
    <t>ul. Władysława Broniewskiego 13, 07-415 Olszewo-Borki</t>
  </si>
  <si>
    <t>Gmina Olszewo-Borki</t>
  </si>
  <si>
    <t>550667965</t>
  </si>
  <si>
    <t>Olszanka 37, 08-207 Olszanka</t>
  </si>
  <si>
    <t>Gmina Olszanka</t>
  </si>
  <si>
    <t>030237629</t>
  </si>
  <si>
    <t>ul. Ciechanowska 27, 06-456 Ojrzeń</t>
  </si>
  <si>
    <t>Gmina Ojrzeń</t>
  </si>
  <si>
    <t>130378338</t>
  </si>
  <si>
    <t>ul. Warszawska 53, 26-425 Odrzywół</t>
  </si>
  <si>
    <t>Gmina Odrzywół</t>
  </si>
  <si>
    <t>670223853</t>
  </si>
  <si>
    <t>Gmina Obryte</t>
  </si>
  <si>
    <t>550668137</t>
  </si>
  <si>
    <t>ul. Drohiczyńska 2, 07-322 Nur</t>
  </si>
  <si>
    <t>Gmina Nur</t>
  </si>
  <si>
    <t>450670108</t>
  </si>
  <si>
    <t>ul. Osiedlowa 1, 09-505 Nowy Duninów</t>
  </si>
  <si>
    <t>Gmina Nowy Duninów</t>
  </si>
  <si>
    <t>611015796</t>
  </si>
  <si>
    <t>pl. Ojca Honorata Koźmińskiego 1/2, 26-420 Nowe Miasto nad Pilicą</t>
  </si>
  <si>
    <t>Gmina Nowe Miasto Nad Pilicą</t>
  </si>
  <si>
    <t>670223362</t>
  </si>
  <si>
    <t>ul. Apteczna 8, 09-120 Nowe Miasto</t>
  </si>
  <si>
    <t>Gmina Nowe Miasto</t>
  </si>
  <si>
    <t>130378284</t>
  </si>
  <si>
    <t>Nowa Sucha 59 A, 96-513 Nowa Sucha</t>
  </si>
  <si>
    <t>Gmina Nowa Sucha</t>
  </si>
  <si>
    <t>750148377</t>
  </si>
  <si>
    <t>Plac Wolności 1, 05-126 Nieporęt</t>
  </si>
  <si>
    <t>Gmina Nieporęt</t>
  </si>
  <si>
    <t>013270519</t>
  </si>
  <si>
    <t>ul. Elektronowa 3, 05-190 Nasielsk</t>
  </si>
  <si>
    <t>Gmina Nasielsk</t>
  </si>
  <si>
    <t>130377899</t>
  </si>
  <si>
    <t>Naruszewo 19A, 09-152 Naruszewo</t>
  </si>
  <si>
    <t>Gmina Naruszewo</t>
  </si>
  <si>
    <t>130378278</t>
  </si>
  <si>
    <t>ul. Mszczonowska 24, 05-830 Nadarzyn</t>
  </si>
  <si>
    <t>Gmina Nadarzyn</t>
  </si>
  <si>
    <t>013269195</t>
  </si>
  <si>
    <t>ul. Ostrołęcka 7, 06-231 Młynarze</t>
  </si>
  <si>
    <t>Gmina Młynarze</t>
  </si>
  <si>
    <t>550668321</t>
  </si>
  <si>
    <t>ul. Wyszogrodzka 25, 96-512 Młodzieszyn</t>
  </si>
  <si>
    <t>Gmina Młodzieszyn</t>
  </si>
  <si>
    <t>750148354</t>
  </si>
  <si>
    <t>pl. Plac Wolności 60, 07-430 Myszyniec</t>
  </si>
  <si>
    <t>Gmina Myszyniec</t>
  </si>
  <si>
    <t>550668284</t>
  </si>
  <si>
    <t>pl. Józefa Piłsudskiego 1, 96-320 Mszczonów</t>
  </si>
  <si>
    <t>Gmina Mszczonów</t>
  </si>
  <si>
    <t>750148609</t>
  </si>
  <si>
    <t>ul. Adama Mickiewicza 35, 05-320 Mrozy</t>
  </si>
  <si>
    <t>Gmina Mrozy</t>
  </si>
  <si>
    <t>711582776</t>
  </si>
  <si>
    <t>ul. Kilińskiego 9, 08-140 Mordy</t>
  </si>
  <si>
    <t>Gmina Mordy</t>
  </si>
  <si>
    <t>711582457</t>
  </si>
  <si>
    <t>ul. Plac Chreptowicza 25, 08-124 Mokobody</t>
  </si>
  <si>
    <t>Gmina Mokobody</t>
  </si>
  <si>
    <t>711582492</t>
  </si>
  <si>
    <t>ul. Rynek 1, 05-640 Mogielnica</t>
  </si>
  <si>
    <t>Gmina Mogielnica</t>
  </si>
  <si>
    <t>670223445</t>
  </si>
  <si>
    <t>ul. Sierpecka 2, 09-214 Mochowo</t>
  </si>
  <si>
    <t>Gmina Mochowo</t>
  </si>
  <si>
    <t>611015773</t>
  </si>
  <si>
    <t>ul. Józefa Chełmońskiego 14, 05-300 Mińsk Mazowiecki</t>
  </si>
  <si>
    <t>Gmina Mińsk Mazowiecki</t>
  </si>
  <si>
    <t>711582747</t>
  </si>
  <si>
    <t>Mirów Stary 27, 26-503 Mirów Stary</t>
  </si>
  <si>
    <t>Gmina Mirów</t>
  </si>
  <si>
    <t>670223847</t>
  </si>
  <si>
    <t>ul. Kościuszki 45, 05-822 Milanówek</t>
  </si>
  <si>
    <t>Gmina Milanówek</t>
  </si>
  <si>
    <t>013269150</t>
  </si>
  <si>
    <t>ul. marsz. Józefa Piłsudskiego 41, 05-120 Legionowo</t>
  </si>
  <si>
    <t>Gmina Miejska Legionowo</t>
  </si>
  <si>
    <t>015891295</t>
  </si>
  <si>
    <t>pl. Plac Jana Pawła II 6, 06-400 Ciechanów</t>
  </si>
  <si>
    <t>Gmina Miejska Ciechanów</t>
  </si>
  <si>
    <t>130377824</t>
  </si>
  <si>
    <t>ul. 11 Listopada 4, 07-106 Miedzna</t>
  </si>
  <si>
    <t>Gmina Miedzna</t>
  </si>
  <si>
    <t>711582196</t>
  </si>
  <si>
    <t>ul. Aleja Powstańców Warszawy 1, 05-816 Michałowice</t>
  </si>
  <si>
    <t>Gmina Michałowice</t>
  </si>
  <si>
    <t>013269290</t>
  </si>
  <si>
    <t>ul. Piastowska 11A, 09-200 Sierpc</t>
  </si>
  <si>
    <t>Gmina Miasto Sierpc</t>
  </si>
  <si>
    <t>611015483</t>
  </si>
  <si>
    <t>Plac Adama Mickiewicza 17, 09-140 Raciąż</t>
  </si>
  <si>
    <t>Gmina Miasto Raciąż</t>
  </si>
  <si>
    <t>130377853</t>
  </si>
  <si>
    <t>Gmina Miasto Płońsk</t>
  </si>
  <si>
    <t>130377847</t>
  </si>
  <si>
    <t>pl. Stary Rynek 1, 09-400 Płock</t>
  </si>
  <si>
    <t>Gmina Miasto Płock</t>
  </si>
  <si>
    <t>611016086</t>
  </si>
  <si>
    <t>al. Marszałka Józefa Piłsudskiego 95, 05-270 Marki</t>
  </si>
  <si>
    <t>Gmina Miasto Marki</t>
  </si>
  <si>
    <t>013269670</t>
  </si>
  <si>
    <t>ul. Rynek 6, 08-420 Miastków Kościelny</t>
  </si>
  <si>
    <t>Gmina Miastków Kościelny</t>
  </si>
  <si>
    <t>711582322</t>
  </si>
  <si>
    <t>ul. Jana Kilińskiego 30, 26-600 Radom</t>
  </si>
  <si>
    <t>Gmina Miasta Radomia</t>
  </si>
  <si>
    <t>670223451</t>
  </si>
  <si>
    <t>ul. Aleja Jana Pawła II 15, 26-670 Pionki</t>
  </si>
  <si>
    <t>Gmina Miasta Pionki</t>
  </si>
  <si>
    <t>670223468</t>
  </si>
  <si>
    <t>ul. Rynek 26, 09-500 Gostynin</t>
  </si>
  <si>
    <t>Gmina Miasta Gostynina</t>
  </si>
  <si>
    <t>611015431</t>
  </si>
  <si>
    <t>ul. Przedszkolna 1, 07-320 Małkinia Górna</t>
  </si>
  <si>
    <t>Gmina Małkinia Górna</t>
  </si>
  <si>
    <t>550667920</t>
  </si>
  <si>
    <t>ul. Jana Kochanowskiego 1, 09-460 Mała Wieś</t>
  </si>
  <si>
    <t>Gmina Mała Wieś</t>
  </si>
  <si>
    <t>611015750</t>
  </si>
  <si>
    <t>ul. Saperów 24, 26-910 Magnuszew</t>
  </si>
  <si>
    <t>Gmina Magnuszew</t>
  </si>
  <si>
    <t>670223830</t>
  </si>
  <si>
    <t>ul. Rynek 7, 08-480 Maciejowice</t>
  </si>
  <si>
    <t>Gmina Maciejowice</t>
  </si>
  <si>
    <t>711582291</t>
  </si>
  <si>
    <t>ul. Poniatowskiego 1, 09-317 Lutocin</t>
  </si>
  <si>
    <t>Gmina Lutocin</t>
  </si>
  <si>
    <t>130378261</t>
  </si>
  <si>
    <t>ul. Zielona 10, 09-304 Lubowidz</t>
  </si>
  <si>
    <t>Gmina Lubowidz</t>
  </si>
  <si>
    <t>130378255</t>
  </si>
  <si>
    <t>ul. Adama Mickiewicza 2, 07-100 Węgrów</t>
  </si>
  <si>
    <t>Gmina Liw</t>
  </si>
  <si>
    <t>711582167</t>
  </si>
  <si>
    <t>Gmina Lipsko</t>
  </si>
  <si>
    <t>670223340</t>
  </si>
  <si>
    <t>Lipowiec Kościelny 213, 06-545 Lipowiec Kościelny</t>
  </si>
  <si>
    <t>Gmina Lipowiec Kościelny</t>
  </si>
  <si>
    <t>130378232</t>
  </si>
  <si>
    <t>ul. Gminna 60, 05-506 Lesznowola</t>
  </si>
  <si>
    <t>Gmina Lesznowola</t>
  </si>
  <si>
    <t>013271111</t>
  </si>
  <si>
    <t>ul. Aleja Wojska Polskiego 21, 05-084 Leszno</t>
  </si>
  <si>
    <t>Gmina Leszno</t>
  </si>
  <si>
    <t>013271370</t>
  </si>
  <si>
    <t>ul. Partyzantów 3, 05-155 Leoncin</t>
  </si>
  <si>
    <t>Gmina Leoncin</t>
  </si>
  <si>
    <t>013270471</t>
  </si>
  <si>
    <t>ul. Szkolna 39, 07-402 Lelis</t>
  </si>
  <si>
    <t>Gmina Lelis</t>
  </si>
  <si>
    <t>550668189</t>
  </si>
  <si>
    <t>ul. Rynek 6, 05-334 Latowicz</t>
  </si>
  <si>
    <t>Gmina Latowicz</t>
  </si>
  <si>
    <t>711582730</t>
  </si>
  <si>
    <t>ul. Adama Mickiewicza 7A, 09-310 Kuczbork-Osada</t>
  </si>
  <si>
    <t>Gmina Kuczbork-Osada</t>
  </si>
  <si>
    <t>130378166</t>
  </si>
  <si>
    <t>ul. Kościelna 3, 06-316 Krzynowłoga Mała</t>
  </si>
  <si>
    <t>Gmina Krzynowłoga Mała</t>
  </si>
  <si>
    <t>550667847</t>
  </si>
  <si>
    <t>ul. Rynek 40, 06-212 Krasnosielc</t>
  </si>
  <si>
    <t>Gmina Krasnosielc</t>
  </si>
  <si>
    <t>550668315</t>
  </si>
  <si>
    <t>ul. Adama Mickiewicza 23, 06-408 Krasne</t>
  </si>
  <si>
    <t>Gmina Krasne</t>
  </si>
  <si>
    <t>130378150</t>
  </si>
  <si>
    <t>ul. Szkolna 1, 05-340 Kołbiel</t>
  </si>
  <si>
    <t>Gmina Kołbiel</t>
  </si>
  <si>
    <t>711582687</t>
  </si>
  <si>
    <t>Gmina Kozienice</t>
  </si>
  <si>
    <t>670223333</t>
  </si>
  <si>
    <t>ul. Marii Walewskiej 7, 26-624 Kowala-Stępocina</t>
  </si>
  <si>
    <t>Gmina Kowala</t>
  </si>
  <si>
    <t>670223818</t>
  </si>
  <si>
    <t>ul. Siedlecka 56C, 08-130 Kotuń</t>
  </si>
  <si>
    <t>Gmina Kotuń</t>
  </si>
  <si>
    <t>711582463</t>
  </si>
  <si>
    <t>ul. Kolejowa 2, 08-330 Kosów Lacki</t>
  </si>
  <si>
    <t>Gmina Kosów Lacki</t>
  </si>
  <si>
    <t>711582049</t>
  </si>
  <si>
    <t>ul. Adama Małkowskiego 20, 07-120 Korytnica</t>
  </si>
  <si>
    <t>Gmina Korytnica</t>
  </si>
  <si>
    <t>711582138</t>
  </si>
  <si>
    <t>ul. ks. Stanisława Brzóski 20A, 08-108 Korczew</t>
  </si>
  <si>
    <t>Gmina Korczew</t>
  </si>
  <si>
    <t>711582486</t>
  </si>
  <si>
    <t>ul. Piaseczyńska 77, 05-520 Konstancin-Jeziorna</t>
  </si>
  <si>
    <t>Gmina Konstancin-Jeziorna</t>
  </si>
  <si>
    <t>013271045</t>
  </si>
  <si>
    <t>ul. Opoczyńska 35, 26-415 Klwów</t>
  </si>
  <si>
    <t>Gmina Klwów</t>
  </si>
  <si>
    <t>670223801</t>
  </si>
  <si>
    <t>ul. gen. Franciszka Żymirskiego 38, 05-205 Klembów</t>
  </si>
  <si>
    <t>Gmina Klembów</t>
  </si>
  <si>
    <t>550668150</t>
  </si>
  <si>
    <t>ul. Pocztowa 1, 05-310 Kałuszyn</t>
  </si>
  <si>
    <t>Gmina Kałuszyn</t>
  </si>
  <si>
    <t>711582612</t>
  </si>
  <si>
    <t>pl. Plac Partyzantów 28, 26-713 Kazanów</t>
  </si>
  <si>
    <t>Gmina Kazanów</t>
  </si>
  <si>
    <t>670223793</t>
  </si>
  <si>
    <t>ul. Pułtuska 3, 06-425 Karniewo</t>
  </si>
  <si>
    <t>Gmina Karniewo</t>
  </si>
  <si>
    <t>130378143</t>
  </si>
  <si>
    <t>ul. Warszawska 28, 05-480 Karczew</t>
  </si>
  <si>
    <t>Gmina Karczew</t>
  </si>
  <si>
    <t>013269226</t>
  </si>
  <si>
    <t>ul. Niepokalanowska 3, 05-085 Kampinos</t>
  </si>
  <si>
    <t>Gmina Kampinos</t>
  </si>
  <si>
    <t>013271306</t>
  </si>
  <si>
    <t>ul. Targowa 4, 07-420 Kadzidło</t>
  </si>
  <si>
    <t>Gmina Kadzidło</t>
  </si>
  <si>
    <t>550668195</t>
  </si>
  <si>
    <t>Joniec 29, 09-131 Joniec</t>
  </si>
  <si>
    <t>Gmina Joniec</t>
  </si>
  <si>
    <t>130378137</t>
  </si>
  <si>
    <t>ul. Odrodzenia 14, 06-323 Jednorożec</t>
  </si>
  <si>
    <t>Gmina Jednorożec</t>
  </si>
  <si>
    <t>550667853</t>
  </si>
  <si>
    <t>ul. Radomska 43, 26-630 Jedlnia-Letnisko</t>
  </si>
  <si>
    <t>Gmina Jedlnia-Letnisko</t>
  </si>
  <si>
    <t>670223787</t>
  </si>
  <si>
    <t>ul. Warecka 19, 26-660 Jedlińsk</t>
  </si>
  <si>
    <t>Gmina Jedlińsk</t>
  </si>
  <si>
    <t>670223764</t>
  </si>
  <si>
    <t>Jastrzębia 110, 26-631 Jastrzębia</t>
  </si>
  <si>
    <t>Gmina Jastrzębia</t>
  </si>
  <si>
    <t>670223758</t>
  </si>
  <si>
    <t>Plac Niepodległości 5, 26-502 Jastrząb</t>
  </si>
  <si>
    <t>Gmina Jastrząb</t>
  </si>
  <si>
    <t>670223741</t>
  </si>
  <si>
    <t>ul. Warecka 42, 05-604 Jasieniec</t>
  </si>
  <si>
    <t>Gmina Jasieniec</t>
  </si>
  <si>
    <t>670223729</t>
  </si>
  <si>
    <t>ul. Mińska 15, 05-306 Jakubów</t>
  </si>
  <si>
    <t>Gmina Jakubów</t>
  </si>
  <si>
    <t>711582718</t>
  </si>
  <si>
    <t>ul. Warszawska 33, 96-313 Jaktorów</t>
  </si>
  <si>
    <t>Gmina Jaktorów</t>
  </si>
  <si>
    <t>750148259</t>
  </si>
  <si>
    <t>ul. Jana Pawła II 17, 05-280 Jadów</t>
  </si>
  <si>
    <t>Gmina Jadów</t>
  </si>
  <si>
    <t>711582115</t>
  </si>
  <si>
    <t>ul. Targowa 4, 08-304 Jabłonna Lacka</t>
  </si>
  <si>
    <t>Gmina Jabłonna Lacka</t>
  </si>
  <si>
    <t>711582032</t>
  </si>
  <si>
    <t>ul. Modlińska 152, 05-110 Jabłonna</t>
  </si>
  <si>
    <t>Gmina Jabłonna</t>
  </si>
  <si>
    <t>013270442</t>
  </si>
  <si>
    <t>Gmina Iłża</t>
  </si>
  <si>
    <t>670223327</t>
  </si>
  <si>
    <t>ul. Płocka 2, 96-520 Iłów</t>
  </si>
  <si>
    <t>Gmina Iłów</t>
  </si>
  <si>
    <t>611015661</t>
  </si>
  <si>
    <t>ul. 3 Maja 42, 05-080 Izabelin</t>
  </si>
  <si>
    <t>Gmina Izabelin</t>
  </si>
  <si>
    <t>013271861</t>
  </si>
  <si>
    <t>Huszlew 77, 08-206 Huszlew</t>
  </si>
  <si>
    <t>Gmina Huszlew</t>
  </si>
  <si>
    <t>030237523</t>
  </si>
  <si>
    <t>ul. Spółdzielcza 1, 05-074 Halinów</t>
  </si>
  <si>
    <t>Gmina Halinów</t>
  </si>
  <si>
    <t>013269172</t>
  </si>
  <si>
    <t>ul. Rynek 35, 26-903 Głowaczów</t>
  </si>
  <si>
    <t>Gmina Głowaczów</t>
  </si>
  <si>
    <t>670223646</t>
  </si>
  <si>
    <t>ul. Stary Rynek 16, 09-530 Gąbin</t>
  </si>
  <si>
    <t>Gmina Gąbin</t>
  </si>
  <si>
    <t>611015425</t>
  </si>
  <si>
    <t>ul. Radomska 7, 26-634 Gózd</t>
  </si>
  <si>
    <t>Gmina Gózd</t>
  </si>
  <si>
    <t>670223698</t>
  </si>
  <si>
    <t>ul. Jana Pawła II 10, 08-404 Górzno</t>
  </si>
  <si>
    <t>Gmina Górzno</t>
  </si>
  <si>
    <t>711582279</t>
  </si>
  <si>
    <t>ul. 3 Maja 10, 05-530 Góra Kalwaria</t>
  </si>
  <si>
    <t>Gmina Góra Kalwaria</t>
  </si>
  <si>
    <t>013271134</t>
  </si>
  <si>
    <t>Gzy 9, 06-126 Gzy</t>
  </si>
  <si>
    <t>Gmina Gzy</t>
  </si>
  <si>
    <t>130378114</t>
  </si>
  <si>
    <t>ul. Wspólna 5, 07-110 Grębków</t>
  </si>
  <si>
    <t>Gmina Grębków</t>
  </si>
  <si>
    <t>711582109</t>
  </si>
  <si>
    <t>ul. Józefa Piłsudskiego 47, 05-600 Grójec</t>
  </si>
  <si>
    <t>Gmina Grójec</t>
  </si>
  <si>
    <t>670223310</t>
  </si>
  <si>
    <t>ul. Ciechanowska 54, 06-460 Grudusk</t>
  </si>
  <si>
    <t>Gmina Grudusk</t>
  </si>
  <si>
    <t>130378108</t>
  </si>
  <si>
    <t>ul. T. Kościuszki 12A, 05-825 Grodzisk Mazowiecki</t>
  </si>
  <si>
    <t>Gmina Grodzisk Mazowiecki</t>
  </si>
  <si>
    <t>013269137</t>
  </si>
  <si>
    <t>ul. Kazimierza Pułaskiego 51, 26-902 Grabów nad Pilicą</t>
  </si>
  <si>
    <t>Gmina Grabów Nad Pilicą</t>
  </si>
  <si>
    <t>670223706</t>
  </si>
  <si>
    <t>ul. Szosa Ciechanowska 8, 06-420 Gołymin-Ośrodek</t>
  </si>
  <si>
    <t>Gmina Gołymin-Ośrodek</t>
  </si>
  <si>
    <t>130378090</t>
  </si>
  <si>
    <t>ul. Krystyna Gozdawy 19, 09-213 Gozdowo</t>
  </si>
  <si>
    <t>Gmina Gozdowo</t>
  </si>
  <si>
    <t>611015951</t>
  </si>
  <si>
    <t>ul. Ostrołęcka 21, 07-440 Goworowo</t>
  </si>
  <si>
    <t>Gmina Goworowo</t>
  </si>
  <si>
    <t>550668203</t>
  </si>
  <si>
    <t>ul. Bądkowska 2, 05-610 Goszczyn</t>
  </si>
  <si>
    <t>Gmina Goszczyn</t>
  </si>
  <si>
    <t>670223669</t>
  </si>
  <si>
    <t>Gmina Gostynin</t>
  </si>
  <si>
    <t>611015922</t>
  </si>
  <si>
    <t>ul. Lubelska 16, 26-920 Gniewoszów</t>
  </si>
  <si>
    <t>Gmina Gniewoszów</t>
  </si>
  <si>
    <t>670223652</t>
  </si>
  <si>
    <t>ul. Płocka 12, 06-450 Glinojeck</t>
  </si>
  <si>
    <t>Gmina Glinojeck</t>
  </si>
  <si>
    <t>130377882</t>
  </si>
  <si>
    <t>ul. Plac Wolności 75, 26-434 Gielniów</t>
  </si>
  <si>
    <t>Gmina Gielniów</t>
  </si>
  <si>
    <t>670223630</t>
  </si>
  <si>
    <t>ul. Mazowiecka 16, 08-400 Garwolin</t>
  </si>
  <si>
    <t>Gmina Garwolin</t>
  </si>
  <si>
    <t>711582256</t>
  </si>
  <si>
    <t>ul. Skrzyńskich 1, 26-930 Garbatka-Letnisko</t>
  </si>
  <si>
    <t>Gmina Garbatka-Letnisko</t>
  </si>
  <si>
    <t>670223623</t>
  </si>
  <si>
    <t>ul. Tadeusza Kościuszki 2, 07-210 Długosiodło</t>
  </si>
  <si>
    <t>Gmina Długosiodło</t>
  </si>
  <si>
    <t>550668114</t>
  </si>
  <si>
    <t>ul. Strażacka 3, 05-311 Dębe Wielkie</t>
  </si>
  <si>
    <t>Gmina Dębe Wielkie</t>
  </si>
  <si>
    <t>711582641</t>
  </si>
  <si>
    <t>ul. Tadeusza Kościuszki 14, 05-252 Dąbrówka</t>
  </si>
  <si>
    <t>Gmina Dąbrówka</t>
  </si>
  <si>
    <t>550667971</t>
  </si>
  <si>
    <t>Dzierzążnia 28, 09-164 Dzierzążnia</t>
  </si>
  <si>
    <t>Gmina Dzierzążnia</t>
  </si>
  <si>
    <t>130378077</t>
  </si>
  <si>
    <t>ul. Tadeusza Kościuszki 1, 06-520 Dzierzgowo</t>
  </si>
  <si>
    <t>Gmina Dzierzgowo</t>
  </si>
  <si>
    <t>130378083</t>
  </si>
  <si>
    <t>ul. marsz. Józefa Piłsudskiego 12, 09-210 Drobin</t>
  </si>
  <si>
    <t>Gmina Drobin</t>
  </si>
  <si>
    <t>611015371</t>
  </si>
  <si>
    <t>Domanice 52, 08-113 Domanice</t>
  </si>
  <si>
    <t>Gmina Domanice</t>
  </si>
  <si>
    <t>711582121</t>
  </si>
  <si>
    <t>ul. Tadeusza Kościuszki 1, 05-307 Dobre</t>
  </si>
  <si>
    <t>Gmina Dobre</t>
  </si>
  <si>
    <t>711582658</t>
  </si>
  <si>
    <t>ul. Gminna 6, 05-152 Czosnów</t>
  </si>
  <si>
    <t>Gmina Czosnów</t>
  </si>
  <si>
    <t>013270413</t>
  </si>
  <si>
    <t>Czerwonka Włościańska 38, 06-232 Czerwonka Włościańska</t>
  </si>
  <si>
    <t>Gmina Czerwonka</t>
  </si>
  <si>
    <t>550668404</t>
  </si>
  <si>
    <t>ul. Władysława Jagiełły 16, 09-150 Czerwińsk nad Wisłą</t>
  </si>
  <si>
    <t>Gmina Czerwińsk Nad Wisłą</t>
  </si>
  <si>
    <t>611015715</t>
  </si>
  <si>
    <t>pl. plac Tysiąclecia 1, 07-407 Czerwin</t>
  </si>
  <si>
    <t>Gmina Czerwin</t>
  </si>
  <si>
    <t>550668210</t>
  </si>
  <si>
    <t>ul. Dolna 2, 06-415 Czernice Borowe</t>
  </si>
  <si>
    <t>Gmina Czernice Borowe</t>
  </si>
  <si>
    <t>130378060</t>
  </si>
  <si>
    <t>Czarnia 41, 07-431 Czarnia</t>
  </si>
  <si>
    <t>Gmina Czarnia</t>
  </si>
  <si>
    <t>550668226</t>
  </si>
  <si>
    <t>ul. Czachowskiego 1, 27-310 Ciepielów</t>
  </si>
  <si>
    <t>Gmina Ciepielów</t>
  </si>
  <si>
    <t>670223617</t>
  </si>
  <si>
    <t>ul. Fabryczna 8, 06-400 Ciechanów</t>
  </si>
  <si>
    <t>Gmina Ciechanów</t>
  </si>
  <si>
    <t>130378002</t>
  </si>
  <si>
    <t>ul. Główna 67, 05-650 Chynów</t>
  </si>
  <si>
    <t>Gmina Chynów</t>
  </si>
  <si>
    <t>670223570</t>
  </si>
  <si>
    <t>Chotcza-Józefów 60, 27-312 Chotcza-Józefów</t>
  </si>
  <si>
    <t>Gmina Chotcza</t>
  </si>
  <si>
    <t>670223563</t>
  </si>
  <si>
    <t>ul. Stanisława Komosińskiego 1, 06-330 Chorzele</t>
  </si>
  <si>
    <t>Gmina Chorzele</t>
  </si>
  <si>
    <t>550667882</t>
  </si>
  <si>
    <t>ul. Czachowskiego 49, 26-510 Chlewiska</t>
  </si>
  <si>
    <t>Gmina Chlewiska</t>
  </si>
  <si>
    <t>670223557</t>
  </si>
  <si>
    <t>Ceranów 140, 08-322 Ceranów</t>
  </si>
  <si>
    <t>Gmina Ceranów</t>
  </si>
  <si>
    <t>711582842</t>
  </si>
  <si>
    <t>ul. Regucka 3, 05-430 Celestynów</t>
  </si>
  <si>
    <t>Gmina Celestynów</t>
  </si>
  <si>
    <t>013268965</t>
  </si>
  <si>
    <t>ul. Tadeusza Kościuszki 4, 05-319 Cegłów</t>
  </si>
  <si>
    <t>Gmina Cegłów</t>
  </si>
  <si>
    <t>711582635</t>
  </si>
  <si>
    <t>ul. Sadurkowska 13, 05-620 Błędów</t>
  </si>
  <si>
    <t>Gmina Błędów</t>
  </si>
  <si>
    <t>670223528</t>
  </si>
  <si>
    <t>Rynek 6, 05-870 Błonie</t>
  </si>
  <si>
    <t>Gmina Błonie</t>
  </si>
  <si>
    <t>013271230</t>
  </si>
  <si>
    <t>ul. Szkolna 1, 09-454 Bulkowo</t>
  </si>
  <si>
    <t>Gmina Bulkowo</t>
  </si>
  <si>
    <t>611015709</t>
  </si>
  <si>
    <t>ul. Grodziska 12, 05-840 Brwinów</t>
  </si>
  <si>
    <t>Gmina Brwinów</t>
  </si>
  <si>
    <t>013269203</t>
  </si>
  <si>
    <t>ul. Toruńska 2, 09-414 Brudzeń Duży</t>
  </si>
  <si>
    <t>Gmina Brudzeń Duży</t>
  </si>
  <si>
    <t>611015678</t>
  </si>
  <si>
    <t>pl. Kościelny 6, 07-306 Brok</t>
  </si>
  <si>
    <t>Gmina Brok</t>
  </si>
  <si>
    <t>550667936</t>
  </si>
  <si>
    <t>Brochów 125, 05-088 Brochów</t>
  </si>
  <si>
    <t>Gmina Brochów</t>
  </si>
  <si>
    <t>015891220</t>
  </si>
  <si>
    <t>ul. Jana Pawła II 45, 07-221 Brańszczyk</t>
  </si>
  <si>
    <t>Gmina Brańszczyk</t>
  </si>
  <si>
    <t>550667824</t>
  </si>
  <si>
    <t>ul. Aleksandra Sasimowskiego 2, 08-412 Borowie</t>
  </si>
  <si>
    <t>Gmina Borowie</t>
  </si>
  <si>
    <t>711582227</t>
  </si>
  <si>
    <t>ul. ks. Jana Wiśniewskiego 42, 26-422 Borkowice</t>
  </si>
  <si>
    <t>Gmina Borkowice</t>
  </si>
  <si>
    <t>670223540</t>
  </si>
  <si>
    <t>ul. Aleja Papieża Jana Pawła II 45, 07-325 Boguty-Pianki</t>
  </si>
  <si>
    <t>Gmina Boguty-Pianki</t>
  </si>
  <si>
    <t>450670090</t>
  </si>
  <si>
    <t>ul. Bankowa 7, 09-470 Bodzanów</t>
  </si>
  <si>
    <t>Gmina Bodzanów</t>
  </si>
  <si>
    <t>611015626</t>
  </si>
  <si>
    <t>ul. Warszawska 2, 09-320 Bieżuń</t>
  </si>
  <si>
    <t>Gmina Bieżuń</t>
  </si>
  <si>
    <t>130377913</t>
  </si>
  <si>
    <t>ul. Plac Wolności 3A, 09-230 Bielsk</t>
  </si>
  <si>
    <t>Gmina Bielsk</t>
  </si>
  <si>
    <t>611015566</t>
  </si>
  <si>
    <t>ul. Słoneczna 2, 08-311 Bielany-Żyłaki</t>
  </si>
  <si>
    <t>Gmina Bielany</t>
  </si>
  <si>
    <t>711582820</t>
  </si>
  <si>
    <t>Gmina Białobrzegi</t>
  </si>
  <si>
    <t>670223304</t>
  </si>
  <si>
    <t>ul. Jana Kozietulskiego 4, 05-622 Belsk Duży</t>
  </si>
  <si>
    <t>Gmina Belsk Duży</t>
  </si>
  <si>
    <t>670223505</t>
  </si>
  <si>
    <t>ul. Armii Krajowej 87, 96-314 Baranów</t>
  </si>
  <si>
    <t>Gmina Baranów</t>
  </si>
  <si>
    <t>750147834</t>
  </si>
  <si>
    <t>pl. Rynek 7, 06-320 Baranowo</t>
  </si>
  <si>
    <t>Gmina Baranowo</t>
  </si>
  <si>
    <t>550668380</t>
  </si>
  <si>
    <t>ul. Warszawska 9A, 09-130 Baboszewo</t>
  </si>
  <si>
    <t>Gmina Baboszewo</t>
  </si>
  <si>
    <t>130378054</t>
  </si>
  <si>
    <t>ul. Warszawska 36, 07-305 Andrzejewo</t>
  </si>
  <si>
    <t>Gmina Andrzejewo</t>
  </si>
  <si>
    <t>450670083</t>
  </si>
  <si>
    <t>Kod TERYT</t>
  </si>
  <si>
    <t>nazwa</t>
  </si>
  <si>
    <t>regon</t>
  </si>
  <si>
    <t>nip</t>
  </si>
  <si>
    <t>Kod powiatu</t>
  </si>
  <si>
    <t>mazowieckie</t>
  </si>
  <si>
    <t>805.3.55.2023</t>
  </si>
  <si>
    <t>805.3.93.2023</t>
  </si>
  <si>
    <t>805.3.51.2023</t>
  </si>
  <si>
    <t>805.3.94.2023</t>
  </si>
  <si>
    <t>805.3.41.2023</t>
  </si>
  <si>
    <t>805.3.26.2023</t>
  </si>
  <si>
    <t>805.3.34.2023</t>
  </si>
  <si>
    <t>805.3.20.2023</t>
  </si>
  <si>
    <t>805.3.117.2023</t>
  </si>
  <si>
    <t>805.3.107.2023</t>
  </si>
  <si>
    <t>805.3.122.2023</t>
  </si>
  <si>
    <t>805.3.126.2023</t>
  </si>
  <si>
    <t>805.3.121.2023</t>
  </si>
  <si>
    <t>805.3.102.2023</t>
  </si>
  <si>
    <t>805.3.137.2023</t>
  </si>
  <si>
    <t>805.3.138.2023</t>
  </si>
  <si>
    <t>805.3.43.2023</t>
  </si>
  <si>
    <t>805.13.0.2023</t>
  </si>
  <si>
    <t>805.3.63.2023</t>
  </si>
  <si>
    <t>805.3.119.2023</t>
  </si>
  <si>
    <t>805.3.16.2023</t>
  </si>
  <si>
    <t>805.3.91.2023</t>
  </si>
  <si>
    <t>805.3.46.2023</t>
  </si>
  <si>
    <t>805.3.100.2023</t>
  </si>
  <si>
    <t>805.3.64.2023</t>
  </si>
  <si>
    <t>805.3.62.2023</t>
  </si>
  <si>
    <t>805.3.110.2023</t>
  </si>
  <si>
    <t>805.3.29.2023</t>
  </si>
  <si>
    <t>805.3.30.2023</t>
  </si>
  <si>
    <t>805.3.81.2023</t>
  </si>
  <si>
    <t>805.3.78.2023</t>
  </si>
  <si>
    <t>805.3.23.2023</t>
  </si>
  <si>
    <t>805.3.101.2023</t>
  </si>
  <si>
    <t>805.3.140.2023</t>
  </si>
  <si>
    <t>805.3.114.2023</t>
  </si>
  <si>
    <t>805.3.89.2023</t>
  </si>
  <si>
    <t>805.3.104.2023</t>
  </si>
  <si>
    <t>805.3.57.2023</t>
  </si>
  <si>
    <t>805.3.3.2023</t>
  </si>
  <si>
    <t>805.3.21.2023</t>
  </si>
  <si>
    <t>805.3.96.2023</t>
  </si>
  <si>
    <t>805.3.44.2023</t>
  </si>
  <si>
    <t>805.3.141.2023</t>
  </si>
  <si>
    <t>805.3.1.2023</t>
  </si>
  <si>
    <t>805.3.22.2023</t>
  </si>
  <si>
    <t>805.3.108.2023</t>
  </si>
  <si>
    <t>805.3.143.2023</t>
  </si>
  <si>
    <t>805.3.2.2023</t>
  </si>
  <si>
    <t>805.3.15.2023</t>
  </si>
  <si>
    <t>805.3.49.2023</t>
  </si>
  <si>
    <t>805.3.10.2023</t>
  </si>
  <si>
    <t>805.3.65.2023</t>
  </si>
  <si>
    <t>805.3.109.2023</t>
  </si>
  <si>
    <t>805.3.37.2023</t>
  </si>
  <si>
    <t>805.3.111.2023</t>
  </si>
  <si>
    <t>805.3.19.2023</t>
  </si>
  <si>
    <t>805.3.136.2023</t>
  </si>
  <si>
    <t>805.3.113.2023</t>
  </si>
  <si>
    <t>805.3.69.2023</t>
  </si>
  <si>
    <t>805.3.42.2023</t>
  </si>
  <si>
    <t>805.3.125.2023</t>
  </si>
  <si>
    <t>805.3.12.2023</t>
  </si>
  <si>
    <t>805.3.144.2023</t>
  </si>
  <si>
    <t>805.3.25.2023</t>
  </si>
  <si>
    <t>805.3.17.2023</t>
  </si>
  <si>
    <t>805.3.47.2023</t>
  </si>
  <si>
    <t>805.3.135.2023</t>
  </si>
  <si>
    <t>805.3.35.2023</t>
  </si>
  <si>
    <t>805.3.28.2023</t>
  </si>
  <si>
    <t>805.3.14.2023</t>
  </si>
  <si>
    <t>805.3.142.2023</t>
  </si>
  <si>
    <t>805.3.90.2023</t>
  </si>
  <si>
    <t>805.3.40.2023</t>
  </si>
  <si>
    <t>805.3.56.2023</t>
  </si>
  <si>
    <t>805.3.71.2023</t>
  </si>
  <si>
    <t>805.3.31.2023</t>
  </si>
  <si>
    <t>805.3.79.2023</t>
  </si>
  <si>
    <t>805.3.68.2023</t>
  </si>
  <si>
    <t>805.3.32.2023</t>
  </si>
  <si>
    <t>805.3.4.2023</t>
  </si>
  <si>
    <t>805.3.27.2023</t>
  </si>
  <si>
    <t>805.3.53.2023</t>
  </si>
  <si>
    <t>805.3.99.2023</t>
  </si>
  <si>
    <t>805.3.76.2023</t>
  </si>
  <si>
    <t>805.3.5.2023</t>
  </si>
  <si>
    <t>805.3.6.2023</t>
  </si>
  <si>
    <t>805.3.7.2023</t>
  </si>
  <si>
    <t>805.3.8.2023</t>
  </si>
  <si>
    <t>805.3.9.2023</t>
  </si>
  <si>
    <t>805.3.105.2023</t>
  </si>
  <si>
    <t>805.3.115.2023</t>
  </si>
  <si>
    <t>805.3.128.2023</t>
  </si>
  <si>
    <t>805.3.145.2023</t>
  </si>
  <si>
    <t>805.3.106.2023</t>
  </si>
  <si>
    <t>805.3.129.2023</t>
  </si>
  <si>
    <t>805.3.130.2023</t>
  </si>
  <si>
    <t>805.3.131.2023</t>
  </si>
  <si>
    <t>805.3.132.2023</t>
  </si>
  <si>
    <t>805.3.133.2023</t>
  </si>
  <si>
    <t>805.3.0.2023</t>
  </si>
  <si>
    <t>805.3.72.2023</t>
  </si>
  <si>
    <t>805.3.84.2023</t>
  </si>
  <si>
    <t>805.3.73.2023</t>
  </si>
  <si>
    <t>805.3.82.2023</t>
  </si>
  <si>
    <t>805.3.85.2023</t>
  </si>
  <si>
    <t>805.3.18.2023</t>
  </si>
  <si>
    <t>805.3.123.2023</t>
  </si>
  <si>
    <t>805.3.75.2023</t>
  </si>
  <si>
    <t>805.3.67.2023</t>
  </si>
  <si>
    <t>805.3.59.2023</t>
  </si>
  <si>
    <t>805.3.58.2023</t>
  </si>
  <si>
    <t>805.3.60.2023</t>
  </si>
  <si>
    <t>805.3.120.2023</t>
  </si>
  <si>
    <t>805.3.92.2023</t>
  </si>
  <si>
    <t>805.3.70.2023</t>
  </si>
  <si>
    <t>805.3.33.2023</t>
  </si>
  <si>
    <t>805.3.88.2023</t>
  </si>
  <si>
    <t>805.3.24.2023</t>
  </si>
  <si>
    <t>805.3.118.2023</t>
  </si>
  <si>
    <t>805.3.80.2023</t>
  </si>
  <si>
    <t>805.3.86.2023</t>
  </si>
  <si>
    <t>805.3.87.2023</t>
  </si>
  <si>
    <t>805.3.36.2023</t>
  </si>
  <si>
    <t>805.3.45.2023</t>
  </si>
  <si>
    <t>805.3.61.2023</t>
  </si>
  <si>
    <t>805.3.74.2023</t>
  </si>
  <si>
    <t>805.3.83.2023</t>
  </si>
  <si>
    <t>805.3.95.2023</t>
  </si>
  <si>
    <t>805.3.112.2023</t>
  </si>
  <si>
    <t>Dysponent</t>
  </si>
  <si>
    <t>Nr umowy</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</si>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</sst>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0.00\ &quot;zł&quot;_-;\-* #,##0.00\ &quot;zł&quot;_-;_-* &quot;-&quot;??\ &quot;zł&quot;_-;_-@_-"/>
    <numFmt numFmtId="164" formatCode="#,##0.00\ &quot;zł&quot;"/>
    <numFmt numFmtId="165" formatCode="000\-000\-00\-00"/>
    <numFmt numFmtId="166" formatCode="000000000"/>
  </numFmts>
  <fonts count="25" x14ac:knownFonts="1">
    <font>
      <sz val="11"/>
      <color theme="1"/>
      <name val="Calibri"/>
      <family val="2"/>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b/>
      <sz val="11"/>
      <color theme="0"/>
      <name val="Calibri"/>
      <family val="2"/>
      <charset val="238"/>
      <scheme val="minor"/>
    </font>
    <font>
      <b/>
      <sz val="11"/>
      <color theme="1"/>
      <name val="Calibri"/>
      <family val="2"/>
      <charset val="238"/>
      <scheme val="minor"/>
    </font>
    <font>
      <sz val="11"/>
      <name val="Calibri"/>
      <family val="2"/>
      <charset val="238"/>
      <scheme val="minor"/>
    </font>
    <font>
      <sz val="11"/>
      <color theme="1"/>
      <name val="Times New Roman"/>
      <family val="1"/>
      <charset val="238"/>
    </font>
    <font>
      <sz val="11"/>
      <color rgb="FFFF0000"/>
      <name val="Times New Roman"/>
      <family val="1"/>
      <charset val="238"/>
    </font>
    <font>
      <b/>
      <sz val="16"/>
      <color theme="1"/>
      <name val="Times New Roman"/>
      <family val="1"/>
      <charset val="238"/>
    </font>
    <font>
      <b/>
      <sz val="20"/>
      <name val="Times New Roman"/>
      <family val="1"/>
      <charset val="238"/>
    </font>
    <font>
      <b/>
      <sz val="9"/>
      <color theme="0" tint="-4.9989318521683403E-2"/>
      <name val="Times New Roman"/>
      <family val="1"/>
      <charset val="238"/>
    </font>
    <font>
      <b/>
      <sz val="9"/>
      <color theme="1"/>
      <name val="Times New Roman"/>
      <family val="1"/>
      <charset val="238"/>
    </font>
    <font>
      <b/>
      <sz val="14"/>
      <name val="Times New Roman"/>
      <family val="1"/>
      <charset val="238"/>
    </font>
    <font>
      <b/>
      <sz val="9"/>
      <color theme="0"/>
      <name val="Times New Roman"/>
      <family val="1"/>
      <charset val="238"/>
    </font>
    <font>
      <sz val="8"/>
      <color theme="1"/>
      <name val="Calibri"/>
      <family val="2"/>
      <charset val="238"/>
      <scheme val="minor"/>
    </font>
    <font>
      <b/>
      <sz val="8"/>
      <color theme="1"/>
      <name val="Calibri"/>
      <family val="2"/>
      <charset val="238"/>
      <scheme val="minor"/>
    </font>
    <font>
      <sz val="8"/>
      <color theme="1"/>
      <name val="Calibri"/>
      <family val="2"/>
      <scheme val="minor"/>
    </font>
    <font>
      <sz val="11"/>
      <color theme="0"/>
      <name val="Calibri"/>
      <family val="2"/>
      <scheme val="minor"/>
    </font>
    <font>
      <sz val="11"/>
      <color rgb="FF006100"/>
      <name val="Calibri"/>
      <family val="2"/>
      <charset val="238"/>
      <scheme val="minor"/>
    </font>
    <font>
      <sz val="11"/>
      <color rgb="FF9C0006"/>
      <name val="Calibri"/>
      <family val="2"/>
      <charset val="238"/>
      <scheme val="minor"/>
    </font>
    <font>
      <b/>
      <u/>
      <sz val="14"/>
      <color theme="1"/>
      <name val="Calibri"/>
      <family val="2"/>
      <charset val="238"/>
      <scheme val="minor"/>
    </font>
    <font>
      <b/>
      <sz val="16"/>
      <color theme="1"/>
      <name val="Calibri"/>
      <family val="2"/>
      <charset val="238"/>
      <scheme val="minor"/>
    </font>
  </fonts>
  <fills count="19">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002060"/>
        <bgColor indexed="64"/>
      </patternFill>
    </fill>
    <fill>
      <patternFill patternType="solid">
        <fgColor rgb="FFC6EFCE"/>
      </patternFill>
    </fill>
    <fill>
      <patternFill patternType="solid">
        <fgColor rgb="FFFFC7CE"/>
      </patternFill>
    </fill>
    <fill>
      <patternFill patternType="solid">
        <fgColor rgb="FFFFFF00"/>
        <bgColor indexed="64"/>
      </patternFill>
    </fill>
    <fill>
      <patternFill patternType="solid">
        <fgColor rgb="FFFF0000"/>
        <bgColor indexed="64"/>
      </patternFill>
    </fill>
    <fill>
      <patternFill patternType="solid">
        <fgColor theme="9" tint="0.39997558519241921"/>
        <bgColor indexed="64"/>
      </patternFill>
    </fill>
    <fill>
      <patternFill patternType="solid">
        <fgColor theme="7" tint="0.79998168889431442"/>
        <bgColor indexed="64"/>
      </patternFill>
    </fill>
    <fill>
      <patternFill patternType="solid">
        <fgColor rgb="FF00B0F0"/>
        <bgColor indexed="64"/>
      </patternFill>
    </fill>
    <fill>
      <patternFill patternType="solid">
        <fgColor theme="5" tint="0.39997558519241921"/>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2"/>
        <bgColor indexed="64"/>
      </patternFill>
    </fill>
    <fill>
      <patternFill patternType="solid">
        <fgColor theme="7" tint="0.59999389629810485"/>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s>
  <cellStyleXfs count="5">
    <xf numFmtId="0" fontId="0" fillId="0" borderId="0"/>
    <xf numFmtId="0" fontId="21" fillId="5" borderId="0" applyNumberFormat="0" applyBorder="0" applyAlignment="0" applyProtection="0"/>
    <xf numFmtId="0" fontId="22" fillId="6" borderId="0" applyNumberFormat="0" applyBorder="0" applyAlignment="0" applyProtection="0"/>
    <xf numFmtId="0" fontId="5" fillId="0" borderId="0"/>
    <xf numFmtId="0" fontId="2" fillId="0" borderId="0"/>
  </cellStyleXfs>
  <cellXfs count="178">
    <xf numFmtId="0" fontId="0" fillId="0" borderId="0" xfId="0"/>
    <xf numFmtId="0" fontId="0" fillId="2" borderId="1" xfId="0" applyFill="1" applyBorder="1" applyAlignment="1">
      <alignment horizontal="center" vertical="center" wrapText="1"/>
    </xf>
    <xf numFmtId="0" fontId="0" fillId="3" borderId="0" xfId="0" applyFill="1"/>
    <xf numFmtId="0" fontId="9" fillId="3" borderId="0" xfId="0" applyFont="1" applyFill="1" applyBorder="1" applyAlignment="1">
      <alignment vertical="center"/>
    </xf>
    <xf numFmtId="0" fontId="10" fillId="3" borderId="0" xfId="0" applyFont="1" applyFill="1" applyBorder="1" applyAlignment="1">
      <alignment vertical="center"/>
    </xf>
    <xf numFmtId="0" fontId="9" fillId="3" borderId="0" xfId="0" applyFont="1" applyFill="1"/>
    <xf numFmtId="0" fontId="10" fillId="3" borderId="0" xfId="0" applyFont="1" applyFill="1" applyAlignment="1">
      <alignment wrapText="1"/>
    </xf>
    <xf numFmtId="0" fontId="11" fillId="3" borderId="0" xfId="0" applyFont="1" applyFill="1" applyBorder="1" applyAlignment="1">
      <alignment horizontal="center" vertical="center"/>
    </xf>
    <xf numFmtId="0" fontId="12" fillId="3" borderId="0" xfId="0" applyFont="1" applyFill="1" applyBorder="1" applyAlignment="1">
      <alignment horizontal="center" vertical="center" wrapText="1"/>
    </xf>
    <xf numFmtId="0" fontId="14" fillId="2" borderId="1" xfId="0" applyFont="1" applyFill="1" applyBorder="1" applyAlignment="1">
      <alignment vertical="center"/>
    </xf>
    <xf numFmtId="0" fontId="14" fillId="2" borderId="1" xfId="0" applyFont="1" applyFill="1" applyBorder="1" applyAlignment="1">
      <alignment vertical="center" wrapText="1"/>
    </xf>
    <xf numFmtId="0" fontId="14" fillId="2" borderId="1" xfId="0" applyFont="1" applyFill="1" applyBorder="1" applyAlignment="1">
      <alignment horizontal="left" vertical="center"/>
    </xf>
    <xf numFmtId="0" fontId="0" fillId="0" borderId="0" xfId="0" applyBorder="1"/>
    <xf numFmtId="0" fontId="0" fillId="3" borderId="0" xfId="0" applyFill="1" applyBorder="1"/>
    <xf numFmtId="0" fontId="8" fillId="3" borderId="0" xfId="0" applyFont="1" applyFill="1" applyAlignment="1">
      <alignment horizontal="center" vertical="center" wrapText="1"/>
    </xf>
    <xf numFmtId="0" fontId="9" fillId="3" borderId="0" xfId="0" applyFont="1" applyFill="1" applyAlignment="1">
      <alignment vertical="center" wrapText="1"/>
    </xf>
    <xf numFmtId="0" fontId="7" fillId="3" borderId="0" xfId="0" applyFont="1" applyFill="1" applyAlignment="1">
      <alignment wrapText="1"/>
    </xf>
    <xf numFmtId="0" fontId="0" fillId="2" borderId="1" xfId="0" applyFill="1" applyBorder="1" applyAlignment="1">
      <alignment horizontal="center" vertical="center"/>
    </xf>
    <xf numFmtId="0" fontId="13" fillId="3" borderId="0" xfId="0" applyFont="1" applyFill="1" applyBorder="1" applyAlignment="1">
      <alignment vertical="center" wrapText="1"/>
    </xf>
    <xf numFmtId="0" fontId="14" fillId="3" borderId="0" xfId="0" applyFont="1" applyFill="1" applyBorder="1" applyAlignment="1">
      <alignment vertical="center" wrapText="1"/>
    </xf>
    <xf numFmtId="0" fontId="14" fillId="3" borderId="0" xfId="0" applyFont="1" applyFill="1" applyBorder="1" applyAlignment="1">
      <alignment horizontal="left" vertical="center" wrapText="1"/>
    </xf>
    <xf numFmtId="0" fontId="16" fillId="3" borderId="0" xfId="0" applyFont="1" applyFill="1" applyBorder="1" applyAlignment="1">
      <alignment vertical="center"/>
    </xf>
    <xf numFmtId="0" fontId="14" fillId="3" borderId="0" xfId="0" applyFont="1" applyFill="1" applyBorder="1" applyAlignment="1">
      <alignment vertical="center"/>
    </xf>
    <xf numFmtId="0" fontId="17" fillId="3" borderId="0" xfId="0" applyFont="1" applyFill="1" applyAlignment="1">
      <alignment horizontal="left" vertical="top" wrapText="1"/>
    </xf>
    <xf numFmtId="0" fontId="0" fillId="3" borderId="0" xfId="0" applyFill="1" applyAlignment="1">
      <alignment horizontal="left" vertical="top"/>
    </xf>
    <xf numFmtId="0" fontId="0" fillId="3" borderId="0" xfId="0" applyFill="1" applyAlignment="1"/>
    <xf numFmtId="0" fontId="19" fillId="3" borderId="0" xfId="0" applyFont="1" applyFill="1" applyAlignment="1"/>
    <xf numFmtId="0" fontId="0" fillId="3" borderId="0" xfId="0" applyFill="1" applyBorder="1" applyAlignment="1"/>
    <xf numFmtId="0" fontId="0" fillId="3" borderId="0" xfId="0" applyFill="1" applyAlignment="1">
      <alignment horizontal="center"/>
    </xf>
    <xf numFmtId="0" fontId="8" fillId="3" borderId="0" xfId="0" applyFont="1" applyFill="1" applyAlignment="1">
      <alignment horizontal="center" wrapText="1"/>
    </xf>
    <xf numFmtId="0" fontId="20" fillId="3" borderId="0" xfId="0" applyFont="1" applyFill="1" applyAlignment="1">
      <alignment horizontal="center" wrapText="1"/>
    </xf>
    <xf numFmtId="0" fontId="19" fillId="3" borderId="0" xfId="0" applyFont="1" applyFill="1" applyBorder="1" applyAlignment="1">
      <alignment horizontal="center" wrapText="1"/>
    </xf>
    <xf numFmtId="0" fontId="0" fillId="0" borderId="0" xfId="0" applyBorder="1" applyAlignment="1"/>
    <xf numFmtId="0" fontId="17" fillId="3" borderId="0" xfId="0" applyFont="1" applyFill="1" applyBorder="1" applyAlignment="1">
      <alignment wrapText="1"/>
    </xf>
    <xf numFmtId="0" fontId="5" fillId="0" borderId="0" xfId="3"/>
    <xf numFmtId="0" fontId="5" fillId="7" borderId="0" xfId="3" applyFill="1"/>
    <xf numFmtId="0" fontId="5" fillId="0" borderId="0" xfId="3" applyNumberFormat="1" applyAlignment="1">
      <alignment horizontal="center"/>
    </xf>
    <xf numFmtId="0" fontId="5" fillId="0" borderId="0" xfId="3" applyAlignment="1">
      <alignment horizontal="center"/>
    </xf>
    <xf numFmtId="164" fontId="5" fillId="0" borderId="0" xfId="3" applyNumberFormat="1" applyAlignment="1">
      <alignment horizontal="center"/>
    </xf>
    <xf numFmtId="10" fontId="5" fillId="0" borderId="0" xfId="3" applyNumberFormat="1" applyAlignment="1">
      <alignment horizontal="center"/>
    </xf>
    <xf numFmtId="44" fontId="5" fillId="0" borderId="0" xfId="3" applyNumberFormat="1" applyAlignment="1">
      <alignment horizontal="center"/>
    </xf>
    <xf numFmtId="0" fontId="5" fillId="0" borderId="0" xfId="3" applyAlignment="1">
      <alignment horizontal="center" wrapText="1"/>
    </xf>
    <xf numFmtId="0" fontId="5" fillId="8" borderId="0" xfId="3" applyFill="1" applyAlignment="1">
      <alignment wrapText="1"/>
    </xf>
    <xf numFmtId="0" fontId="5" fillId="9" borderId="0" xfId="3" applyFill="1" applyAlignment="1">
      <alignment wrapText="1"/>
    </xf>
    <xf numFmtId="9" fontId="5" fillId="9" borderId="0" xfId="3" applyNumberFormat="1" applyFill="1" applyAlignment="1">
      <alignment wrapText="1"/>
    </xf>
    <xf numFmtId="0" fontId="5" fillId="10" borderId="0" xfId="3" applyFill="1" applyAlignment="1">
      <alignment wrapText="1"/>
    </xf>
    <xf numFmtId="0" fontId="5" fillId="11" borderId="0" xfId="3" applyFill="1" applyAlignment="1">
      <alignment wrapText="1"/>
    </xf>
    <xf numFmtId="0" fontId="5" fillId="12" borderId="0" xfId="3" applyFill="1" applyAlignment="1">
      <alignment wrapText="1"/>
    </xf>
    <xf numFmtId="0" fontId="5" fillId="13" borderId="0" xfId="3" applyFill="1" applyAlignment="1">
      <alignment wrapText="1"/>
    </xf>
    <xf numFmtId="0" fontId="5" fillId="14" borderId="0" xfId="3" applyFill="1" applyAlignment="1">
      <alignment wrapText="1"/>
    </xf>
    <xf numFmtId="0" fontId="5" fillId="15" borderId="0" xfId="3" applyFill="1" applyAlignment="1">
      <alignment wrapText="1"/>
    </xf>
    <xf numFmtId="0" fontId="5" fillId="16" borderId="0" xfId="3" applyFill="1" applyAlignment="1">
      <alignment wrapText="1"/>
    </xf>
    <xf numFmtId="0" fontId="5" fillId="0" borderId="0" xfId="3" applyAlignment="1">
      <alignment wrapText="1"/>
    </xf>
    <xf numFmtId="1" fontId="5" fillId="0" borderId="0" xfId="3" applyNumberFormat="1"/>
    <xf numFmtId="2" fontId="5" fillId="0" borderId="0" xfId="3" applyNumberFormat="1"/>
    <xf numFmtId="3" fontId="5" fillId="7" borderId="0" xfId="3" applyNumberFormat="1" applyFill="1"/>
    <xf numFmtId="4" fontId="5" fillId="7" borderId="0" xfId="3" applyNumberFormat="1" applyFill="1"/>
    <xf numFmtId="0" fontId="5" fillId="7" borderId="0" xfId="3" applyNumberFormat="1" applyFill="1"/>
    <xf numFmtId="1" fontId="5" fillId="7" borderId="0" xfId="3" applyNumberFormat="1" applyFill="1"/>
    <xf numFmtId="0" fontId="5" fillId="0" borderId="0" xfId="3" applyAlignment="1">
      <alignment vertical="center"/>
    </xf>
    <xf numFmtId="0" fontId="5" fillId="0" borderId="0" xfId="3" applyAlignment="1">
      <alignment horizontal="center" vertical="center"/>
    </xf>
    <xf numFmtId="3" fontId="5" fillId="0" borderId="0" xfId="3" applyNumberFormat="1" applyAlignment="1">
      <alignment horizontal="center" vertical="center"/>
    </xf>
    <xf numFmtId="4" fontId="5" fillId="0" borderId="0" xfId="3" applyNumberFormat="1" applyAlignment="1">
      <alignment horizontal="center" vertical="center"/>
    </xf>
    <xf numFmtId="10" fontId="5" fillId="0" borderId="0" xfId="3" applyNumberFormat="1" applyAlignment="1">
      <alignment horizontal="center" vertical="center"/>
    </xf>
    <xf numFmtId="2" fontId="5" fillId="0" borderId="0" xfId="3" applyNumberFormat="1" applyAlignment="1">
      <alignment horizontal="center" vertical="center"/>
    </xf>
    <xf numFmtId="164" fontId="5" fillId="0" borderId="0" xfId="3" applyNumberFormat="1" applyAlignment="1">
      <alignment horizontal="center" vertical="center"/>
    </xf>
    <xf numFmtId="4" fontId="5" fillId="0" borderId="0" xfId="3" applyNumberFormat="1" applyFill="1" applyAlignment="1">
      <alignment horizontal="center" vertical="center"/>
    </xf>
    <xf numFmtId="0" fontId="5" fillId="0" borderId="0" xfId="3" applyNumberFormat="1" applyFill="1" applyAlignment="1">
      <alignment horizontal="center" vertical="center"/>
    </xf>
    <xf numFmtId="0" fontId="22" fillId="6" borderId="0" xfId="2" applyAlignment="1">
      <alignment horizontal="center"/>
    </xf>
    <xf numFmtId="0" fontId="5" fillId="16" borderId="0" xfId="3" applyFill="1"/>
    <xf numFmtId="0" fontId="5" fillId="10" borderId="0" xfId="3" applyFill="1"/>
    <xf numFmtId="0" fontId="5" fillId="12" borderId="0" xfId="3" applyFill="1"/>
    <xf numFmtId="0" fontId="5" fillId="13" borderId="0" xfId="3" applyFill="1"/>
    <xf numFmtId="0" fontId="5" fillId="14" borderId="0" xfId="3" applyFill="1"/>
    <xf numFmtId="0" fontId="5" fillId="15" borderId="0" xfId="3" applyFill="1"/>
    <xf numFmtId="0" fontId="5" fillId="11" borderId="0" xfId="3" applyFill="1"/>
    <xf numFmtId="0" fontId="5" fillId="17" borderId="0" xfId="3" applyFill="1"/>
    <xf numFmtId="0" fontId="21" fillId="5" borderId="0" xfId="1" applyAlignment="1">
      <alignment horizontal="center"/>
    </xf>
    <xf numFmtId="4" fontId="0" fillId="0" borderId="0" xfId="0" applyNumberFormat="1"/>
    <xf numFmtId="14" fontId="0" fillId="0" borderId="0" xfId="0" applyNumberFormat="1"/>
    <xf numFmtId="3" fontId="0" fillId="0" borderId="0" xfId="0" applyNumberFormat="1"/>
    <xf numFmtId="0" fontId="0" fillId="2" borderId="0" xfId="0" applyFill="1" applyAlignment="1">
      <alignment wrapText="1"/>
    </xf>
    <xf numFmtId="0" fontId="9" fillId="2" borderId="0" xfId="0" applyFont="1" applyFill="1"/>
    <xf numFmtId="0" fontId="0" fillId="2" borderId="0" xfId="0" applyFill="1"/>
    <xf numFmtId="49" fontId="5" fillId="0" borderId="0" xfId="3" applyNumberFormat="1" applyAlignment="1">
      <alignment horizontal="center" vertical="center" wrapText="1"/>
    </xf>
    <xf numFmtId="49" fontId="0" fillId="0" borderId="0" xfId="0" applyNumberFormat="1"/>
    <xf numFmtId="0" fontId="23" fillId="3" borderId="0" xfId="0" applyFont="1" applyFill="1" applyAlignment="1">
      <alignment vertical="center"/>
    </xf>
    <xf numFmtId="0" fontId="7" fillId="0" borderId="0" xfId="0" applyFont="1"/>
    <xf numFmtId="2" fontId="0" fillId="0" borderId="0" xfId="0" applyNumberFormat="1"/>
    <xf numFmtId="0" fontId="5" fillId="2" borderId="0" xfId="0" applyFont="1" applyFill="1"/>
    <xf numFmtId="0" fontId="5" fillId="2" borderId="0" xfId="0" applyFont="1" applyFill="1" applyAlignment="1">
      <alignment wrapText="1"/>
    </xf>
    <xf numFmtId="0" fontId="5" fillId="2" borderId="0" xfId="0" applyFont="1" applyFill="1" applyAlignment="1">
      <alignment horizontal="center"/>
    </xf>
    <xf numFmtId="0" fontId="19" fillId="3" borderId="0" xfId="0" applyFont="1" applyFill="1"/>
    <xf numFmtId="49" fontId="0" fillId="2" borderId="1" xfId="0" applyNumberFormat="1" applyFill="1" applyBorder="1" applyAlignment="1">
      <alignment horizontal="center" vertical="center"/>
    </xf>
    <xf numFmtId="10" fontId="0" fillId="0" borderId="0" xfId="0" applyNumberFormat="1" applyAlignment="1">
      <alignment wrapText="1"/>
    </xf>
    <xf numFmtId="0" fontId="0" fillId="0" borderId="0" xfId="0" applyNumberFormat="1"/>
    <xf numFmtId="164" fontId="0" fillId="0" borderId="0" xfId="0" applyNumberFormat="1"/>
    <xf numFmtId="0" fontId="0" fillId="18" borderId="1" xfId="0" applyFill="1" applyBorder="1" applyAlignment="1">
      <alignment wrapText="1"/>
    </xf>
    <xf numFmtId="0" fontId="17" fillId="3" borderId="0" xfId="0" applyFont="1" applyFill="1" applyBorder="1" applyAlignment="1">
      <alignment horizontal="left" vertical="top" wrapText="1"/>
    </xf>
    <xf numFmtId="165" fontId="0" fillId="0" borderId="0" xfId="0" applyNumberFormat="1"/>
    <xf numFmtId="166" fontId="0" fillId="0" borderId="0" xfId="0" applyNumberFormat="1"/>
    <xf numFmtId="0" fontId="4" fillId="0" borderId="0" xfId="3" applyFont="1" applyAlignment="1">
      <alignment wrapText="1"/>
    </xf>
    <xf numFmtId="0" fontId="4" fillId="10" borderId="0" xfId="3" applyFont="1" applyFill="1" applyAlignment="1">
      <alignment wrapText="1"/>
    </xf>
    <xf numFmtId="49" fontId="14" fillId="16" borderId="1" xfId="0" applyNumberFormat="1" applyFont="1" applyFill="1" applyBorder="1" applyAlignment="1" applyProtection="1">
      <alignment horizontal="left" vertical="center" wrapText="1"/>
    </xf>
    <xf numFmtId="0" fontId="14" fillId="3" borderId="1" xfId="0" applyNumberFormat="1" applyFont="1" applyFill="1" applyBorder="1" applyAlignment="1" applyProtection="1">
      <alignment horizontal="left" vertical="center" wrapText="1"/>
    </xf>
    <xf numFmtId="0" fontId="0" fillId="0" borderId="1" xfId="0" applyNumberFormat="1" applyBorder="1" applyAlignment="1" applyProtection="1">
      <alignment horizontal="center"/>
      <protection locked="0"/>
    </xf>
    <xf numFmtId="0" fontId="3" fillId="0" borderId="0" xfId="3" applyFont="1"/>
    <xf numFmtId="0" fontId="4" fillId="3" borderId="0" xfId="3" applyFont="1" applyFill="1" applyAlignment="1">
      <alignment wrapText="1"/>
    </xf>
    <xf numFmtId="0" fontId="5" fillId="3" borderId="0" xfId="3" applyFill="1" applyAlignment="1">
      <alignment horizontal="center"/>
    </xf>
    <xf numFmtId="0" fontId="4" fillId="3" borderId="0" xfId="3" applyFont="1" applyFill="1" applyAlignment="1">
      <alignment horizontal="center" vertical="center" wrapText="1"/>
    </xf>
    <xf numFmtId="0" fontId="15" fillId="3" borderId="0" xfId="0" applyFont="1" applyFill="1" applyAlignment="1">
      <alignment horizontal="center" vertical="center" wrapText="1"/>
    </xf>
    <xf numFmtId="0" fontId="0" fillId="2" borderId="1" xfId="0" applyFill="1" applyBorder="1" applyAlignment="1">
      <alignment horizontal="center" vertical="center" wrapText="1"/>
    </xf>
    <xf numFmtId="0" fontId="2" fillId="0" borderId="0" xfId="4" applyNumberFormat="1"/>
    <xf numFmtId="0" fontId="2" fillId="0" borderId="0" xfId="4"/>
    <xf numFmtId="49" fontId="2" fillId="0" borderId="0" xfId="4" applyNumberFormat="1"/>
    <xf numFmtId="0" fontId="14" fillId="16" borderId="1" xfId="0" applyNumberFormat="1" applyFont="1" applyFill="1" applyBorder="1" applyAlignment="1" applyProtection="1">
      <alignment horizontal="left" vertical="center" wrapText="1"/>
    </xf>
    <xf numFmtId="0" fontId="1" fillId="0" borderId="0" xfId="4" applyFont="1" applyFill="1"/>
    <xf numFmtId="49" fontId="1" fillId="0" borderId="0" xfId="4" applyNumberFormat="1" applyFont="1" applyFill="1"/>
    <xf numFmtId="1" fontId="0" fillId="16" borderId="1" xfId="0" applyNumberFormat="1" applyFill="1" applyBorder="1" applyAlignment="1" applyProtection="1">
      <alignment horizontal="center"/>
      <protection locked="0"/>
    </xf>
    <xf numFmtId="49" fontId="0" fillId="16" borderId="1" xfId="0" applyNumberFormat="1" applyFill="1" applyBorder="1" applyAlignment="1" applyProtection="1">
      <alignment wrapText="1"/>
      <protection locked="0"/>
    </xf>
    <xf numFmtId="14" fontId="0" fillId="16" borderId="1" xfId="0" applyNumberFormat="1" applyFill="1" applyBorder="1" applyProtection="1">
      <protection locked="0"/>
    </xf>
    <xf numFmtId="14" fontId="0" fillId="16" borderId="2" xfId="0" applyNumberFormat="1" applyFill="1" applyBorder="1" applyAlignment="1" applyProtection="1">
      <alignment horizontal="center"/>
      <protection locked="0"/>
    </xf>
    <xf numFmtId="14" fontId="0" fillId="16" borderId="3" xfId="0" applyNumberFormat="1" applyFill="1" applyBorder="1" applyAlignment="1" applyProtection="1">
      <alignment horizontal="center"/>
      <protection locked="0"/>
    </xf>
    <xf numFmtId="0" fontId="0" fillId="3" borderId="0" xfId="0" applyFill="1" applyAlignment="1">
      <alignment horizontal="center"/>
    </xf>
    <xf numFmtId="0" fontId="0" fillId="3" borderId="0" xfId="0" applyFill="1" applyAlignment="1" applyProtection="1">
      <alignment horizontal="center"/>
      <protection locked="0"/>
    </xf>
    <xf numFmtId="0" fontId="0" fillId="3" borderId="6" xfId="0" applyFill="1" applyBorder="1" applyAlignment="1" applyProtection="1">
      <alignment horizontal="center"/>
      <protection locked="0"/>
    </xf>
    <xf numFmtId="0" fontId="0" fillId="3" borderId="6" xfId="0" applyFill="1" applyBorder="1" applyAlignment="1">
      <alignment horizontal="center"/>
    </xf>
    <xf numFmtId="0" fontId="20" fillId="4" borderId="0" xfId="0" applyFont="1" applyFill="1" applyAlignment="1">
      <alignment horizontal="center"/>
    </xf>
    <xf numFmtId="0" fontId="16" fillId="4" borderId="1" xfId="0" applyFont="1" applyFill="1" applyBorder="1" applyAlignment="1">
      <alignment horizontal="center" vertical="center"/>
    </xf>
    <xf numFmtId="0" fontId="6" fillId="4" borderId="6" xfId="0" applyFont="1" applyFill="1" applyBorder="1" applyAlignment="1">
      <alignment horizontal="center" wrapText="1"/>
    </xf>
    <xf numFmtId="0" fontId="6" fillId="4" borderId="0" xfId="0" applyFont="1" applyFill="1" applyAlignment="1">
      <alignment horizontal="center"/>
    </xf>
    <xf numFmtId="1" fontId="0" fillId="0" borderId="2" xfId="0" applyNumberFormat="1" applyBorder="1" applyAlignment="1" applyProtection="1">
      <alignment horizontal="center" vertical="center"/>
      <protection locked="0"/>
    </xf>
    <xf numFmtId="1" fontId="0" fillId="0" borderId="4" xfId="0" applyNumberFormat="1" applyBorder="1" applyAlignment="1" applyProtection="1">
      <alignment horizontal="center" vertical="center"/>
      <protection locked="0"/>
    </xf>
    <xf numFmtId="1" fontId="0" fillId="0" borderId="3" xfId="0" applyNumberFormat="1" applyBorder="1" applyAlignment="1" applyProtection="1">
      <alignment horizontal="center" vertical="center"/>
      <protection locked="0"/>
    </xf>
    <xf numFmtId="0" fontId="15" fillId="3" borderId="0" xfId="0" applyFont="1" applyFill="1" applyAlignment="1">
      <alignment horizontal="center" vertical="center" wrapText="1"/>
    </xf>
    <xf numFmtId="0" fontId="8" fillId="3" borderId="5" xfId="0" applyFont="1" applyFill="1" applyBorder="1" applyAlignment="1">
      <alignment horizontal="center" vertical="center" wrapText="1"/>
    </xf>
    <xf numFmtId="0" fontId="8" fillId="3" borderId="0" xfId="0" applyFont="1" applyFill="1" applyAlignment="1">
      <alignment horizontal="center" vertical="center" wrapText="1"/>
    </xf>
    <xf numFmtId="0" fontId="13" fillId="4" borderId="1" xfId="0" applyFont="1" applyFill="1" applyBorder="1" applyAlignment="1">
      <alignment horizontal="center" vertical="center" wrapText="1"/>
    </xf>
    <xf numFmtId="0" fontId="0" fillId="0" borderId="1" xfId="0" applyBorder="1" applyAlignment="1" applyProtection="1">
      <alignment horizontal="center" vertical="center"/>
      <protection locked="0"/>
    </xf>
    <xf numFmtId="0" fontId="0" fillId="2" borderId="1" xfId="0" applyFill="1" applyBorder="1" applyAlignment="1">
      <alignment horizontal="left" vertical="center"/>
    </xf>
    <xf numFmtId="0" fontId="7" fillId="3" borderId="0" xfId="0" applyFont="1" applyFill="1" applyAlignment="1">
      <alignment horizontal="center" wrapText="1"/>
    </xf>
    <xf numFmtId="14" fontId="0" fillId="0" borderId="1" xfId="0" applyNumberFormat="1" applyBorder="1" applyAlignment="1" applyProtection="1">
      <alignment horizontal="center" vertical="center"/>
      <protection locked="0"/>
    </xf>
    <xf numFmtId="0" fontId="19" fillId="0" borderId="5" xfId="0" applyFont="1" applyBorder="1" applyAlignment="1">
      <alignment horizontal="center" wrapText="1"/>
    </xf>
    <xf numFmtId="0" fontId="0" fillId="3" borderId="0" xfId="0" applyFont="1" applyFill="1" applyAlignment="1">
      <alignment horizontal="left"/>
    </xf>
    <xf numFmtId="0" fontId="8" fillId="3" borderId="0" xfId="0" applyFont="1" applyFill="1" applyAlignment="1">
      <alignment horizontal="left" vertical="center" wrapText="1"/>
    </xf>
    <xf numFmtId="164" fontId="23" fillId="3" borderId="0" xfId="0" applyNumberFormat="1" applyFont="1" applyFill="1" applyAlignment="1">
      <alignment horizontal="center" vertical="center"/>
    </xf>
    <xf numFmtId="0" fontId="8" fillId="3" borderId="0" xfId="0" applyFont="1" applyFill="1" applyAlignment="1">
      <alignment horizontal="left" wrapText="1"/>
    </xf>
    <xf numFmtId="0" fontId="20" fillId="3" borderId="0" xfId="0" applyFont="1" applyFill="1" applyAlignment="1">
      <alignment horizontal="left" wrapText="1"/>
    </xf>
    <xf numFmtId="14" fontId="0" fillId="0" borderId="2" xfId="0" applyNumberFormat="1" applyBorder="1" applyAlignment="1" applyProtection="1">
      <alignment horizontal="center"/>
      <protection locked="0"/>
    </xf>
    <xf numFmtId="14" fontId="0" fillId="0" borderId="3" xfId="0" applyNumberFormat="1" applyBorder="1" applyAlignment="1" applyProtection="1">
      <alignment horizontal="center"/>
      <protection locked="0"/>
    </xf>
    <xf numFmtId="0" fontId="0" fillId="2" borderId="2" xfId="0" applyFill="1" applyBorder="1" applyAlignment="1">
      <alignment horizontal="left" vertical="center" wrapText="1"/>
    </xf>
    <xf numFmtId="0" fontId="0" fillId="2" borderId="4" xfId="0" applyFill="1" applyBorder="1" applyAlignment="1">
      <alignment horizontal="left" vertical="center" wrapText="1"/>
    </xf>
    <xf numFmtId="0" fontId="0" fillId="2" borderId="3" xfId="0" applyFill="1" applyBorder="1" applyAlignment="1">
      <alignment horizontal="left" vertical="center" wrapText="1"/>
    </xf>
    <xf numFmtId="0" fontId="0" fillId="2" borderId="1" xfId="0" applyFill="1" applyBorder="1" applyAlignment="1">
      <alignment horizontal="left" vertical="center" wrapText="1"/>
    </xf>
    <xf numFmtId="0" fontId="24" fillId="3" borderId="0" xfId="0" applyFont="1" applyFill="1" applyAlignment="1">
      <alignment horizontal="center"/>
    </xf>
    <xf numFmtId="0" fontId="0" fillId="2" borderId="2" xfId="0" applyFill="1" applyBorder="1" applyAlignment="1">
      <alignment horizontal="center" vertical="center" wrapText="1"/>
    </xf>
    <xf numFmtId="0" fontId="0" fillId="2" borderId="3" xfId="0" applyFill="1" applyBorder="1" applyAlignment="1">
      <alignment horizontal="center" vertical="center" wrapText="1"/>
    </xf>
    <xf numFmtId="49" fontId="0" fillId="2" borderId="2" xfId="0" applyNumberFormat="1" applyFill="1" applyBorder="1" applyAlignment="1">
      <alignment horizontal="center" vertical="center"/>
    </xf>
    <xf numFmtId="49" fontId="0" fillId="2" borderId="3" xfId="0" applyNumberFormat="1" applyFill="1" applyBorder="1" applyAlignment="1">
      <alignment horizontal="center" vertical="center"/>
    </xf>
    <xf numFmtId="0" fontId="17" fillId="0" borderId="7" xfId="0" applyFont="1" applyBorder="1" applyAlignment="1">
      <alignment horizontal="left" wrapText="1"/>
    </xf>
    <xf numFmtId="0" fontId="17" fillId="0" borderId="8" xfId="0" applyFont="1" applyBorder="1" applyAlignment="1">
      <alignment horizontal="left" wrapText="1"/>
    </xf>
    <xf numFmtId="0" fontId="17" fillId="0" borderId="9" xfId="0" applyFont="1" applyBorder="1" applyAlignment="1">
      <alignment horizontal="left" wrapText="1"/>
    </xf>
    <xf numFmtId="0" fontId="17" fillId="0" borderId="10" xfId="0" applyFont="1" applyBorder="1" applyAlignment="1">
      <alignment horizontal="left" wrapText="1"/>
    </xf>
    <xf numFmtId="0" fontId="17" fillId="0" borderId="0" xfId="0" applyFont="1" applyBorder="1" applyAlignment="1">
      <alignment horizontal="left" wrapText="1"/>
    </xf>
    <xf numFmtId="0" fontId="17" fillId="0" borderId="11" xfId="0" applyFont="1" applyBorder="1" applyAlignment="1">
      <alignment horizontal="left" wrapText="1"/>
    </xf>
    <xf numFmtId="0" fontId="5" fillId="2" borderId="0" xfId="3" applyFill="1" applyAlignment="1">
      <alignment horizontal="center"/>
    </xf>
    <xf numFmtId="0" fontId="0" fillId="2" borderId="4" xfId="0" applyFill="1" applyBorder="1" applyAlignment="1">
      <alignment horizontal="center" vertical="center" wrapText="1"/>
    </xf>
    <xf numFmtId="49" fontId="0" fillId="16" borderId="2" xfId="0" applyNumberFormat="1" applyFill="1" applyBorder="1" applyAlignment="1" applyProtection="1">
      <alignment horizontal="left" vertical="center"/>
      <protection locked="0"/>
    </xf>
    <xf numFmtId="0" fontId="0" fillId="16" borderId="4" xfId="0" applyNumberFormat="1" applyFill="1" applyBorder="1" applyAlignment="1" applyProtection="1">
      <alignment horizontal="left" vertical="center"/>
      <protection locked="0"/>
    </xf>
    <xf numFmtId="0" fontId="0" fillId="16" borderId="3" xfId="0" applyNumberFormat="1" applyFill="1" applyBorder="1" applyAlignment="1" applyProtection="1">
      <alignment horizontal="left" vertical="center"/>
      <protection locked="0"/>
    </xf>
    <xf numFmtId="0" fontId="0" fillId="16" borderId="2" xfId="0" applyNumberFormat="1" applyFill="1" applyBorder="1" applyAlignment="1" applyProtection="1">
      <alignment horizontal="center" vertical="center"/>
      <protection locked="0"/>
    </xf>
    <xf numFmtId="0" fontId="0" fillId="16" borderId="3" xfId="0" applyNumberFormat="1" applyFill="1" applyBorder="1" applyAlignment="1" applyProtection="1">
      <alignment horizontal="center" vertical="center"/>
      <protection locked="0"/>
    </xf>
    <xf numFmtId="0" fontId="0" fillId="0" borderId="2" xfId="0" applyNumberFormat="1" applyBorder="1" applyAlignment="1" applyProtection="1">
      <alignment horizontal="center" vertical="center"/>
      <protection locked="0"/>
    </xf>
    <xf numFmtId="0" fontId="0" fillId="0" borderId="3" xfId="0" applyNumberFormat="1" applyBorder="1" applyAlignment="1" applyProtection="1">
      <alignment horizontal="center" vertical="center"/>
      <protection locked="0"/>
    </xf>
    <xf numFmtId="0" fontId="0" fillId="16" borderId="0" xfId="0" applyFill="1" applyBorder="1" applyAlignment="1" applyProtection="1">
      <alignment horizontal="center" wrapText="1"/>
      <protection locked="0"/>
    </xf>
    <xf numFmtId="14" fontId="0" fillId="16" borderId="0" xfId="0" applyNumberFormat="1" applyFill="1" applyBorder="1" applyAlignment="1" applyProtection="1">
      <alignment horizontal="center"/>
      <protection locked="0"/>
    </xf>
    <xf numFmtId="49" fontId="14" fillId="16" borderId="1" xfId="0" applyNumberFormat="1" applyFont="1" applyFill="1" applyBorder="1" applyAlignment="1" applyProtection="1">
      <alignment horizontal="left" vertical="center"/>
      <protection locked="0"/>
    </xf>
    <xf numFmtId="49" fontId="14" fillId="16" borderId="1" xfId="0" applyNumberFormat="1" applyFont="1" applyFill="1" applyBorder="1" applyAlignment="1" applyProtection="1">
      <alignment horizontal="left" vertical="center" wrapText="1"/>
      <protection locked="0"/>
    </xf>
  </cellXfs>
  <cellStyles count="5">
    <cellStyle name="Dobry" xfId="1" builtinId="26"/>
    <cellStyle name="Normalny" xfId="0" builtinId="0"/>
    <cellStyle name="Normalny 2" xfId="3" xr:uid="{F121FFC6-62A0-4BF6-A7B1-CE8FEEED33D3}"/>
    <cellStyle name="Normalny 3" xfId="4" xr:uid="{2FA7186F-496D-4F58-803A-0B8C0536752A}"/>
    <cellStyle name="Zły" xfId="2" builtinId="27"/>
  </cellStyles>
  <dxfs count="22">
    <dxf>
      <fill>
        <patternFill>
          <bgColor rgb="FF92D050"/>
        </patternFill>
      </fill>
    </dxf>
    <dxf>
      <fill>
        <patternFill>
          <bgColor rgb="FFFF0000"/>
        </patternFill>
      </fill>
    </dxf>
    <dxf>
      <font>
        <color theme="9" tint="-0.24994659260841701"/>
      </font>
      <fill>
        <patternFill>
          <bgColor theme="9" tint="0.39994506668294322"/>
        </patternFill>
      </fill>
    </dxf>
    <dxf>
      <font>
        <color rgb="FFFF0000"/>
      </font>
      <fill>
        <patternFill>
          <bgColor rgb="FFFF9999"/>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rgb="FFFF0000"/>
        </patternFill>
      </fill>
      <border>
        <vertical/>
        <horizontal/>
      </border>
    </dxf>
    <dxf>
      <fill>
        <patternFill>
          <fgColor rgb="FFFF0000"/>
          <bgColor rgb="FFFF0000"/>
        </patternFill>
      </fill>
    </dxf>
    <dxf>
      <fill>
        <patternFill>
          <bgColor rgb="FFFF0000"/>
        </patternFill>
      </fill>
    </dxf>
    <dxf>
      <border>
        <vertical/>
        <horizontal/>
      </border>
    </dxf>
    <dxf>
      <border>
        <vertical/>
        <horizontal/>
      </border>
    </dxf>
    <dxf>
      <border>
        <vertical/>
        <horizontal/>
      </border>
    </dxf>
  </dxfs>
  <tableStyles count="0" defaultTableStyle="TableStyleMedium2" defaultPivotStyle="PivotStyleLight16"/>
  <colors>
    <mruColors>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1104899</xdr:colOff>
      <xdr:row>147</xdr:row>
      <xdr:rowOff>409574</xdr:rowOff>
    </xdr:from>
    <xdr:to>
      <xdr:col>3</xdr:col>
      <xdr:colOff>323849</xdr:colOff>
      <xdr:row>148</xdr:row>
      <xdr:rowOff>180974</xdr:rowOff>
    </xdr:to>
    <xdr:pic>
      <xdr:nvPicPr>
        <xdr:cNvPr id="3" name="Obraz 2">
          <a:extLst>
            <a:ext uri="{FF2B5EF4-FFF2-40B4-BE49-F238E27FC236}">
              <a16:creationId xmlns:a16="http://schemas.microsoft.com/office/drawing/2014/main" id="{AB66D6D6-C55E-4396-A474-131BD633DCA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314824" y="20688299"/>
          <a:ext cx="390525" cy="3905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usz1">
    <tabColor theme="9"/>
    <pageSetUpPr fitToPage="1"/>
  </sheetPr>
  <dimension ref="A1:Y170"/>
  <sheetViews>
    <sheetView tabSelected="1" view="pageBreakPreview" zoomScaleNormal="100" zoomScaleSheetLayoutView="100" zoomScalePageLayoutView="120" workbookViewId="0">
      <selection activeCell="I1" sqref="I1"/>
    </sheetView>
  </sheetViews>
  <sheetFormatPr defaultRowHeight="15" x14ac:dyDescent="0.25"/>
  <cols>
    <col min="1" max="1" width="13.140625" customWidth="1"/>
    <col min="2" max="2" width="43.42578125" customWidth="1"/>
    <col min="3" max="3" width="17.5703125" customWidth="1"/>
    <col min="4" max="4" width="9.42578125" customWidth="1"/>
    <col min="5" max="5" width="15" customWidth="1"/>
    <col min="6" max="7" width="13.5703125" customWidth="1"/>
    <col min="8" max="8" width="17.42578125" customWidth="1"/>
    <col min="9" max="9" width="19.5703125" customWidth="1"/>
    <col min="10" max="10" width="0.7109375" customWidth="1"/>
    <col min="11" max="11" width="10.5703125" hidden="1" customWidth="1"/>
    <col min="12" max="12" width="9.140625" hidden="1" customWidth="1"/>
    <col min="13" max="13" width="7.5703125" hidden="1" customWidth="1"/>
    <col min="14" max="14" width="5.42578125" hidden="1" customWidth="1"/>
    <col min="15" max="25" width="9.140625" hidden="1" customWidth="1"/>
  </cols>
  <sheetData>
    <row r="1" spans="1:25" ht="25.5" customHeight="1" x14ac:dyDescent="0.25">
      <c r="A1" s="2"/>
      <c r="B1" s="2"/>
      <c r="C1" s="2"/>
      <c r="D1" s="2"/>
      <c r="E1" s="2"/>
      <c r="F1" s="174"/>
      <c r="G1" s="174"/>
      <c r="H1" s="174"/>
      <c r="I1" s="175"/>
      <c r="J1" s="2"/>
      <c r="K1" s="2"/>
      <c r="L1" s="2"/>
      <c r="M1" s="2"/>
      <c r="N1" s="2"/>
      <c r="O1" s="2"/>
      <c r="P1" s="2"/>
      <c r="Q1" s="2"/>
      <c r="R1" s="2"/>
      <c r="S1" s="2"/>
      <c r="T1" s="2"/>
      <c r="U1" s="2"/>
      <c r="V1" s="2"/>
      <c r="W1" s="2"/>
      <c r="X1" s="2"/>
      <c r="Y1" s="2"/>
    </row>
    <row r="2" spans="1:25" x14ac:dyDescent="0.25">
      <c r="A2" s="2"/>
      <c r="B2" s="2"/>
      <c r="C2" s="2"/>
      <c r="D2" s="2"/>
      <c r="E2" s="2"/>
      <c r="F2" s="27"/>
      <c r="G2" s="126"/>
      <c r="H2" s="126"/>
      <c r="I2" s="126"/>
      <c r="J2" s="13"/>
      <c r="K2" s="13"/>
      <c r="L2" s="13"/>
      <c r="M2" s="13"/>
      <c r="N2" s="2"/>
      <c r="O2" s="2"/>
      <c r="P2" s="2"/>
      <c r="Q2" s="2"/>
      <c r="R2" s="2"/>
      <c r="S2" s="2"/>
      <c r="T2" s="2"/>
      <c r="U2" s="2"/>
      <c r="V2" s="2"/>
      <c r="W2" s="2"/>
      <c r="X2" s="2"/>
      <c r="Y2" s="2"/>
    </row>
    <row r="3" spans="1:25" x14ac:dyDescent="0.25">
      <c r="A3" s="2"/>
      <c r="B3" s="2"/>
      <c r="C3" s="2"/>
      <c r="D3" s="2"/>
      <c r="E3" s="2"/>
      <c r="F3" s="12"/>
      <c r="G3" s="135" t="s">
        <v>13</v>
      </c>
      <c r="H3" s="135"/>
      <c r="I3" s="135"/>
      <c r="J3" s="2"/>
      <c r="K3" s="2"/>
      <c r="L3" s="2"/>
      <c r="M3" s="2"/>
      <c r="N3" s="2"/>
      <c r="O3" s="2"/>
      <c r="P3" s="2"/>
      <c r="Q3" s="2"/>
      <c r="R3" s="2"/>
      <c r="S3" s="2"/>
      <c r="T3" s="2"/>
      <c r="U3" s="2"/>
      <c r="V3" s="2"/>
      <c r="W3" s="2"/>
      <c r="X3" s="2"/>
      <c r="Y3" s="2"/>
    </row>
    <row r="4" spans="1:25" x14ac:dyDescent="0.25">
      <c r="A4" s="2"/>
      <c r="B4" s="2"/>
      <c r="C4" s="2"/>
      <c r="D4" s="2"/>
      <c r="E4" s="2"/>
      <c r="F4" s="136"/>
      <c r="G4" s="136"/>
      <c r="H4" s="136"/>
      <c r="I4" s="2"/>
      <c r="J4" s="2"/>
      <c r="K4" s="2"/>
      <c r="L4" s="2"/>
      <c r="M4" s="2"/>
      <c r="N4" s="2"/>
      <c r="O4" s="2"/>
      <c r="P4" s="2"/>
      <c r="Q4" s="2"/>
      <c r="R4" s="2"/>
      <c r="S4" s="2"/>
      <c r="T4" s="2"/>
      <c r="U4" s="2"/>
      <c r="V4" s="2"/>
      <c r="W4" s="2"/>
      <c r="X4" s="2"/>
      <c r="Y4" s="2"/>
    </row>
    <row r="5" spans="1:25" x14ac:dyDescent="0.25">
      <c r="A5" s="2"/>
      <c r="B5" s="2"/>
      <c r="C5" s="2"/>
      <c r="D5" s="13"/>
      <c r="E5" s="2"/>
      <c r="F5" s="14"/>
      <c r="G5" s="14"/>
      <c r="H5" s="14"/>
      <c r="I5" s="2"/>
      <c r="J5" s="2"/>
      <c r="K5" s="2"/>
      <c r="L5" s="2"/>
      <c r="M5" s="2"/>
      <c r="N5" s="2"/>
      <c r="O5" s="2"/>
      <c r="P5" s="2"/>
      <c r="Q5" s="2"/>
      <c r="R5" s="2"/>
      <c r="S5" s="2"/>
      <c r="T5" s="2"/>
      <c r="U5" s="2"/>
      <c r="V5" s="2"/>
      <c r="W5" s="2"/>
      <c r="X5" s="2"/>
      <c r="Y5" s="2"/>
    </row>
    <row r="6" spans="1:25" ht="26.25" customHeight="1" x14ac:dyDescent="0.25">
      <c r="A6" s="2"/>
      <c r="B6" s="137" t="s">
        <v>17</v>
      </c>
      <c r="C6" s="137"/>
      <c r="D6" s="18"/>
      <c r="E6" s="3"/>
      <c r="F6" s="3"/>
      <c r="G6" s="4"/>
      <c r="H6" s="4"/>
      <c r="I6" s="2"/>
      <c r="J6" s="2"/>
      <c r="K6" s="2"/>
      <c r="L6" s="2"/>
      <c r="M6" s="2"/>
      <c r="N6" s="2"/>
      <c r="O6" s="2"/>
      <c r="P6" s="2"/>
      <c r="Q6" s="2"/>
      <c r="R6" s="2"/>
      <c r="S6" s="2"/>
      <c r="T6" s="2"/>
      <c r="U6" s="2"/>
      <c r="V6" s="2"/>
      <c r="W6" s="2"/>
      <c r="X6" s="2"/>
      <c r="Y6" s="2"/>
    </row>
    <row r="7" spans="1:25" ht="71.25" customHeight="1" x14ac:dyDescent="0.25">
      <c r="A7" s="2"/>
      <c r="B7" s="10" t="s">
        <v>10</v>
      </c>
      <c r="C7" s="115" t="str">
        <f>IF(C8="","",VLOOKUP(C8,'Dane JST'!$C$2:$E$387,3,0))</f>
        <v/>
      </c>
      <c r="D7" s="19"/>
      <c r="E7" s="7"/>
      <c r="F7" s="7"/>
      <c r="G7" s="4"/>
      <c r="H7" s="4"/>
      <c r="I7" s="2"/>
      <c r="J7" s="2"/>
      <c r="K7" s="2"/>
      <c r="L7" s="2"/>
      <c r="M7" s="2"/>
      <c r="N7" s="2"/>
      <c r="O7" s="2"/>
      <c r="P7" s="2"/>
      <c r="Q7" s="2"/>
      <c r="R7" s="2"/>
      <c r="S7" s="2"/>
      <c r="T7" s="2"/>
      <c r="U7" s="2"/>
      <c r="V7" s="2"/>
      <c r="W7" s="2"/>
      <c r="X7" s="2"/>
      <c r="Y7" s="2"/>
    </row>
    <row r="8" spans="1:25" ht="16.5" customHeight="1" x14ac:dyDescent="0.25">
      <c r="A8" s="2"/>
      <c r="B8" s="9" t="s">
        <v>9</v>
      </c>
      <c r="C8" s="115" t="str">
        <f>_xlfn.IFNA(VLOOKUP(G30,'Dane JST'!$B$2:$C$387,2,0),"")</f>
        <v/>
      </c>
      <c r="D8" s="19"/>
      <c r="E8" s="8"/>
      <c r="F8" s="8"/>
      <c r="G8" s="4"/>
      <c r="H8" s="4"/>
      <c r="I8" s="2"/>
      <c r="J8" s="2"/>
      <c r="K8" s="2"/>
      <c r="L8" s="2"/>
      <c r="M8" s="2"/>
      <c r="N8" s="2"/>
      <c r="O8" s="2"/>
      <c r="P8" s="2"/>
      <c r="Q8" s="2"/>
      <c r="R8" s="2"/>
      <c r="S8" s="2"/>
      <c r="T8" s="2"/>
      <c r="U8" s="2"/>
      <c r="V8" s="2"/>
      <c r="W8" s="2"/>
      <c r="X8" s="2"/>
      <c r="Y8" s="2"/>
    </row>
    <row r="9" spans="1:25" x14ac:dyDescent="0.25">
      <c r="A9" s="2"/>
      <c r="B9" s="9" t="s">
        <v>11</v>
      </c>
      <c r="C9" s="115" t="str">
        <f>IF(C8="","",VLOOKUP(C8,'Dane JST'!$C$2:$D$387,2,0))</f>
        <v/>
      </c>
      <c r="D9" s="19"/>
      <c r="E9" s="5"/>
      <c r="F9" s="5"/>
      <c r="G9" s="4"/>
      <c r="H9" s="4"/>
      <c r="I9" s="2"/>
      <c r="J9" s="2"/>
      <c r="K9" s="2"/>
      <c r="L9" s="2"/>
      <c r="M9" s="2"/>
      <c r="N9" s="2"/>
      <c r="O9" s="2"/>
      <c r="P9" s="2"/>
      <c r="Q9" s="2"/>
      <c r="R9" s="2"/>
      <c r="S9" s="2"/>
      <c r="T9" s="2"/>
      <c r="U9" s="2"/>
      <c r="V9" s="2"/>
      <c r="W9" s="2"/>
      <c r="X9" s="2"/>
      <c r="Y9" s="2"/>
    </row>
    <row r="10" spans="1:25" ht="30.75" customHeight="1" x14ac:dyDescent="0.25">
      <c r="A10" s="2"/>
      <c r="B10" s="9" t="s">
        <v>4</v>
      </c>
      <c r="C10" s="115" t="str">
        <f>IF(C8="","",VLOOKUP(C8,'Dane JST'!$C$2:$F$387,4,0))</f>
        <v/>
      </c>
      <c r="D10" s="20"/>
      <c r="E10" s="5"/>
      <c r="F10" s="5"/>
      <c r="G10" s="4"/>
      <c r="H10" s="4"/>
      <c r="I10" s="2"/>
      <c r="J10" s="2"/>
      <c r="K10" s="2"/>
      <c r="L10" s="2"/>
      <c r="M10" s="2"/>
      <c r="N10" s="2"/>
      <c r="O10" s="2"/>
      <c r="P10" s="2"/>
      <c r="Q10" s="2"/>
      <c r="R10" s="2"/>
      <c r="S10" s="2"/>
      <c r="T10" s="2"/>
      <c r="U10" s="2"/>
      <c r="V10" s="2"/>
      <c r="W10" s="2"/>
      <c r="X10" s="2"/>
      <c r="Y10" s="2"/>
    </row>
    <row r="11" spans="1:25" ht="24.75" customHeight="1" x14ac:dyDescent="0.25">
      <c r="A11" s="2"/>
      <c r="B11" s="9" t="s">
        <v>8</v>
      </c>
      <c r="C11" s="115" t="str">
        <f>IF(C8="","",VLOOKUP(C8,'Dane JST'!C2:H387,6,0))</f>
        <v/>
      </c>
      <c r="D11" s="20"/>
      <c r="E11" s="5"/>
      <c r="F11" s="5"/>
      <c r="G11" s="4"/>
      <c r="H11" s="4"/>
      <c r="I11" s="2"/>
      <c r="J11" s="2"/>
      <c r="K11" s="2"/>
      <c r="L11" s="2"/>
      <c r="M11" s="2"/>
      <c r="N11" s="2"/>
      <c r="O11" s="2"/>
      <c r="P11" s="2"/>
      <c r="Q11" s="2"/>
      <c r="R11" s="2"/>
      <c r="S11" s="2"/>
      <c r="T11" s="2"/>
      <c r="U11" s="2"/>
      <c r="V11" s="2"/>
      <c r="W11" s="2"/>
      <c r="X11" s="2"/>
      <c r="Y11" s="2"/>
    </row>
    <row r="12" spans="1:25" x14ac:dyDescent="0.25">
      <c r="A12" s="2"/>
      <c r="B12" s="9" t="s">
        <v>6</v>
      </c>
      <c r="C12" s="103" t="s">
        <v>1361</v>
      </c>
      <c r="D12" s="20"/>
      <c r="E12" s="5"/>
      <c r="F12" s="5"/>
      <c r="G12" s="4"/>
      <c r="H12" s="4"/>
      <c r="I12" s="2"/>
      <c r="J12" s="2"/>
      <c r="K12" s="2"/>
      <c r="L12" s="2"/>
      <c r="M12" s="2"/>
      <c r="N12" s="2"/>
      <c r="O12" s="2"/>
      <c r="P12" s="2"/>
      <c r="Q12" s="2"/>
      <c r="R12" s="2"/>
      <c r="S12" s="2"/>
      <c r="T12" s="2"/>
      <c r="U12" s="2"/>
      <c r="V12" s="2"/>
      <c r="W12" s="2"/>
      <c r="X12" s="2"/>
      <c r="Y12" s="2"/>
    </row>
    <row r="13" spans="1:25" x14ac:dyDescent="0.25">
      <c r="A13" s="2"/>
      <c r="B13" s="9" t="s">
        <v>90</v>
      </c>
      <c r="C13" s="104" t="str">
        <f>IF(C8="","",VLOOKUP(C8,'Dane JST'!C2:I387,7,0))</f>
        <v/>
      </c>
      <c r="D13" s="20"/>
      <c r="E13" s="5"/>
      <c r="F13" s="5"/>
      <c r="G13" s="4"/>
      <c r="H13" s="4"/>
      <c r="I13" s="2"/>
      <c r="J13" s="2"/>
      <c r="K13" s="2"/>
      <c r="L13" s="2"/>
      <c r="M13" s="2"/>
      <c r="N13" s="2"/>
      <c r="O13" s="2"/>
      <c r="P13" s="2"/>
      <c r="Q13" s="2"/>
      <c r="R13" s="2"/>
      <c r="S13" s="2"/>
      <c r="T13" s="2"/>
      <c r="U13" s="2"/>
      <c r="V13" s="2"/>
      <c r="W13" s="2"/>
      <c r="X13" s="2"/>
      <c r="Y13" s="2"/>
    </row>
    <row r="14" spans="1:25" x14ac:dyDescent="0.25">
      <c r="A14" s="2"/>
      <c r="B14" s="128" t="s">
        <v>18</v>
      </c>
      <c r="C14" s="128"/>
      <c r="D14" s="21"/>
      <c r="E14" s="5"/>
      <c r="F14" s="5"/>
      <c r="G14" s="4"/>
      <c r="H14" s="4"/>
      <c r="I14" s="2"/>
      <c r="J14" s="2"/>
      <c r="K14" s="2"/>
      <c r="L14" s="2"/>
      <c r="M14" s="2"/>
      <c r="N14" s="2"/>
      <c r="O14" s="2"/>
      <c r="P14" s="2"/>
      <c r="Q14" s="2"/>
      <c r="R14" s="2"/>
      <c r="S14" s="2"/>
      <c r="T14" s="2"/>
      <c r="U14" s="2"/>
      <c r="V14" s="2"/>
      <c r="W14" s="2"/>
      <c r="X14" s="2"/>
      <c r="Y14" s="2"/>
    </row>
    <row r="15" spans="1:25" x14ac:dyDescent="0.25">
      <c r="A15" s="2"/>
      <c r="B15" s="11" t="s">
        <v>65</v>
      </c>
      <c r="C15" s="176"/>
      <c r="D15" s="22"/>
      <c r="E15" s="5"/>
      <c r="F15" s="5"/>
      <c r="G15" s="4"/>
      <c r="H15" s="4"/>
      <c r="I15" s="2"/>
      <c r="J15" s="2"/>
      <c r="K15" s="2"/>
      <c r="L15" s="2"/>
      <c r="M15" s="2"/>
      <c r="N15" s="2"/>
      <c r="O15" s="2"/>
      <c r="P15" s="2"/>
      <c r="Q15" s="2"/>
      <c r="R15" s="2"/>
      <c r="S15" s="2"/>
      <c r="T15" s="2"/>
      <c r="U15" s="2"/>
      <c r="V15" s="2"/>
      <c r="W15" s="2"/>
      <c r="X15" s="2"/>
      <c r="Y15" s="2"/>
    </row>
    <row r="16" spans="1:25" x14ac:dyDescent="0.25">
      <c r="A16" s="2"/>
      <c r="B16" s="11" t="s">
        <v>12</v>
      </c>
      <c r="C16" s="176"/>
      <c r="D16" s="22"/>
      <c r="E16" s="5"/>
      <c r="F16" s="5"/>
      <c r="G16" s="4"/>
      <c r="H16" s="4"/>
      <c r="I16" s="2"/>
      <c r="J16" s="2"/>
      <c r="K16" s="2"/>
      <c r="L16" s="2"/>
      <c r="M16" s="2"/>
      <c r="N16" s="2"/>
      <c r="O16" s="2"/>
      <c r="P16" s="2"/>
      <c r="Q16" s="2"/>
      <c r="R16" s="2"/>
      <c r="S16" s="2"/>
      <c r="T16" s="2"/>
      <c r="U16" s="2"/>
      <c r="V16" s="2"/>
      <c r="W16" s="2"/>
      <c r="X16" s="2"/>
      <c r="Y16" s="2"/>
    </row>
    <row r="17" spans="1:25" x14ac:dyDescent="0.25">
      <c r="A17" s="2"/>
      <c r="B17" s="11" t="s">
        <v>5</v>
      </c>
      <c r="C17" s="177"/>
      <c r="D17" s="19"/>
      <c r="E17" s="5"/>
      <c r="F17" s="5"/>
      <c r="G17" s="4"/>
      <c r="H17" s="4"/>
      <c r="I17" s="2"/>
      <c r="J17" s="2"/>
      <c r="K17" s="2"/>
      <c r="L17" s="2"/>
      <c r="M17" s="2"/>
      <c r="N17" s="2"/>
      <c r="O17" s="2"/>
      <c r="P17" s="2"/>
      <c r="Q17" s="2"/>
      <c r="R17" s="2"/>
      <c r="S17" s="2"/>
      <c r="T17" s="2"/>
      <c r="U17" s="2"/>
      <c r="V17" s="2"/>
      <c r="W17" s="2"/>
      <c r="X17" s="2"/>
      <c r="Y17" s="2"/>
    </row>
    <row r="18" spans="1:25" x14ac:dyDescent="0.25">
      <c r="A18" s="2"/>
      <c r="B18" s="11" t="s">
        <v>7</v>
      </c>
      <c r="C18" s="177"/>
      <c r="D18" s="19"/>
      <c r="E18" s="5"/>
      <c r="F18" s="5"/>
      <c r="G18" s="4"/>
      <c r="H18" s="4"/>
      <c r="I18" s="2"/>
      <c r="J18" s="2"/>
      <c r="K18" s="2"/>
      <c r="L18" s="2"/>
      <c r="M18" s="2"/>
      <c r="N18" s="2"/>
      <c r="O18" s="2"/>
      <c r="P18" s="2"/>
      <c r="Q18" s="2"/>
      <c r="R18" s="2"/>
      <c r="S18" s="2"/>
      <c r="T18" s="2"/>
      <c r="U18" s="2"/>
      <c r="V18" s="2"/>
      <c r="W18" s="2"/>
      <c r="X18" s="2"/>
      <c r="Y18" s="2"/>
    </row>
    <row r="19" spans="1:25" x14ac:dyDescent="0.25">
      <c r="A19" s="2"/>
      <c r="B19" s="13"/>
      <c r="C19" s="13"/>
      <c r="D19" s="13"/>
      <c r="E19" s="6"/>
      <c r="F19" s="15"/>
      <c r="G19" s="4"/>
      <c r="H19" s="4"/>
      <c r="I19" s="2"/>
      <c r="J19" s="2"/>
      <c r="K19" s="2"/>
      <c r="L19" s="2"/>
      <c r="M19" s="2"/>
      <c r="N19" s="2"/>
      <c r="O19" s="2"/>
      <c r="P19" s="2"/>
      <c r="Q19" s="2"/>
      <c r="R19" s="2"/>
      <c r="S19" s="2"/>
      <c r="T19" s="2"/>
      <c r="U19" s="2"/>
      <c r="V19" s="2"/>
      <c r="W19" s="2"/>
      <c r="X19" s="2"/>
      <c r="Y19" s="2"/>
    </row>
    <row r="20" spans="1:25" ht="18.75" customHeight="1" x14ac:dyDescent="0.25">
      <c r="A20" s="2"/>
      <c r="B20" s="13"/>
      <c r="C20" s="13"/>
      <c r="D20" s="13"/>
      <c r="E20" s="5"/>
      <c r="F20" s="134" t="s">
        <v>14</v>
      </c>
      <c r="G20" s="134"/>
      <c r="H20" s="134"/>
      <c r="I20" s="2"/>
      <c r="J20" s="2"/>
      <c r="K20" s="2"/>
      <c r="L20" s="2"/>
      <c r="M20" s="2"/>
      <c r="N20" s="2"/>
      <c r="O20" s="2"/>
      <c r="P20" s="2"/>
      <c r="Q20" s="2"/>
      <c r="R20" s="2"/>
      <c r="S20" s="2"/>
      <c r="T20" s="2"/>
      <c r="U20" s="2"/>
      <c r="V20" s="2"/>
      <c r="W20" s="2"/>
      <c r="X20" s="2"/>
      <c r="Y20" s="2"/>
    </row>
    <row r="21" spans="1:25" ht="18.75" customHeight="1" x14ac:dyDescent="0.25">
      <c r="A21" s="2"/>
      <c r="B21" s="13"/>
      <c r="C21" s="13"/>
      <c r="D21" s="13"/>
      <c r="E21" s="5"/>
      <c r="F21" s="134" t="s">
        <v>162</v>
      </c>
      <c r="G21" s="134"/>
      <c r="H21" s="134"/>
      <c r="I21" s="2"/>
      <c r="J21" s="2"/>
      <c r="K21" s="2"/>
      <c r="L21" s="2"/>
      <c r="M21" s="2"/>
      <c r="N21" s="2"/>
      <c r="O21" s="2"/>
      <c r="P21" s="2"/>
      <c r="Q21" s="2"/>
      <c r="R21" s="2"/>
      <c r="S21" s="2"/>
      <c r="T21" s="2"/>
      <c r="U21" s="2"/>
      <c r="V21" s="2"/>
      <c r="W21" s="2"/>
      <c r="X21" s="2"/>
      <c r="Y21" s="2"/>
    </row>
    <row r="22" spans="1:25" ht="18.75" customHeight="1" x14ac:dyDescent="0.25">
      <c r="A22" s="2"/>
      <c r="B22" s="13"/>
      <c r="C22" s="13"/>
      <c r="D22" s="13"/>
      <c r="E22" s="5"/>
      <c r="F22" s="134" t="s">
        <v>163</v>
      </c>
      <c r="G22" s="134"/>
      <c r="H22" s="134"/>
      <c r="I22" s="2"/>
      <c r="J22" s="2"/>
      <c r="K22" s="2"/>
      <c r="L22" s="2"/>
      <c r="M22" s="2"/>
      <c r="N22" s="2"/>
      <c r="O22" s="2"/>
      <c r="P22" s="2"/>
      <c r="Q22" s="2"/>
      <c r="R22" s="2"/>
      <c r="S22" s="2"/>
      <c r="T22" s="2"/>
      <c r="U22" s="2"/>
      <c r="V22" s="2"/>
      <c r="W22" s="2"/>
      <c r="X22" s="2"/>
      <c r="Y22" s="2"/>
    </row>
    <row r="23" spans="1:25" ht="18.75" customHeight="1" x14ac:dyDescent="0.25">
      <c r="A23" s="2"/>
      <c r="B23" s="13"/>
      <c r="C23" s="13"/>
      <c r="D23" s="13"/>
      <c r="E23" s="5"/>
      <c r="F23" s="134" t="s">
        <v>15</v>
      </c>
      <c r="G23" s="134"/>
      <c r="H23" s="134"/>
      <c r="I23" s="2"/>
      <c r="J23" s="2"/>
      <c r="K23" s="2"/>
      <c r="L23" s="2"/>
      <c r="M23" s="2"/>
      <c r="N23" s="2"/>
      <c r="O23" s="2"/>
      <c r="P23" s="2"/>
      <c r="Q23" s="2"/>
      <c r="R23" s="2"/>
      <c r="S23" s="2"/>
      <c r="T23" s="2"/>
      <c r="U23" s="2"/>
      <c r="V23" s="2"/>
      <c r="W23" s="2"/>
      <c r="X23" s="2"/>
      <c r="Y23" s="2"/>
    </row>
    <row r="24" spans="1:25" ht="18.75" x14ac:dyDescent="0.25">
      <c r="A24" s="2"/>
      <c r="B24" s="13"/>
      <c r="C24" s="13"/>
      <c r="D24" s="13"/>
      <c r="E24" s="5"/>
      <c r="F24" s="134" t="s">
        <v>16</v>
      </c>
      <c r="G24" s="134"/>
      <c r="H24" s="134"/>
      <c r="I24" s="2"/>
      <c r="J24" s="2"/>
      <c r="K24" s="2"/>
      <c r="L24" s="2"/>
      <c r="M24" s="2"/>
      <c r="N24" s="2"/>
      <c r="O24" s="2"/>
      <c r="P24" s="2"/>
      <c r="Q24" s="2"/>
      <c r="R24" s="2"/>
      <c r="S24" s="2"/>
      <c r="T24" s="2"/>
      <c r="U24" s="2"/>
      <c r="V24" s="2"/>
      <c r="W24" s="2"/>
      <c r="X24" s="2"/>
      <c r="Y24" s="2"/>
    </row>
    <row r="25" spans="1:25" ht="32.25" customHeight="1" x14ac:dyDescent="0.25">
      <c r="A25" s="2"/>
      <c r="B25" s="13"/>
      <c r="C25" s="13"/>
      <c r="D25" s="13"/>
      <c r="E25" s="5"/>
      <c r="F25" s="110"/>
      <c r="G25" s="110"/>
      <c r="H25" s="110"/>
      <c r="I25" s="2"/>
      <c r="J25" s="2"/>
      <c r="K25" s="2"/>
      <c r="L25" s="2"/>
      <c r="M25" s="2"/>
      <c r="N25" s="2"/>
      <c r="O25" s="2"/>
      <c r="P25" s="2"/>
      <c r="Q25" s="2"/>
      <c r="R25" s="2"/>
      <c r="S25" s="2"/>
      <c r="T25" s="2"/>
      <c r="U25" s="2"/>
      <c r="V25" s="2"/>
      <c r="W25" s="2"/>
      <c r="X25" s="2"/>
      <c r="Y25" s="2"/>
    </row>
    <row r="26" spans="1:25" ht="18.75" customHeight="1" x14ac:dyDescent="0.35">
      <c r="A26" s="154" t="s">
        <v>165</v>
      </c>
      <c r="B26" s="154"/>
      <c r="C26" s="154"/>
      <c r="D26" s="154"/>
      <c r="E26" s="154"/>
      <c r="F26" s="154"/>
      <c r="G26" s="154"/>
      <c r="H26" s="154"/>
      <c r="I26" s="154"/>
      <c r="J26" s="2"/>
      <c r="K26" s="2"/>
      <c r="L26" s="2"/>
      <c r="M26" s="2"/>
      <c r="N26" s="2"/>
      <c r="O26" s="2"/>
      <c r="P26" s="2"/>
      <c r="Q26" s="2"/>
      <c r="R26" s="2"/>
      <c r="S26" s="2"/>
      <c r="T26" s="2"/>
      <c r="U26" s="2"/>
      <c r="V26" s="2"/>
      <c r="W26" s="2"/>
      <c r="X26" s="2"/>
      <c r="Y26" s="2"/>
    </row>
    <row r="27" spans="1:25" x14ac:dyDescent="0.25">
      <c r="A27" s="140"/>
      <c r="B27" s="140"/>
      <c r="C27" s="140"/>
      <c r="D27" s="140"/>
      <c r="E27" s="140"/>
      <c r="F27" s="140"/>
      <c r="G27" s="140"/>
      <c r="H27" s="140"/>
      <c r="I27" s="140"/>
      <c r="J27" s="16"/>
      <c r="K27" s="16"/>
      <c r="L27" s="16"/>
      <c r="M27" s="16"/>
      <c r="N27" s="16"/>
      <c r="O27" s="2"/>
      <c r="P27" s="2"/>
      <c r="Q27" s="2"/>
      <c r="R27" s="2"/>
      <c r="S27" s="2"/>
      <c r="T27" s="2"/>
      <c r="U27" s="2"/>
      <c r="V27" s="2"/>
      <c r="W27" s="2"/>
      <c r="X27" s="2"/>
      <c r="Y27" s="2"/>
    </row>
    <row r="28" spans="1:25" x14ac:dyDescent="0.25">
      <c r="A28" s="16"/>
      <c r="B28" s="16"/>
      <c r="C28" s="16"/>
      <c r="D28" s="16"/>
      <c r="E28" s="16"/>
      <c r="F28" s="16"/>
      <c r="G28" s="16"/>
      <c r="H28" s="16"/>
      <c r="I28" s="16"/>
      <c r="J28" s="16"/>
      <c r="K28" s="16"/>
      <c r="L28" s="16"/>
      <c r="M28" s="16"/>
      <c r="N28" s="16"/>
      <c r="O28" s="2"/>
      <c r="P28" s="2"/>
      <c r="Q28" s="2"/>
      <c r="R28" s="2"/>
      <c r="S28" s="2"/>
      <c r="T28" s="2"/>
      <c r="U28" s="2"/>
      <c r="V28" s="2"/>
      <c r="W28" s="2"/>
      <c r="X28" s="2"/>
      <c r="Y28" s="2"/>
    </row>
    <row r="29" spans="1:25" x14ac:dyDescent="0.25">
      <c r="A29" s="130" t="s">
        <v>23</v>
      </c>
      <c r="B29" s="130"/>
      <c r="C29" s="130"/>
      <c r="D29" s="130"/>
      <c r="E29" s="130"/>
      <c r="F29" s="130"/>
      <c r="G29" s="130"/>
      <c r="H29" s="130"/>
      <c r="I29" s="130"/>
      <c r="J29" s="2"/>
      <c r="K29" s="2"/>
      <c r="L29" s="2"/>
      <c r="M29" s="2"/>
      <c r="N29" s="2"/>
      <c r="O29" s="2"/>
      <c r="P29" s="2"/>
      <c r="Q29" s="2"/>
      <c r="R29" s="2"/>
      <c r="S29" s="2"/>
      <c r="T29" s="2"/>
      <c r="U29" s="2"/>
      <c r="V29" s="2"/>
      <c r="W29" s="2"/>
      <c r="X29" s="2"/>
      <c r="Y29" s="2"/>
    </row>
    <row r="30" spans="1:25" ht="24" customHeight="1" x14ac:dyDescent="0.25">
      <c r="A30" s="17" t="s">
        <v>0</v>
      </c>
      <c r="B30" s="139" t="s">
        <v>24</v>
      </c>
      <c r="C30" s="139"/>
      <c r="D30" s="139"/>
      <c r="E30" s="139"/>
      <c r="F30" s="139"/>
      <c r="G30" s="138"/>
      <c r="H30" s="138"/>
      <c r="I30" s="138"/>
      <c r="J30" s="2"/>
      <c r="K30" s="2"/>
      <c r="L30" s="2"/>
      <c r="M30" s="2"/>
      <c r="N30" s="2"/>
      <c r="O30" s="2"/>
      <c r="P30" s="2"/>
      <c r="Q30" s="2"/>
      <c r="R30" s="2"/>
      <c r="S30" s="2"/>
      <c r="T30" s="2"/>
      <c r="U30" s="2"/>
      <c r="V30" s="2"/>
      <c r="W30" s="2"/>
      <c r="X30" s="2"/>
      <c r="Y30" s="2"/>
    </row>
    <row r="31" spans="1:25" ht="24" customHeight="1" x14ac:dyDescent="0.25">
      <c r="A31" s="17" t="s">
        <v>1</v>
      </c>
      <c r="B31" s="153" t="s">
        <v>25</v>
      </c>
      <c r="C31" s="153"/>
      <c r="D31" s="153"/>
      <c r="E31" s="153"/>
      <c r="F31" s="153"/>
      <c r="G31" s="141"/>
      <c r="H31" s="138"/>
      <c r="I31" s="138"/>
      <c r="J31" s="2"/>
      <c r="K31" s="2"/>
      <c r="L31" s="2"/>
      <c r="M31" s="2"/>
      <c r="N31" s="2"/>
      <c r="O31" s="2"/>
      <c r="P31" s="2"/>
      <c r="Q31" s="2"/>
      <c r="R31" s="2"/>
      <c r="S31" s="2"/>
      <c r="T31" s="2"/>
      <c r="U31" s="2"/>
      <c r="V31" s="2"/>
      <c r="W31" s="2"/>
      <c r="X31" s="2"/>
      <c r="Y31" s="2"/>
    </row>
    <row r="32" spans="1:25" ht="24" customHeight="1" x14ac:dyDescent="0.25">
      <c r="A32" s="17" t="s">
        <v>2</v>
      </c>
      <c r="B32" s="150" t="s">
        <v>166</v>
      </c>
      <c r="C32" s="151"/>
      <c r="D32" s="151"/>
      <c r="E32" s="151"/>
      <c r="F32" s="152"/>
      <c r="G32" s="131"/>
      <c r="H32" s="132"/>
      <c r="I32" s="133"/>
      <c r="J32" s="2"/>
      <c r="K32" s="2"/>
      <c r="L32" s="2"/>
      <c r="M32" s="2"/>
      <c r="N32" s="2"/>
      <c r="O32" s="2"/>
      <c r="P32" s="2"/>
      <c r="Q32" s="2"/>
      <c r="R32" s="2"/>
      <c r="S32" s="2"/>
      <c r="T32" s="2"/>
      <c r="U32" s="2"/>
      <c r="V32" s="2"/>
      <c r="W32" s="2"/>
      <c r="X32" s="2"/>
      <c r="Y32" s="2"/>
    </row>
    <row r="33" spans="1:25" ht="30" customHeight="1" x14ac:dyDescent="0.25">
      <c r="A33" s="17" t="s">
        <v>3</v>
      </c>
      <c r="B33" s="150" t="s">
        <v>167</v>
      </c>
      <c r="C33" s="151"/>
      <c r="D33" s="151"/>
      <c r="E33" s="151"/>
      <c r="F33" s="152"/>
      <c r="G33" s="131"/>
      <c r="H33" s="132"/>
      <c r="I33" s="133"/>
      <c r="J33" s="2"/>
      <c r="K33" s="2"/>
      <c r="L33" s="2"/>
      <c r="M33" s="2"/>
      <c r="N33" s="2"/>
      <c r="O33" s="2"/>
      <c r="P33" s="2"/>
      <c r="Q33" s="2"/>
      <c r="R33" s="2"/>
      <c r="S33" s="2"/>
      <c r="T33" s="2"/>
      <c r="U33" s="2"/>
      <c r="V33" s="2"/>
      <c r="W33" s="2"/>
      <c r="X33" s="2"/>
      <c r="Y33" s="2"/>
    </row>
    <row r="34" spans="1:25" ht="30" customHeight="1" x14ac:dyDescent="0.25">
      <c r="A34" s="17" t="s">
        <v>19</v>
      </c>
      <c r="B34" s="150" t="s">
        <v>168</v>
      </c>
      <c r="C34" s="151"/>
      <c r="D34" s="151"/>
      <c r="E34" s="151"/>
      <c r="F34" s="152"/>
      <c r="G34" s="131"/>
      <c r="H34" s="132"/>
      <c r="I34" s="133"/>
      <c r="J34" s="2"/>
      <c r="K34" s="2"/>
      <c r="L34" s="2"/>
      <c r="M34" s="2"/>
      <c r="N34" s="2"/>
      <c r="O34" s="2"/>
      <c r="P34" s="2"/>
      <c r="Q34" s="2"/>
      <c r="R34" s="2"/>
      <c r="S34" s="2"/>
      <c r="T34" s="2"/>
      <c r="U34" s="2"/>
      <c r="V34" s="2"/>
      <c r="W34" s="2"/>
      <c r="X34" s="2"/>
      <c r="Y34" s="2"/>
    </row>
    <row r="35" spans="1:25" ht="24" customHeight="1" x14ac:dyDescent="0.25">
      <c r="A35" s="17" t="s">
        <v>20</v>
      </c>
      <c r="B35" s="150" t="s">
        <v>171</v>
      </c>
      <c r="C35" s="151"/>
      <c r="D35" s="151"/>
      <c r="E35" s="151"/>
      <c r="F35" s="152"/>
      <c r="G35" s="141"/>
      <c r="H35" s="141"/>
      <c r="I35" s="141"/>
      <c r="J35" s="2"/>
      <c r="K35" s="2"/>
      <c r="L35" s="2"/>
      <c r="M35" s="2"/>
      <c r="N35" s="2"/>
      <c r="O35" s="2"/>
      <c r="P35" s="2"/>
      <c r="Q35" s="2"/>
      <c r="R35" s="2"/>
      <c r="S35" s="2"/>
      <c r="T35" s="2"/>
      <c r="U35" s="2"/>
      <c r="V35" s="2"/>
      <c r="W35" s="2"/>
      <c r="X35" s="2"/>
      <c r="Y35" s="2"/>
    </row>
    <row r="36" spans="1:25" ht="22.5" customHeight="1" x14ac:dyDescent="0.25">
      <c r="A36" s="98"/>
      <c r="B36" s="98"/>
      <c r="C36" s="98"/>
      <c r="D36" s="98"/>
      <c r="E36" s="98"/>
      <c r="F36" s="98"/>
      <c r="G36" s="98"/>
      <c r="H36" s="98"/>
      <c r="I36" s="98"/>
      <c r="J36" s="2"/>
      <c r="K36" s="2"/>
      <c r="L36" s="2"/>
      <c r="M36" s="2"/>
      <c r="N36" s="2"/>
      <c r="O36" s="2"/>
      <c r="P36" s="2"/>
      <c r="Q36" s="2"/>
      <c r="R36" s="2"/>
      <c r="S36" s="2"/>
      <c r="T36" s="2"/>
      <c r="U36" s="2"/>
      <c r="V36" s="2"/>
      <c r="W36" s="2"/>
      <c r="X36" s="2"/>
      <c r="Y36" s="2"/>
    </row>
    <row r="37" spans="1:25" ht="12" customHeight="1" x14ac:dyDescent="0.25">
      <c r="A37" s="23"/>
      <c r="B37" s="24"/>
      <c r="C37" s="24"/>
      <c r="D37" s="24"/>
      <c r="E37" s="24"/>
      <c r="F37" s="24"/>
      <c r="G37" s="24"/>
      <c r="H37" s="24"/>
      <c r="I37" s="24"/>
      <c r="J37" s="2"/>
      <c r="K37" s="2"/>
      <c r="L37" s="2"/>
      <c r="M37" s="2"/>
      <c r="N37" s="2"/>
      <c r="O37" s="2"/>
      <c r="P37" s="2"/>
      <c r="Q37" s="2"/>
      <c r="R37" s="2"/>
      <c r="S37" s="2"/>
      <c r="T37" s="2"/>
      <c r="U37" s="2"/>
      <c r="V37" s="2"/>
      <c r="W37" s="2"/>
      <c r="X37" s="2"/>
      <c r="Y37" s="2"/>
    </row>
    <row r="38" spans="1:25" ht="22.15" customHeight="1" x14ac:dyDescent="0.25">
      <c r="A38" s="129" t="s">
        <v>95</v>
      </c>
      <c r="B38" s="129"/>
      <c r="C38" s="129"/>
      <c r="D38" s="129"/>
      <c r="E38" s="129"/>
      <c r="F38" s="129"/>
      <c r="G38" s="129"/>
      <c r="H38" s="129"/>
      <c r="I38" s="129"/>
      <c r="J38" s="2"/>
      <c r="K38" s="2"/>
      <c r="L38" s="2"/>
      <c r="M38" s="2"/>
      <c r="N38" s="2"/>
      <c r="O38" s="2"/>
      <c r="P38" s="2"/>
      <c r="Q38" s="2"/>
      <c r="R38" s="2"/>
      <c r="S38" s="2"/>
      <c r="T38" s="2"/>
      <c r="U38" s="2"/>
      <c r="V38" s="2"/>
      <c r="W38" s="2"/>
      <c r="X38" s="2"/>
      <c r="Y38" s="2"/>
    </row>
    <row r="39" spans="1:25" ht="119.45" customHeight="1" x14ac:dyDescent="0.25">
      <c r="A39" s="111" t="s">
        <v>174</v>
      </c>
      <c r="B39" s="1" t="s">
        <v>22</v>
      </c>
      <c r="C39" s="1" t="s">
        <v>169</v>
      </c>
      <c r="D39" s="155" t="s">
        <v>170</v>
      </c>
      <c r="E39" s="156"/>
      <c r="F39" s="155" t="s">
        <v>176</v>
      </c>
      <c r="G39" s="156"/>
      <c r="H39" s="155" t="s">
        <v>175</v>
      </c>
      <c r="I39" s="156"/>
      <c r="J39" s="2"/>
      <c r="K39" s="2"/>
      <c r="L39" s="2"/>
      <c r="M39" s="2"/>
      <c r="N39" s="2"/>
      <c r="O39" s="2"/>
      <c r="P39" s="2"/>
      <c r="Q39" s="2"/>
      <c r="R39" s="2"/>
      <c r="S39" s="2"/>
      <c r="T39" s="2"/>
      <c r="U39" s="2"/>
      <c r="V39" s="2"/>
      <c r="W39" s="2"/>
      <c r="X39" s="2"/>
      <c r="Y39" s="2"/>
    </row>
    <row r="40" spans="1:25" x14ac:dyDescent="0.25">
      <c r="A40" s="17">
        <v>1</v>
      </c>
      <c r="B40" s="93" t="s">
        <v>93</v>
      </c>
      <c r="C40" s="93" t="s">
        <v>94</v>
      </c>
      <c r="D40" s="157" t="s">
        <v>96</v>
      </c>
      <c r="E40" s="158"/>
      <c r="F40" s="157" t="s">
        <v>97</v>
      </c>
      <c r="G40" s="158"/>
      <c r="H40" s="157" t="s">
        <v>98</v>
      </c>
      <c r="I40" s="158"/>
      <c r="J40" s="2"/>
      <c r="K40" s="2"/>
      <c r="L40" s="2"/>
      <c r="M40" s="2"/>
      <c r="N40" s="2"/>
      <c r="O40" s="2"/>
      <c r="P40" s="2"/>
      <c r="Q40" s="2"/>
      <c r="R40" s="2"/>
      <c r="S40" s="2"/>
      <c r="T40" s="2"/>
      <c r="U40" s="2"/>
      <c r="V40" s="2"/>
      <c r="W40" s="2"/>
      <c r="X40" s="2"/>
      <c r="Y40" s="2"/>
    </row>
    <row r="41" spans="1:25" x14ac:dyDescent="0.25">
      <c r="A41" s="118"/>
      <c r="B41" s="119"/>
      <c r="C41" s="120"/>
      <c r="D41" s="121"/>
      <c r="E41" s="122"/>
      <c r="F41" s="121"/>
      <c r="G41" s="122"/>
      <c r="H41" s="148"/>
      <c r="I41" s="149"/>
      <c r="J41" s="2"/>
      <c r="K41" s="2"/>
      <c r="L41" s="2"/>
      <c r="M41" s="2"/>
      <c r="N41" s="2"/>
      <c r="O41" s="2"/>
      <c r="P41" s="2"/>
      <c r="Q41" s="2"/>
      <c r="R41" s="2"/>
      <c r="S41" s="2"/>
      <c r="T41" s="2"/>
      <c r="U41" s="2"/>
      <c r="V41" s="2"/>
      <c r="W41" s="2"/>
      <c r="X41" s="2"/>
      <c r="Y41" s="2"/>
    </row>
    <row r="42" spans="1:25" hidden="1" x14ac:dyDescent="0.25">
      <c r="A42" s="118"/>
      <c r="B42" s="119"/>
      <c r="C42" s="120"/>
      <c r="D42" s="121"/>
      <c r="E42" s="122"/>
      <c r="F42" s="121"/>
      <c r="G42" s="122"/>
      <c r="H42" s="148"/>
      <c r="I42" s="149"/>
      <c r="J42" s="2"/>
      <c r="K42" s="2"/>
      <c r="L42" s="2"/>
      <c r="M42" s="2"/>
      <c r="N42" s="2"/>
      <c r="O42" s="2"/>
      <c r="P42" s="2"/>
      <c r="Q42" s="2"/>
      <c r="R42" s="2"/>
      <c r="S42" s="2"/>
      <c r="T42" s="2"/>
      <c r="U42" s="2"/>
      <c r="V42" s="2"/>
      <c r="W42" s="2"/>
      <c r="X42" s="2"/>
      <c r="Y42" s="2"/>
    </row>
    <row r="43" spans="1:25" hidden="1" x14ac:dyDescent="0.25">
      <c r="A43" s="118"/>
      <c r="B43" s="119"/>
      <c r="C43" s="120"/>
      <c r="D43" s="121"/>
      <c r="E43" s="122"/>
      <c r="F43" s="121"/>
      <c r="G43" s="122"/>
      <c r="H43" s="148"/>
      <c r="I43" s="149"/>
      <c r="J43" s="2"/>
      <c r="K43" s="2"/>
      <c r="L43" s="2"/>
      <c r="M43" s="2"/>
      <c r="N43" s="2"/>
      <c r="O43" s="2"/>
      <c r="P43" s="2"/>
      <c r="Q43" s="2"/>
      <c r="R43" s="2"/>
      <c r="S43" s="2"/>
      <c r="T43" s="2"/>
      <c r="U43" s="2"/>
      <c r="V43" s="2"/>
      <c r="W43" s="2"/>
      <c r="X43" s="2"/>
      <c r="Y43" s="2"/>
    </row>
    <row r="44" spans="1:25" hidden="1" x14ac:dyDescent="0.25">
      <c r="A44" s="118"/>
      <c r="B44" s="119"/>
      <c r="C44" s="120"/>
      <c r="D44" s="121"/>
      <c r="E44" s="122"/>
      <c r="F44" s="121"/>
      <c r="G44" s="122"/>
      <c r="H44" s="148"/>
      <c r="I44" s="149"/>
      <c r="J44" s="2"/>
      <c r="K44" s="2"/>
      <c r="L44" s="2"/>
      <c r="M44" s="2"/>
      <c r="N44" s="2"/>
      <c r="O44" s="2"/>
      <c r="P44" s="2"/>
      <c r="Q44" s="2"/>
      <c r="R44" s="2"/>
      <c r="S44" s="2"/>
      <c r="T44" s="2"/>
      <c r="U44" s="2"/>
      <c r="V44" s="2"/>
      <c r="W44" s="2"/>
      <c r="X44" s="2"/>
      <c r="Y44" s="2"/>
    </row>
    <row r="45" spans="1:25" hidden="1" x14ac:dyDescent="0.25">
      <c r="A45" s="118"/>
      <c r="B45" s="119"/>
      <c r="C45" s="120"/>
      <c r="D45" s="121"/>
      <c r="E45" s="122"/>
      <c r="F45" s="121"/>
      <c r="G45" s="122"/>
      <c r="H45" s="148"/>
      <c r="I45" s="149"/>
      <c r="J45" s="2"/>
      <c r="K45" s="2"/>
      <c r="L45" s="2"/>
      <c r="M45" s="2"/>
      <c r="N45" s="2"/>
      <c r="O45" s="2"/>
      <c r="P45" s="2"/>
      <c r="Q45" s="2"/>
      <c r="R45" s="2"/>
      <c r="S45" s="2"/>
      <c r="T45" s="2"/>
      <c r="U45" s="2"/>
      <c r="V45" s="2"/>
      <c r="W45" s="2"/>
      <c r="X45" s="2"/>
      <c r="Y45" s="2"/>
    </row>
    <row r="46" spans="1:25" hidden="1" x14ac:dyDescent="0.25">
      <c r="A46" s="118"/>
      <c r="B46" s="119"/>
      <c r="C46" s="120"/>
      <c r="D46" s="121"/>
      <c r="E46" s="122"/>
      <c r="F46" s="121"/>
      <c r="G46" s="122"/>
      <c r="H46" s="148"/>
      <c r="I46" s="149"/>
      <c r="J46" s="2"/>
      <c r="K46" s="2"/>
      <c r="L46" s="2"/>
      <c r="M46" s="2"/>
      <c r="N46" s="2"/>
      <c r="O46" s="2"/>
      <c r="P46" s="2"/>
      <c r="Q46" s="2"/>
      <c r="R46" s="2"/>
      <c r="S46" s="2"/>
      <c r="T46" s="2"/>
      <c r="U46" s="2"/>
      <c r="V46" s="2"/>
      <c r="W46" s="2"/>
      <c r="X46" s="2"/>
      <c r="Y46" s="2"/>
    </row>
    <row r="47" spans="1:25" hidden="1" x14ac:dyDescent="0.25">
      <c r="A47" s="118"/>
      <c r="B47" s="119"/>
      <c r="C47" s="120"/>
      <c r="D47" s="121"/>
      <c r="E47" s="122"/>
      <c r="F47" s="121"/>
      <c r="G47" s="122"/>
      <c r="H47" s="148"/>
      <c r="I47" s="149"/>
      <c r="J47" s="2"/>
      <c r="K47" s="2"/>
      <c r="L47" s="2"/>
      <c r="M47" s="2"/>
      <c r="N47" s="2"/>
      <c r="O47" s="2"/>
      <c r="P47" s="2"/>
      <c r="Q47" s="2"/>
      <c r="R47" s="2"/>
      <c r="S47" s="2"/>
      <c r="T47" s="2"/>
      <c r="U47" s="2"/>
      <c r="V47" s="2"/>
      <c r="W47" s="2"/>
      <c r="X47" s="2"/>
      <c r="Y47" s="2"/>
    </row>
    <row r="48" spans="1:25" hidden="1" x14ac:dyDescent="0.25">
      <c r="A48" s="118"/>
      <c r="B48" s="119"/>
      <c r="C48" s="120"/>
      <c r="D48" s="121"/>
      <c r="E48" s="122"/>
      <c r="F48" s="121"/>
      <c r="G48" s="122"/>
      <c r="H48" s="148"/>
      <c r="I48" s="149"/>
      <c r="J48" s="2"/>
      <c r="K48" s="2"/>
      <c r="L48" s="2"/>
      <c r="M48" s="2"/>
      <c r="N48" s="2"/>
      <c r="O48" s="2"/>
      <c r="P48" s="2"/>
      <c r="Q48" s="2"/>
      <c r="R48" s="2"/>
      <c r="S48" s="2"/>
      <c r="T48" s="2"/>
      <c r="U48" s="2"/>
      <c r="V48" s="2"/>
      <c r="W48" s="2"/>
      <c r="X48" s="2"/>
      <c r="Y48" s="2"/>
    </row>
    <row r="49" spans="1:25" hidden="1" x14ac:dyDescent="0.25">
      <c r="A49" s="118"/>
      <c r="B49" s="119"/>
      <c r="C49" s="120"/>
      <c r="D49" s="121"/>
      <c r="E49" s="122"/>
      <c r="F49" s="121"/>
      <c r="G49" s="122"/>
      <c r="H49" s="148"/>
      <c r="I49" s="149"/>
      <c r="J49" s="2"/>
      <c r="K49" s="2"/>
      <c r="L49" s="2"/>
      <c r="M49" s="2"/>
      <c r="N49" s="2"/>
      <c r="O49" s="2"/>
      <c r="P49" s="2"/>
      <c r="Q49" s="2"/>
      <c r="R49" s="2"/>
      <c r="S49" s="2"/>
      <c r="T49" s="2"/>
      <c r="U49" s="2"/>
      <c r="V49" s="2"/>
      <c r="W49" s="2"/>
      <c r="X49" s="2"/>
      <c r="Y49" s="2"/>
    </row>
    <row r="50" spans="1:25" hidden="1" x14ac:dyDescent="0.25">
      <c r="A50" s="118"/>
      <c r="B50" s="119"/>
      <c r="C50" s="120"/>
      <c r="D50" s="121"/>
      <c r="E50" s="122"/>
      <c r="F50" s="121"/>
      <c r="G50" s="122"/>
      <c r="H50" s="148"/>
      <c r="I50" s="149"/>
      <c r="J50" s="2"/>
      <c r="K50" s="2"/>
      <c r="L50" s="2"/>
      <c r="M50" s="2"/>
      <c r="N50" s="2"/>
      <c r="O50" s="2"/>
      <c r="P50" s="2"/>
      <c r="Q50" s="2"/>
      <c r="R50" s="2"/>
      <c r="S50" s="2"/>
      <c r="T50" s="2"/>
      <c r="U50" s="2"/>
      <c r="V50" s="2"/>
      <c r="W50" s="2"/>
      <c r="X50" s="2"/>
      <c r="Y50" s="2"/>
    </row>
    <row r="51" spans="1:25" hidden="1" x14ac:dyDescent="0.25">
      <c r="A51" s="118"/>
      <c r="B51" s="119"/>
      <c r="C51" s="120"/>
      <c r="D51" s="121"/>
      <c r="E51" s="122"/>
      <c r="F51" s="121"/>
      <c r="G51" s="122"/>
      <c r="H51" s="148"/>
      <c r="I51" s="149"/>
      <c r="J51" s="2"/>
      <c r="K51" s="2"/>
      <c r="L51" s="2"/>
      <c r="M51" s="2"/>
      <c r="N51" s="2"/>
      <c r="O51" s="2"/>
      <c r="P51" s="2"/>
      <c r="Q51" s="2"/>
      <c r="R51" s="2"/>
      <c r="S51" s="2"/>
      <c r="T51" s="2"/>
      <c r="U51" s="2"/>
      <c r="V51" s="2"/>
      <c r="W51" s="2"/>
      <c r="X51" s="2"/>
      <c r="Y51" s="2"/>
    </row>
    <row r="52" spans="1:25" hidden="1" x14ac:dyDescent="0.25">
      <c r="A52" s="118"/>
      <c r="B52" s="119"/>
      <c r="C52" s="120"/>
      <c r="D52" s="121"/>
      <c r="E52" s="122"/>
      <c r="F52" s="121"/>
      <c r="G52" s="122"/>
      <c r="H52" s="148"/>
      <c r="I52" s="149"/>
      <c r="J52" s="2"/>
      <c r="K52" s="2"/>
      <c r="L52" s="2"/>
      <c r="M52" s="2"/>
      <c r="N52" s="2"/>
      <c r="O52" s="2"/>
      <c r="P52" s="2"/>
      <c r="Q52" s="2"/>
      <c r="R52" s="2"/>
      <c r="S52" s="2"/>
      <c r="T52" s="2"/>
      <c r="U52" s="2"/>
      <c r="V52" s="2"/>
      <c r="W52" s="2"/>
      <c r="X52" s="2"/>
      <c r="Y52" s="2"/>
    </row>
    <row r="53" spans="1:25" hidden="1" x14ac:dyDescent="0.25">
      <c r="A53" s="118"/>
      <c r="B53" s="119"/>
      <c r="C53" s="120"/>
      <c r="D53" s="121"/>
      <c r="E53" s="122"/>
      <c r="F53" s="121"/>
      <c r="G53" s="122"/>
      <c r="H53" s="148"/>
      <c r="I53" s="149"/>
      <c r="J53" s="2"/>
      <c r="K53" s="2"/>
      <c r="L53" s="2"/>
      <c r="M53" s="2"/>
      <c r="N53" s="2"/>
      <c r="O53" s="2"/>
      <c r="P53" s="2"/>
      <c r="Q53" s="2"/>
      <c r="R53" s="2"/>
      <c r="S53" s="2"/>
      <c r="T53" s="2"/>
      <c r="U53" s="2"/>
      <c r="V53" s="2"/>
      <c r="W53" s="2"/>
      <c r="X53" s="2"/>
      <c r="Y53" s="2"/>
    </row>
    <row r="54" spans="1:25" hidden="1" x14ac:dyDescent="0.25">
      <c r="A54" s="118"/>
      <c r="B54" s="119"/>
      <c r="C54" s="120"/>
      <c r="D54" s="121"/>
      <c r="E54" s="122"/>
      <c r="F54" s="121"/>
      <c r="G54" s="122"/>
      <c r="H54" s="148"/>
      <c r="I54" s="149"/>
      <c r="J54" s="2"/>
      <c r="K54" s="2"/>
      <c r="L54" s="2"/>
      <c r="M54" s="2"/>
      <c r="N54" s="2"/>
      <c r="O54" s="2"/>
      <c r="P54" s="2"/>
      <c r="Q54" s="2"/>
      <c r="R54" s="2"/>
      <c r="S54" s="2"/>
      <c r="T54" s="2"/>
      <c r="U54" s="2"/>
      <c r="V54" s="2"/>
      <c r="W54" s="2"/>
      <c r="X54" s="2"/>
      <c r="Y54" s="2"/>
    </row>
    <row r="55" spans="1:25" hidden="1" x14ac:dyDescent="0.25">
      <c r="A55" s="118"/>
      <c r="B55" s="119"/>
      <c r="C55" s="120"/>
      <c r="D55" s="121"/>
      <c r="E55" s="122"/>
      <c r="F55" s="121"/>
      <c r="G55" s="122"/>
      <c r="H55" s="148"/>
      <c r="I55" s="149"/>
      <c r="J55" s="2"/>
      <c r="K55" s="2"/>
      <c r="L55" s="2"/>
      <c r="M55" s="2"/>
      <c r="N55" s="2"/>
      <c r="O55" s="2"/>
      <c r="P55" s="2"/>
      <c r="Q55" s="2"/>
      <c r="R55" s="2"/>
      <c r="S55" s="2"/>
      <c r="T55" s="2"/>
      <c r="U55" s="2"/>
      <c r="V55" s="2"/>
      <c r="W55" s="2"/>
      <c r="X55" s="2"/>
      <c r="Y55" s="2"/>
    </row>
    <row r="56" spans="1:25" hidden="1" x14ac:dyDescent="0.25">
      <c r="A56" s="118"/>
      <c r="B56" s="119"/>
      <c r="C56" s="120"/>
      <c r="D56" s="121"/>
      <c r="E56" s="122"/>
      <c r="F56" s="121"/>
      <c r="G56" s="122"/>
      <c r="H56" s="148"/>
      <c r="I56" s="149"/>
      <c r="J56" s="2"/>
      <c r="K56" s="2"/>
      <c r="L56" s="2"/>
      <c r="M56" s="2"/>
      <c r="N56" s="2"/>
      <c r="O56" s="2"/>
      <c r="P56" s="2"/>
      <c r="Q56" s="2"/>
      <c r="R56" s="2"/>
      <c r="S56" s="2"/>
      <c r="T56" s="2"/>
      <c r="U56" s="2"/>
      <c r="V56" s="2"/>
      <c r="W56" s="2"/>
      <c r="X56" s="2"/>
      <c r="Y56" s="2"/>
    </row>
    <row r="57" spans="1:25" hidden="1" x14ac:dyDescent="0.25">
      <c r="A57" s="118"/>
      <c r="B57" s="119"/>
      <c r="C57" s="120"/>
      <c r="D57" s="121"/>
      <c r="E57" s="122"/>
      <c r="F57" s="121"/>
      <c r="G57" s="122"/>
      <c r="H57" s="148"/>
      <c r="I57" s="149"/>
      <c r="J57" s="2"/>
      <c r="K57" s="2"/>
      <c r="L57" s="2"/>
      <c r="M57" s="2"/>
      <c r="N57" s="2"/>
      <c r="O57" s="2"/>
      <c r="P57" s="2"/>
      <c r="Q57" s="2"/>
      <c r="R57" s="2"/>
      <c r="S57" s="2"/>
      <c r="T57" s="2"/>
      <c r="U57" s="2"/>
      <c r="V57" s="2"/>
      <c r="W57" s="2"/>
      <c r="X57" s="2"/>
      <c r="Y57" s="2"/>
    </row>
    <row r="58" spans="1:25" hidden="1" x14ac:dyDescent="0.25">
      <c r="A58" s="118"/>
      <c r="B58" s="119"/>
      <c r="C58" s="120"/>
      <c r="D58" s="121"/>
      <c r="E58" s="122"/>
      <c r="F58" s="121"/>
      <c r="G58" s="122"/>
      <c r="H58" s="148"/>
      <c r="I58" s="149"/>
      <c r="J58" s="2"/>
      <c r="K58" s="2"/>
      <c r="L58" s="2"/>
      <c r="M58" s="2"/>
      <c r="N58" s="2"/>
      <c r="O58" s="2"/>
      <c r="P58" s="2"/>
      <c r="Q58" s="2"/>
      <c r="R58" s="2"/>
      <c r="S58" s="2"/>
      <c r="T58" s="2"/>
      <c r="U58" s="2"/>
      <c r="V58" s="2"/>
      <c r="W58" s="2"/>
      <c r="X58" s="2"/>
      <c r="Y58" s="2"/>
    </row>
    <row r="59" spans="1:25" hidden="1" x14ac:dyDescent="0.25">
      <c r="A59" s="118"/>
      <c r="B59" s="119"/>
      <c r="C59" s="120"/>
      <c r="D59" s="121"/>
      <c r="E59" s="122"/>
      <c r="F59" s="121"/>
      <c r="G59" s="122"/>
      <c r="H59" s="148"/>
      <c r="I59" s="149"/>
      <c r="J59" s="2"/>
      <c r="K59" s="2"/>
      <c r="L59" s="2"/>
      <c r="M59" s="2"/>
      <c r="N59" s="2"/>
      <c r="O59" s="2"/>
      <c r="P59" s="2"/>
      <c r="Q59" s="2"/>
      <c r="R59" s="2"/>
      <c r="S59" s="2"/>
      <c r="T59" s="2"/>
      <c r="U59" s="2"/>
      <c r="V59" s="2"/>
      <c r="W59" s="2"/>
      <c r="X59" s="2"/>
      <c r="Y59" s="2"/>
    </row>
    <row r="60" spans="1:25" hidden="1" x14ac:dyDescent="0.25">
      <c r="A60" s="118"/>
      <c r="B60" s="119"/>
      <c r="C60" s="120"/>
      <c r="D60" s="121"/>
      <c r="E60" s="122"/>
      <c r="F60" s="121"/>
      <c r="G60" s="122"/>
      <c r="H60" s="148"/>
      <c r="I60" s="149"/>
      <c r="J60" s="2"/>
      <c r="K60" s="2"/>
      <c r="L60" s="2"/>
      <c r="M60" s="2"/>
      <c r="N60" s="2"/>
      <c r="O60" s="2"/>
      <c r="P60" s="2"/>
      <c r="Q60" s="2"/>
      <c r="R60" s="2"/>
      <c r="S60" s="2"/>
      <c r="T60" s="2"/>
      <c r="U60" s="2"/>
      <c r="V60" s="2"/>
      <c r="W60" s="2"/>
      <c r="X60" s="2"/>
      <c r="Y60" s="2"/>
    </row>
    <row r="61" spans="1:25" hidden="1" x14ac:dyDescent="0.25">
      <c r="A61" s="118"/>
      <c r="B61" s="119"/>
      <c r="C61" s="120"/>
      <c r="D61" s="121"/>
      <c r="E61" s="122"/>
      <c r="F61" s="121"/>
      <c r="G61" s="122"/>
      <c r="H61" s="148"/>
      <c r="I61" s="149"/>
      <c r="J61" s="2"/>
      <c r="K61" s="2"/>
      <c r="L61" s="2"/>
      <c r="M61" s="2"/>
      <c r="N61" s="2"/>
      <c r="O61" s="2"/>
      <c r="P61" s="2"/>
      <c r="Q61" s="2"/>
      <c r="R61" s="2"/>
      <c r="S61" s="2"/>
      <c r="T61" s="2"/>
      <c r="U61" s="2"/>
      <c r="V61" s="2"/>
      <c r="W61" s="2"/>
      <c r="X61" s="2"/>
      <c r="Y61" s="2"/>
    </row>
    <row r="62" spans="1:25" hidden="1" x14ac:dyDescent="0.25">
      <c r="A62" s="118"/>
      <c r="B62" s="119"/>
      <c r="C62" s="120"/>
      <c r="D62" s="121"/>
      <c r="E62" s="122"/>
      <c r="F62" s="121"/>
      <c r="G62" s="122"/>
      <c r="H62" s="148"/>
      <c r="I62" s="149"/>
      <c r="J62" s="2"/>
      <c r="K62" s="2"/>
      <c r="L62" s="2"/>
      <c r="M62" s="2"/>
      <c r="N62" s="2"/>
      <c r="O62" s="2"/>
      <c r="P62" s="2"/>
      <c r="Q62" s="2"/>
      <c r="R62" s="2"/>
      <c r="S62" s="2"/>
      <c r="T62" s="2"/>
      <c r="U62" s="2"/>
      <c r="V62" s="2"/>
      <c r="W62" s="2"/>
      <c r="X62" s="2"/>
      <c r="Y62" s="2"/>
    </row>
    <row r="63" spans="1:25" hidden="1" x14ac:dyDescent="0.25">
      <c r="A63" s="118"/>
      <c r="B63" s="119"/>
      <c r="C63" s="120"/>
      <c r="D63" s="121"/>
      <c r="E63" s="122"/>
      <c r="F63" s="121"/>
      <c r="G63" s="122"/>
      <c r="H63" s="148"/>
      <c r="I63" s="149"/>
      <c r="J63" s="2"/>
      <c r="K63" s="2"/>
      <c r="L63" s="2"/>
      <c r="M63" s="2"/>
      <c r="N63" s="2"/>
      <c r="O63" s="2"/>
      <c r="P63" s="2"/>
      <c r="Q63" s="2"/>
      <c r="R63" s="2"/>
      <c r="S63" s="2"/>
      <c r="T63" s="2"/>
      <c r="U63" s="2"/>
      <c r="V63" s="2"/>
      <c r="W63" s="2"/>
      <c r="X63" s="2"/>
      <c r="Y63" s="2"/>
    </row>
    <row r="64" spans="1:25" hidden="1" x14ac:dyDescent="0.25">
      <c r="A64" s="118"/>
      <c r="B64" s="119"/>
      <c r="C64" s="120"/>
      <c r="D64" s="121"/>
      <c r="E64" s="122"/>
      <c r="F64" s="121"/>
      <c r="G64" s="122"/>
      <c r="H64" s="148"/>
      <c r="I64" s="149"/>
      <c r="J64" s="2"/>
      <c r="K64" s="2"/>
      <c r="L64" s="2"/>
      <c r="M64" s="2"/>
      <c r="N64" s="2"/>
      <c r="O64" s="2"/>
      <c r="P64" s="2"/>
      <c r="Q64" s="2"/>
      <c r="R64" s="2"/>
      <c r="S64" s="2"/>
      <c r="T64" s="2"/>
      <c r="U64" s="2"/>
      <c r="V64" s="2"/>
      <c r="W64" s="2"/>
      <c r="X64" s="2"/>
      <c r="Y64" s="2"/>
    </row>
    <row r="65" spans="1:25" hidden="1" x14ac:dyDescent="0.25">
      <c r="A65" s="118"/>
      <c r="B65" s="119"/>
      <c r="C65" s="120"/>
      <c r="D65" s="121"/>
      <c r="E65" s="122"/>
      <c r="F65" s="121"/>
      <c r="G65" s="122"/>
      <c r="H65" s="148"/>
      <c r="I65" s="149"/>
      <c r="J65" s="2"/>
      <c r="K65" s="2"/>
      <c r="L65" s="2"/>
      <c r="M65" s="2"/>
      <c r="N65" s="2"/>
      <c r="O65" s="2"/>
      <c r="P65" s="2"/>
      <c r="Q65" s="2"/>
      <c r="R65" s="2"/>
      <c r="S65" s="2"/>
      <c r="T65" s="2"/>
      <c r="U65" s="2"/>
      <c r="V65" s="2"/>
      <c r="W65" s="2"/>
      <c r="X65" s="2"/>
      <c r="Y65" s="2"/>
    </row>
    <row r="66" spans="1:25" hidden="1" x14ac:dyDescent="0.25">
      <c r="A66" s="118"/>
      <c r="B66" s="119"/>
      <c r="C66" s="120"/>
      <c r="D66" s="121"/>
      <c r="E66" s="122"/>
      <c r="F66" s="121"/>
      <c r="G66" s="122"/>
      <c r="H66" s="148"/>
      <c r="I66" s="149"/>
      <c r="J66" s="2"/>
      <c r="K66" s="2"/>
      <c r="L66" s="2"/>
      <c r="M66" s="2"/>
      <c r="N66" s="2"/>
      <c r="O66" s="2"/>
      <c r="P66" s="2"/>
      <c r="Q66" s="2"/>
      <c r="R66" s="2"/>
      <c r="S66" s="2"/>
      <c r="T66" s="2"/>
      <c r="U66" s="2"/>
      <c r="V66" s="2"/>
      <c r="W66" s="2"/>
      <c r="X66" s="2"/>
      <c r="Y66" s="2"/>
    </row>
    <row r="67" spans="1:25" hidden="1" x14ac:dyDescent="0.25">
      <c r="A67" s="118"/>
      <c r="B67" s="119"/>
      <c r="C67" s="120"/>
      <c r="D67" s="121"/>
      <c r="E67" s="122"/>
      <c r="F67" s="121"/>
      <c r="G67" s="122"/>
      <c r="H67" s="148"/>
      <c r="I67" s="149"/>
      <c r="J67" s="2"/>
      <c r="K67" s="2"/>
      <c r="L67" s="2"/>
      <c r="M67" s="2"/>
      <c r="N67" s="2"/>
      <c r="O67" s="2"/>
      <c r="P67" s="2"/>
      <c r="Q67" s="2"/>
      <c r="R67" s="2"/>
      <c r="S67" s="2"/>
      <c r="T67" s="2"/>
      <c r="U67" s="2"/>
      <c r="V67" s="2"/>
      <c r="W67" s="2"/>
      <c r="X67" s="2"/>
      <c r="Y67" s="2"/>
    </row>
    <row r="68" spans="1:25" hidden="1" x14ac:dyDescent="0.25">
      <c r="A68" s="118"/>
      <c r="B68" s="119"/>
      <c r="C68" s="120"/>
      <c r="D68" s="121"/>
      <c r="E68" s="122"/>
      <c r="F68" s="121"/>
      <c r="G68" s="122"/>
      <c r="H68" s="148"/>
      <c r="I68" s="149"/>
      <c r="J68" s="2"/>
      <c r="K68" s="2"/>
      <c r="L68" s="2"/>
      <c r="M68" s="2"/>
      <c r="N68" s="2"/>
      <c r="O68" s="2"/>
      <c r="P68" s="2"/>
      <c r="Q68" s="2"/>
      <c r="R68" s="2"/>
      <c r="S68" s="2"/>
      <c r="T68" s="2"/>
      <c r="U68" s="2"/>
      <c r="V68" s="2"/>
      <c r="W68" s="2"/>
      <c r="X68" s="2"/>
      <c r="Y68" s="2"/>
    </row>
    <row r="69" spans="1:25" hidden="1" x14ac:dyDescent="0.25">
      <c r="A69" s="118"/>
      <c r="B69" s="119"/>
      <c r="C69" s="120"/>
      <c r="D69" s="121"/>
      <c r="E69" s="122"/>
      <c r="F69" s="121"/>
      <c r="G69" s="122"/>
      <c r="H69" s="148"/>
      <c r="I69" s="149"/>
      <c r="J69" s="2"/>
      <c r="K69" s="2"/>
      <c r="L69" s="2"/>
      <c r="M69" s="2"/>
      <c r="N69" s="2"/>
      <c r="O69" s="2"/>
      <c r="P69" s="2"/>
      <c r="Q69" s="2"/>
      <c r="R69" s="2"/>
      <c r="S69" s="2"/>
      <c r="T69" s="2"/>
      <c r="U69" s="2"/>
      <c r="V69" s="2"/>
      <c r="W69" s="2"/>
      <c r="X69" s="2"/>
      <c r="Y69" s="2"/>
    </row>
    <row r="70" spans="1:25" hidden="1" x14ac:dyDescent="0.25">
      <c r="A70" s="118"/>
      <c r="B70" s="119"/>
      <c r="C70" s="120"/>
      <c r="D70" s="121"/>
      <c r="E70" s="122"/>
      <c r="F70" s="121"/>
      <c r="G70" s="122"/>
      <c r="H70" s="148"/>
      <c r="I70" s="149"/>
      <c r="J70" s="2"/>
      <c r="K70" s="2"/>
      <c r="L70" s="2"/>
      <c r="M70" s="2"/>
      <c r="N70" s="2"/>
      <c r="O70" s="2"/>
      <c r="P70" s="2"/>
      <c r="Q70" s="2"/>
      <c r="R70" s="2"/>
      <c r="S70" s="2"/>
      <c r="T70" s="2"/>
      <c r="U70" s="2"/>
      <c r="V70" s="2"/>
      <c r="W70" s="2"/>
      <c r="X70" s="2"/>
      <c r="Y70" s="2"/>
    </row>
    <row r="71" spans="1:25" hidden="1" x14ac:dyDescent="0.25">
      <c r="A71" s="118"/>
      <c r="B71" s="119"/>
      <c r="C71" s="120"/>
      <c r="D71" s="121"/>
      <c r="E71" s="122"/>
      <c r="F71" s="121"/>
      <c r="G71" s="122"/>
      <c r="H71" s="148"/>
      <c r="I71" s="149"/>
      <c r="J71" s="2"/>
      <c r="K71" s="2"/>
      <c r="L71" s="2"/>
      <c r="M71" s="2"/>
      <c r="N71" s="2"/>
      <c r="O71" s="2"/>
      <c r="P71" s="2"/>
      <c r="Q71" s="2"/>
      <c r="R71" s="2"/>
      <c r="S71" s="2"/>
      <c r="T71" s="2"/>
      <c r="U71" s="2"/>
      <c r="V71" s="2"/>
      <c r="W71" s="2"/>
      <c r="X71" s="2"/>
      <c r="Y71" s="2"/>
    </row>
    <row r="72" spans="1:25" hidden="1" x14ac:dyDescent="0.25">
      <c r="A72" s="118"/>
      <c r="B72" s="119"/>
      <c r="C72" s="120"/>
      <c r="D72" s="121"/>
      <c r="E72" s="122"/>
      <c r="F72" s="121"/>
      <c r="G72" s="122"/>
      <c r="H72" s="148"/>
      <c r="I72" s="149"/>
      <c r="J72" s="2"/>
      <c r="K72" s="2"/>
      <c r="L72" s="2"/>
      <c r="M72" s="2"/>
      <c r="N72" s="2"/>
      <c r="O72" s="2"/>
      <c r="P72" s="2"/>
      <c r="Q72" s="2"/>
      <c r="R72" s="2"/>
      <c r="S72" s="2"/>
      <c r="T72" s="2"/>
      <c r="U72" s="2"/>
      <c r="V72" s="2"/>
      <c r="W72" s="2"/>
      <c r="X72" s="2"/>
      <c r="Y72" s="2"/>
    </row>
    <row r="73" spans="1:25" hidden="1" x14ac:dyDescent="0.25">
      <c r="A73" s="118"/>
      <c r="B73" s="119"/>
      <c r="C73" s="120"/>
      <c r="D73" s="121"/>
      <c r="E73" s="122"/>
      <c r="F73" s="121"/>
      <c r="G73" s="122"/>
      <c r="H73" s="148"/>
      <c r="I73" s="149"/>
      <c r="J73" s="2"/>
      <c r="K73" s="2"/>
      <c r="L73" s="2"/>
      <c r="M73" s="2"/>
      <c r="N73" s="2"/>
      <c r="O73" s="2"/>
      <c r="P73" s="2"/>
      <c r="Q73" s="2"/>
      <c r="R73" s="2"/>
      <c r="S73" s="2"/>
      <c r="T73" s="2"/>
      <c r="U73" s="2"/>
      <c r="V73" s="2"/>
      <c r="W73" s="2"/>
      <c r="X73" s="2"/>
      <c r="Y73" s="2"/>
    </row>
    <row r="74" spans="1:25" hidden="1" x14ac:dyDescent="0.25">
      <c r="A74" s="118"/>
      <c r="B74" s="119"/>
      <c r="C74" s="120"/>
      <c r="D74" s="121"/>
      <c r="E74" s="122"/>
      <c r="F74" s="121"/>
      <c r="G74" s="122"/>
      <c r="H74" s="148"/>
      <c r="I74" s="149"/>
      <c r="J74" s="2"/>
      <c r="K74" s="2"/>
      <c r="L74" s="2"/>
      <c r="M74" s="2"/>
      <c r="N74" s="2"/>
      <c r="O74" s="2"/>
      <c r="P74" s="2"/>
      <c r="Q74" s="2"/>
      <c r="R74" s="2"/>
      <c r="S74" s="2"/>
      <c r="T74" s="2"/>
      <c r="U74" s="2"/>
      <c r="V74" s="2"/>
      <c r="W74" s="2"/>
      <c r="X74" s="2"/>
      <c r="Y74" s="2"/>
    </row>
    <row r="75" spans="1:25" hidden="1" x14ac:dyDescent="0.25">
      <c r="A75" s="118"/>
      <c r="B75" s="119"/>
      <c r="C75" s="120"/>
      <c r="D75" s="121"/>
      <c r="E75" s="122"/>
      <c r="F75" s="121"/>
      <c r="G75" s="122"/>
      <c r="H75" s="148"/>
      <c r="I75" s="149"/>
      <c r="J75" s="2"/>
      <c r="K75" s="2"/>
      <c r="L75" s="2"/>
      <c r="M75" s="2"/>
      <c r="N75" s="2"/>
      <c r="O75" s="2"/>
      <c r="P75" s="2"/>
      <c r="Q75" s="2"/>
      <c r="R75" s="2"/>
      <c r="S75" s="2"/>
      <c r="T75" s="2"/>
      <c r="U75" s="2"/>
      <c r="V75" s="2"/>
      <c r="W75" s="2"/>
      <c r="X75" s="2"/>
      <c r="Y75" s="2"/>
    </row>
    <row r="76" spans="1:25" hidden="1" x14ac:dyDescent="0.25">
      <c r="A76" s="118"/>
      <c r="B76" s="119"/>
      <c r="C76" s="120"/>
      <c r="D76" s="121"/>
      <c r="E76" s="122"/>
      <c r="F76" s="121"/>
      <c r="G76" s="122"/>
      <c r="H76" s="148"/>
      <c r="I76" s="149"/>
      <c r="J76" s="2"/>
      <c r="K76" s="2"/>
      <c r="L76" s="2"/>
      <c r="M76" s="2"/>
      <c r="N76" s="2"/>
      <c r="O76" s="2"/>
      <c r="P76" s="2"/>
      <c r="Q76" s="2"/>
      <c r="R76" s="2"/>
      <c r="S76" s="2"/>
      <c r="T76" s="2"/>
      <c r="U76" s="2"/>
      <c r="V76" s="2"/>
      <c r="W76" s="2"/>
      <c r="X76" s="2"/>
      <c r="Y76" s="2"/>
    </row>
    <row r="77" spans="1:25" hidden="1" x14ac:dyDescent="0.25">
      <c r="A77" s="118"/>
      <c r="B77" s="119"/>
      <c r="C77" s="120"/>
      <c r="D77" s="121"/>
      <c r="E77" s="122"/>
      <c r="F77" s="121"/>
      <c r="G77" s="122"/>
      <c r="H77" s="148"/>
      <c r="I77" s="149"/>
      <c r="J77" s="2"/>
      <c r="K77" s="2"/>
      <c r="L77" s="2"/>
      <c r="M77" s="2"/>
      <c r="N77" s="2"/>
      <c r="O77" s="2"/>
      <c r="P77" s="2"/>
      <c r="Q77" s="2"/>
      <c r="R77" s="2"/>
      <c r="S77" s="2"/>
      <c r="T77" s="2"/>
      <c r="U77" s="2"/>
      <c r="V77" s="2"/>
      <c r="W77" s="2"/>
      <c r="X77" s="2"/>
      <c r="Y77" s="2"/>
    </row>
    <row r="78" spans="1:25" hidden="1" x14ac:dyDescent="0.25">
      <c r="A78" s="118"/>
      <c r="B78" s="119"/>
      <c r="C78" s="120"/>
      <c r="D78" s="121"/>
      <c r="E78" s="122"/>
      <c r="F78" s="121"/>
      <c r="G78" s="122"/>
      <c r="H78" s="148"/>
      <c r="I78" s="149"/>
      <c r="J78" s="2"/>
      <c r="K78" s="2"/>
      <c r="L78" s="2"/>
      <c r="M78" s="2"/>
      <c r="N78" s="2"/>
      <c r="O78" s="2"/>
      <c r="P78" s="2"/>
      <c r="Q78" s="2"/>
      <c r="R78" s="2"/>
      <c r="S78" s="2"/>
      <c r="T78" s="2"/>
      <c r="U78" s="2"/>
      <c r="V78" s="2"/>
      <c r="W78" s="2"/>
      <c r="X78" s="2"/>
      <c r="Y78" s="2"/>
    </row>
    <row r="79" spans="1:25" hidden="1" x14ac:dyDescent="0.25">
      <c r="A79" s="118"/>
      <c r="B79" s="119"/>
      <c r="C79" s="120"/>
      <c r="D79" s="121"/>
      <c r="E79" s="122"/>
      <c r="F79" s="121"/>
      <c r="G79" s="122"/>
      <c r="H79" s="148"/>
      <c r="I79" s="149"/>
      <c r="J79" s="2"/>
      <c r="K79" s="2"/>
      <c r="L79" s="2"/>
      <c r="M79" s="2"/>
      <c r="N79" s="2"/>
      <c r="O79" s="2"/>
      <c r="P79" s="2"/>
      <c r="Q79" s="2"/>
      <c r="R79" s="2"/>
      <c r="S79" s="2"/>
      <c r="T79" s="2"/>
      <c r="U79" s="2"/>
      <c r="V79" s="2"/>
      <c r="W79" s="2"/>
      <c r="X79" s="2"/>
      <c r="Y79" s="2"/>
    </row>
    <row r="80" spans="1:25" hidden="1" x14ac:dyDescent="0.25">
      <c r="A80" s="118"/>
      <c r="B80" s="119"/>
      <c r="C80" s="120"/>
      <c r="D80" s="121"/>
      <c r="E80" s="122"/>
      <c r="F80" s="121"/>
      <c r="G80" s="122"/>
      <c r="H80" s="148"/>
      <c r="I80" s="149"/>
      <c r="J80" s="2"/>
      <c r="K80" s="2"/>
      <c r="L80" s="2"/>
      <c r="M80" s="2"/>
      <c r="N80" s="2"/>
      <c r="O80" s="2"/>
      <c r="P80" s="2"/>
      <c r="Q80" s="2"/>
      <c r="R80" s="2"/>
      <c r="S80" s="2"/>
      <c r="T80" s="2"/>
      <c r="U80" s="2"/>
      <c r="V80" s="2"/>
      <c r="W80" s="2"/>
      <c r="X80" s="2"/>
      <c r="Y80" s="2"/>
    </row>
    <row r="81" spans="1:25" hidden="1" x14ac:dyDescent="0.25">
      <c r="A81" s="118"/>
      <c r="B81" s="119"/>
      <c r="C81" s="120"/>
      <c r="D81" s="121"/>
      <c r="E81" s="122"/>
      <c r="F81" s="121"/>
      <c r="G81" s="122"/>
      <c r="H81" s="148"/>
      <c r="I81" s="149"/>
      <c r="J81" s="2"/>
      <c r="K81" s="2"/>
      <c r="L81" s="2"/>
      <c r="M81" s="2"/>
      <c r="N81" s="2"/>
      <c r="O81" s="2"/>
      <c r="P81" s="2"/>
      <c r="Q81" s="2"/>
      <c r="R81" s="2"/>
      <c r="S81" s="2"/>
      <c r="T81" s="2"/>
      <c r="U81" s="2"/>
      <c r="V81" s="2"/>
      <c r="W81" s="2"/>
      <c r="X81" s="2"/>
      <c r="Y81" s="2"/>
    </row>
    <row r="82" spans="1:25" hidden="1" x14ac:dyDescent="0.25">
      <c r="A82" s="118"/>
      <c r="B82" s="119"/>
      <c r="C82" s="120"/>
      <c r="D82" s="121"/>
      <c r="E82" s="122"/>
      <c r="F82" s="121"/>
      <c r="G82" s="122"/>
      <c r="H82" s="148"/>
      <c r="I82" s="149"/>
      <c r="J82" s="2"/>
      <c r="K82" s="2"/>
      <c r="L82" s="2"/>
      <c r="M82" s="2"/>
      <c r="N82" s="2"/>
      <c r="O82" s="2"/>
      <c r="P82" s="2"/>
      <c r="Q82" s="2"/>
      <c r="R82" s="2"/>
      <c r="S82" s="2"/>
      <c r="T82" s="2"/>
      <c r="U82" s="2"/>
      <c r="V82" s="2"/>
      <c r="W82" s="2"/>
      <c r="X82" s="2"/>
      <c r="Y82" s="2"/>
    </row>
    <row r="83" spans="1:25" hidden="1" x14ac:dyDescent="0.25">
      <c r="A83" s="118"/>
      <c r="B83" s="119"/>
      <c r="C83" s="120"/>
      <c r="D83" s="121"/>
      <c r="E83" s="122"/>
      <c r="F83" s="121"/>
      <c r="G83" s="122"/>
      <c r="H83" s="148"/>
      <c r="I83" s="149"/>
      <c r="J83" s="2"/>
      <c r="K83" s="2"/>
      <c r="L83" s="2"/>
      <c r="M83" s="2"/>
      <c r="N83" s="2"/>
      <c r="O83" s="2"/>
      <c r="P83" s="2"/>
      <c r="Q83" s="2"/>
      <c r="R83" s="2"/>
      <c r="S83" s="2"/>
      <c r="T83" s="2"/>
      <c r="U83" s="2"/>
      <c r="V83" s="2"/>
      <c r="W83" s="2"/>
      <c r="X83" s="2"/>
      <c r="Y83" s="2"/>
    </row>
    <row r="84" spans="1:25" hidden="1" x14ac:dyDescent="0.25">
      <c r="A84" s="118"/>
      <c r="B84" s="119"/>
      <c r="C84" s="120"/>
      <c r="D84" s="121"/>
      <c r="E84" s="122"/>
      <c r="F84" s="121"/>
      <c r="G84" s="122"/>
      <c r="H84" s="148"/>
      <c r="I84" s="149"/>
      <c r="J84" s="2"/>
      <c r="K84" s="2"/>
      <c r="L84" s="2"/>
      <c r="M84" s="2"/>
      <c r="N84" s="2"/>
      <c r="O84" s="2"/>
      <c r="P84" s="2"/>
      <c r="Q84" s="2"/>
      <c r="R84" s="2"/>
      <c r="S84" s="2"/>
      <c r="T84" s="2"/>
      <c r="U84" s="2"/>
      <c r="V84" s="2"/>
      <c r="W84" s="2"/>
      <c r="X84" s="2"/>
      <c r="Y84" s="2"/>
    </row>
    <row r="85" spans="1:25" hidden="1" x14ac:dyDescent="0.25">
      <c r="A85" s="118"/>
      <c r="B85" s="119"/>
      <c r="C85" s="120"/>
      <c r="D85" s="121"/>
      <c r="E85" s="122"/>
      <c r="F85" s="121"/>
      <c r="G85" s="122"/>
      <c r="H85" s="148"/>
      <c r="I85" s="149"/>
      <c r="J85" s="2"/>
      <c r="K85" s="2"/>
      <c r="L85" s="2"/>
      <c r="M85" s="2"/>
      <c r="N85" s="2"/>
      <c r="O85" s="2"/>
      <c r="P85" s="2"/>
      <c r="Q85" s="2"/>
      <c r="R85" s="2"/>
      <c r="S85" s="2"/>
      <c r="T85" s="2"/>
      <c r="U85" s="2"/>
      <c r="V85" s="2"/>
      <c r="W85" s="2"/>
      <c r="X85" s="2"/>
      <c r="Y85" s="2"/>
    </row>
    <row r="86" spans="1:25" hidden="1" x14ac:dyDescent="0.25">
      <c r="A86" s="118"/>
      <c r="B86" s="119"/>
      <c r="C86" s="120"/>
      <c r="D86" s="121"/>
      <c r="E86" s="122"/>
      <c r="F86" s="121"/>
      <c r="G86" s="122"/>
      <c r="H86" s="148"/>
      <c r="I86" s="149"/>
      <c r="J86" s="2"/>
      <c r="K86" s="2"/>
      <c r="L86" s="2"/>
      <c r="M86" s="2"/>
      <c r="N86" s="2"/>
      <c r="O86" s="2"/>
      <c r="P86" s="2"/>
      <c r="Q86" s="2"/>
      <c r="R86" s="2"/>
      <c r="S86" s="2"/>
      <c r="T86" s="2"/>
      <c r="U86" s="2"/>
      <c r="V86" s="2"/>
      <c r="W86" s="2"/>
      <c r="X86" s="2"/>
      <c r="Y86" s="2"/>
    </row>
    <row r="87" spans="1:25" hidden="1" x14ac:dyDescent="0.25">
      <c r="A87" s="118"/>
      <c r="B87" s="119"/>
      <c r="C87" s="120"/>
      <c r="D87" s="121"/>
      <c r="E87" s="122"/>
      <c r="F87" s="121"/>
      <c r="G87" s="122"/>
      <c r="H87" s="148"/>
      <c r="I87" s="149"/>
      <c r="J87" s="2"/>
      <c r="K87" s="2"/>
      <c r="L87" s="2"/>
      <c r="M87" s="2"/>
      <c r="N87" s="2"/>
      <c r="O87" s="2"/>
      <c r="P87" s="2"/>
      <c r="Q87" s="2"/>
      <c r="R87" s="2"/>
      <c r="S87" s="2"/>
      <c r="T87" s="2"/>
      <c r="U87" s="2"/>
      <c r="V87" s="2"/>
      <c r="W87" s="2"/>
      <c r="X87" s="2"/>
      <c r="Y87" s="2"/>
    </row>
    <row r="88" spans="1:25" hidden="1" x14ac:dyDescent="0.25">
      <c r="A88" s="118"/>
      <c r="B88" s="119"/>
      <c r="C88" s="120"/>
      <c r="D88" s="121"/>
      <c r="E88" s="122"/>
      <c r="F88" s="121"/>
      <c r="G88" s="122"/>
      <c r="H88" s="148"/>
      <c r="I88" s="149"/>
      <c r="J88" s="2"/>
      <c r="K88" s="2"/>
      <c r="L88" s="2"/>
      <c r="M88" s="2"/>
      <c r="N88" s="2"/>
      <c r="O88" s="2"/>
      <c r="P88" s="2"/>
      <c r="Q88" s="2"/>
      <c r="R88" s="2"/>
      <c r="S88" s="2"/>
      <c r="T88" s="2"/>
      <c r="U88" s="2"/>
      <c r="V88" s="2"/>
      <c r="W88" s="2"/>
      <c r="X88" s="2"/>
      <c r="Y88" s="2"/>
    </row>
    <row r="89" spans="1:25" hidden="1" x14ac:dyDescent="0.25">
      <c r="A89" s="118"/>
      <c r="B89" s="119"/>
      <c r="C89" s="120"/>
      <c r="D89" s="121"/>
      <c r="E89" s="122"/>
      <c r="F89" s="121"/>
      <c r="G89" s="122"/>
      <c r="H89" s="148"/>
      <c r="I89" s="149"/>
      <c r="J89" s="2"/>
      <c r="K89" s="2"/>
      <c r="L89" s="2"/>
      <c r="M89" s="2"/>
      <c r="N89" s="2"/>
      <c r="O89" s="2"/>
      <c r="P89" s="2"/>
      <c r="Q89" s="2"/>
      <c r="R89" s="2"/>
      <c r="S89" s="2"/>
      <c r="T89" s="2"/>
      <c r="U89" s="2"/>
      <c r="V89" s="2"/>
      <c r="W89" s="2"/>
      <c r="X89" s="2"/>
      <c r="Y89" s="2"/>
    </row>
    <row r="90" spans="1:25" hidden="1" x14ac:dyDescent="0.25">
      <c r="A90" s="118"/>
      <c r="B90" s="119"/>
      <c r="C90" s="120"/>
      <c r="D90" s="121"/>
      <c r="E90" s="122"/>
      <c r="F90" s="121"/>
      <c r="G90" s="122"/>
      <c r="H90" s="148"/>
      <c r="I90" s="149"/>
      <c r="J90" s="2"/>
      <c r="K90" s="2"/>
      <c r="L90" s="2"/>
      <c r="M90" s="2"/>
      <c r="N90" s="2"/>
      <c r="O90" s="2"/>
      <c r="P90" s="2"/>
      <c r="Q90" s="2"/>
      <c r="R90" s="2"/>
      <c r="S90" s="2"/>
      <c r="T90" s="2"/>
      <c r="U90" s="2"/>
      <c r="V90" s="2"/>
      <c r="W90" s="2"/>
      <c r="X90" s="2"/>
      <c r="Y90" s="2"/>
    </row>
    <row r="91" spans="1:25" hidden="1" x14ac:dyDescent="0.25">
      <c r="A91" s="118"/>
      <c r="B91" s="119"/>
      <c r="C91" s="120"/>
      <c r="D91" s="121"/>
      <c r="E91" s="122"/>
      <c r="F91" s="121"/>
      <c r="G91" s="122"/>
      <c r="H91" s="148"/>
      <c r="I91" s="149"/>
      <c r="J91" s="2"/>
      <c r="K91" s="2"/>
      <c r="L91" s="2"/>
      <c r="M91" s="2"/>
      <c r="N91" s="2"/>
      <c r="O91" s="2"/>
      <c r="P91" s="2"/>
      <c r="Q91" s="2"/>
      <c r="R91" s="2"/>
      <c r="S91" s="2"/>
      <c r="T91" s="2"/>
      <c r="U91" s="2"/>
      <c r="V91" s="2"/>
      <c r="W91" s="2"/>
      <c r="X91" s="2"/>
      <c r="Y91" s="2"/>
    </row>
    <row r="92" spans="1:25" hidden="1" x14ac:dyDescent="0.25">
      <c r="A92" s="118"/>
      <c r="B92" s="119"/>
      <c r="C92" s="120"/>
      <c r="D92" s="121"/>
      <c r="E92" s="122"/>
      <c r="F92" s="121"/>
      <c r="G92" s="122"/>
      <c r="H92" s="148"/>
      <c r="I92" s="149"/>
      <c r="J92" s="2"/>
      <c r="K92" s="2"/>
      <c r="L92" s="2"/>
      <c r="M92" s="2"/>
      <c r="N92" s="2"/>
      <c r="O92" s="2"/>
      <c r="P92" s="2"/>
      <c r="Q92" s="2"/>
      <c r="R92" s="2"/>
      <c r="S92" s="2"/>
      <c r="T92" s="2"/>
      <c r="U92" s="2"/>
      <c r="V92" s="2"/>
      <c r="W92" s="2"/>
      <c r="X92" s="2"/>
      <c r="Y92" s="2"/>
    </row>
    <row r="93" spans="1:25" hidden="1" x14ac:dyDescent="0.25">
      <c r="A93" s="118"/>
      <c r="B93" s="119"/>
      <c r="C93" s="120"/>
      <c r="D93" s="121"/>
      <c r="E93" s="122"/>
      <c r="F93" s="121"/>
      <c r="G93" s="122"/>
      <c r="H93" s="148"/>
      <c r="I93" s="149"/>
      <c r="J93" s="2"/>
      <c r="K93" s="2"/>
      <c r="L93" s="2"/>
      <c r="M93" s="2"/>
      <c r="N93" s="2"/>
      <c r="O93" s="2"/>
      <c r="P93" s="2"/>
      <c r="Q93" s="2"/>
      <c r="R93" s="2"/>
      <c r="S93" s="2"/>
      <c r="T93" s="2"/>
      <c r="U93" s="2"/>
      <c r="V93" s="2"/>
      <c r="W93" s="2"/>
      <c r="X93" s="2"/>
      <c r="Y93" s="2"/>
    </row>
    <row r="94" spans="1:25" hidden="1" x14ac:dyDescent="0.25">
      <c r="A94" s="118"/>
      <c r="B94" s="119"/>
      <c r="C94" s="120"/>
      <c r="D94" s="121"/>
      <c r="E94" s="122"/>
      <c r="F94" s="121"/>
      <c r="G94" s="122"/>
      <c r="H94" s="148"/>
      <c r="I94" s="149"/>
      <c r="J94" s="2"/>
      <c r="K94" s="2"/>
      <c r="L94" s="2"/>
      <c r="M94" s="2"/>
      <c r="N94" s="2"/>
      <c r="O94" s="2"/>
      <c r="P94" s="2"/>
      <c r="Q94" s="2"/>
      <c r="R94" s="2"/>
      <c r="S94" s="2"/>
      <c r="T94" s="2"/>
      <c r="U94" s="2"/>
      <c r="V94" s="2"/>
      <c r="W94" s="2"/>
      <c r="X94" s="2"/>
      <c r="Y94" s="2"/>
    </row>
    <row r="95" spans="1:25" hidden="1" x14ac:dyDescent="0.25">
      <c r="A95" s="118"/>
      <c r="B95" s="119"/>
      <c r="C95" s="120"/>
      <c r="D95" s="121"/>
      <c r="E95" s="122"/>
      <c r="F95" s="121"/>
      <c r="G95" s="122"/>
      <c r="H95" s="148"/>
      <c r="I95" s="149"/>
      <c r="J95" s="2"/>
      <c r="K95" s="2"/>
      <c r="L95" s="2"/>
      <c r="M95" s="2"/>
      <c r="N95" s="2"/>
      <c r="O95" s="2"/>
      <c r="P95" s="2"/>
      <c r="Q95" s="2"/>
      <c r="R95" s="2"/>
      <c r="S95" s="2"/>
      <c r="T95" s="2"/>
      <c r="U95" s="2"/>
      <c r="V95" s="2"/>
      <c r="W95" s="2"/>
      <c r="X95" s="2"/>
      <c r="Y95" s="2"/>
    </row>
    <row r="96" spans="1:25" hidden="1" x14ac:dyDescent="0.25">
      <c r="A96" s="118"/>
      <c r="B96" s="119"/>
      <c r="C96" s="120"/>
      <c r="D96" s="121"/>
      <c r="E96" s="122"/>
      <c r="F96" s="121"/>
      <c r="G96" s="122"/>
      <c r="H96" s="148"/>
      <c r="I96" s="149"/>
      <c r="J96" s="2"/>
      <c r="K96" s="2"/>
      <c r="L96" s="2"/>
      <c r="M96" s="2"/>
      <c r="N96" s="2"/>
      <c r="O96" s="2"/>
      <c r="P96" s="2"/>
      <c r="Q96" s="2"/>
      <c r="R96" s="2"/>
      <c r="S96" s="2"/>
      <c r="T96" s="2"/>
      <c r="U96" s="2"/>
      <c r="V96" s="2"/>
      <c r="W96" s="2"/>
      <c r="X96" s="2"/>
      <c r="Y96" s="2"/>
    </row>
    <row r="97" spans="1:25" hidden="1" x14ac:dyDescent="0.25">
      <c r="A97" s="118"/>
      <c r="B97" s="119"/>
      <c r="C97" s="120"/>
      <c r="D97" s="121"/>
      <c r="E97" s="122"/>
      <c r="F97" s="121"/>
      <c r="G97" s="122"/>
      <c r="H97" s="148"/>
      <c r="I97" s="149"/>
      <c r="J97" s="2"/>
      <c r="K97" s="2"/>
      <c r="L97" s="2"/>
      <c r="M97" s="2"/>
      <c r="N97" s="2"/>
      <c r="O97" s="2"/>
      <c r="P97" s="2"/>
      <c r="Q97" s="2"/>
      <c r="R97" s="2"/>
      <c r="S97" s="2"/>
      <c r="T97" s="2"/>
      <c r="U97" s="2"/>
      <c r="V97" s="2"/>
      <c r="W97" s="2"/>
      <c r="X97" s="2"/>
      <c r="Y97" s="2"/>
    </row>
    <row r="98" spans="1:25" hidden="1" x14ac:dyDescent="0.25">
      <c r="A98" s="118"/>
      <c r="B98" s="119"/>
      <c r="C98" s="120"/>
      <c r="D98" s="121"/>
      <c r="E98" s="122"/>
      <c r="F98" s="121"/>
      <c r="G98" s="122"/>
      <c r="H98" s="148"/>
      <c r="I98" s="149"/>
      <c r="J98" s="2"/>
      <c r="K98" s="2"/>
      <c r="L98" s="2"/>
      <c r="M98" s="2"/>
      <c r="N98" s="2"/>
      <c r="O98" s="2"/>
      <c r="P98" s="2"/>
      <c r="Q98" s="2"/>
      <c r="R98" s="2"/>
      <c r="S98" s="2"/>
      <c r="T98" s="2"/>
      <c r="U98" s="2"/>
      <c r="V98" s="2"/>
      <c r="W98" s="2"/>
      <c r="X98" s="2"/>
      <c r="Y98" s="2"/>
    </row>
    <row r="99" spans="1:25" hidden="1" x14ac:dyDescent="0.25">
      <c r="A99" s="118"/>
      <c r="B99" s="119"/>
      <c r="C99" s="120"/>
      <c r="D99" s="121"/>
      <c r="E99" s="122"/>
      <c r="F99" s="121"/>
      <c r="G99" s="122"/>
      <c r="H99" s="148"/>
      <c r="I99" s="149"/>
      <c r="J99" s="2"/>
      <c r="K99" s="2"/>
      <c r="L99" s="2"/>
      <c r="M99" s="2"/>
      <c r="N99" s="2"/>
      <c r="O99" s="2"/>
      <c r="P99" s="2"/>
      <c r="Q99" s="2"/>
      <c r="R99" s="2"/>
      <c r="S99" s="2"/>
      <c r="T99" s="2"/>
      <c r="U99" s="2"/>
      <c r="V99" s="2"/>
      <c r="W99" s="2"/>
      <c r="X99" s="2"/>
      <c r="Y99" s="2"/>
    </row>
    <row r="100" spans="1:25" hidden="1" x14ac:dyDescent="0.25">
      <c r="A100" s="118"/>
      <c r="B100" s="119"/>
      <c r="C100" s="120"/>
      <c r="D100" s="121"/>
      <c r="E100" s="122"/>
      <c r="F100" s="121"/>
      <c r="G100" s="122"/>
      <c r="H100" s="148"/>
      <c r="I100" s="149"/>
      <c r="J100" s="2"/>
      <c r="K100" s="2"/>
      <c r="L100" s="2"/>
      <c r="M100" s="2"/>
      <c r="N100" s="2"/>
      <c r="O100" s="2"/>
      <c r="P100" s="2"/>
      <c r="Q100" s="2"/>
      <c r="R100" s="2"/>
      <c r="S100" s="2"/>
      <c r="T100" s="2"/>
      <c r="U100" s="2"/>
      <c r="V100" s="2"/>
      <c r="W100" s="2"/>
      <c r="X100" s="2"/>
      <c r="Y100" s="2"/>
    </row>
    <row r="101" spans="1:25" hidden="1" x14ac:dyDescent="0.25">
      <c r="A101" s="118"/>
      <c r="B101" s="119"/>
      <c r="C101" s="120"/>
      <c r="D101" s="121"/>
      <c r="E101" s="122"/>
      <c r="F101" s="121"/>
      <c r="G101" s="122"/>
      <c r="H101" s="148"/>
      <c r="I101" s="149"/>
      <c r="J101" s="2"/>
      <c r="K101" s="2"/>
      <c r="L101" s="2"/>
      <c r="M101" s="2"/>
      <c r="N101" s="2"/>
      <c r="O101" s="2"/>
      <c r="P101" s="2"/>
      <c r="Q101" s="2"/>
      <c r="R101" s="2"/>
      <c r="S101" s="2"/>
      <c r="T101" s="2"/>
      <c r="U101" s="2"/>
      <c r="V101" s="2"/>
      <c r="W101" s="2"/>
      <c r="X101" s="2"/>
      <c r="Y101" s="2"/>
    </row>
    <row r="102" spans="1:25" hidden="1" x14ac:dyDescent="0.25">
      <c r="A102" s="118"/>
      <c r="B102" s="119"/>
      <c r="C102" s="120"/>
      <c r="D102" s="121"/>
      <c r="E102" s="122"/>
      <c r="F102" s="121"/>
      <c r="G102" s="122"/>
      <c r="H102" s="148"/>
      <c r="I102" s="149"/>
      <c r="J102" s="2"/>
      <c r="K102" s="2"/>
      <c r="L102" s="2"/>
      <c r="M102" s="2"/>
      <c r="N102" s="2"/>
      <c r="O102" s="2"/>
      <c r="P102" s="2"/>
      <c r="Q102" s="2"/>
      <c r="R102" s="2"/>
      <c r="S102" s="2"/>
      <c r="T102" s="2"/>
      <c r="U102" s="2"/>
      <c r="V102" s="2"/>
      <c r="W102" s="2"/>
      <c r="X102" s="2"/>
      <c r="Y102" s="2"/>
    </row>
    <row r="103" spans="1:25" hidden="1" x14ac:dyDescent="0.25">
      <c r="A103" s="118"/>
      <c r="B103" s="119"/>
      <c r="C103" s="120"/>
      <c r="D103" s="121"/>
      <c r="E103" s="122"/>
      <c r="F103" s="121"/>
      <c r="G103" s="122"/>
      <c r="H103" s="148"/>
      <c r="I103" s="149"/>
      <c r="J103" s="2"/>
      <c r="K103" s="2"/>
      <c r="L103" s="2"/>
      <c r="M103" s="2"/>
      <c r="N103" s="2"/>
      <c r="O103" s="2"/>
      <c r="P103" s="2"/>
      <c r="Q103" s="2"/>
      <c r="R103" s="2"/>
      <c r="S103" s="2"/>
      <c r="T103" s="2"/>
      <c r="U103" s="2"/>
      <c r="V103" s="2"/>
      <c r="W103" s="2"/>
      <c r="X103" s="2"/>
      <c r="Y103" s="2"/>
    </row>
    <row r="104" spans="1:25" hidden="1" x14ac:dyDescent="0.25">
      <c r="A104" s="118"/>
      <c r="B104" s="119"/>
      <c r="C104" s="120"/>
      <c r="D104" s="121"/>
      <c r="E104" s="122"/>
      <c r="F104" s="121"/>
      <c r="G104" s="122"/>
      <c r="H104" s="148"/>
      <c r="I104" s="149"/>
      <c r="J104" s="2"/>
      <c r="K104" s="2"/>
      <c r="L104" s="2"/>
      <c r="M104" s="2"/>
      <c r="N104" s="2"/>
      <c r="O104" s="2"/>
      <c r="P104" s="2"/>
      <c r="Q104" s="2"/>
      <c r="R104" s="2"/>
      <c r="S104" s="2"/>
      <c r="T104" s="2"/>
      <c r="U104" s="2"/>
      <c r="V104" s="2"/>
      <c r="W104" s="2"/>
      <c r="X104" s="2"/>
      <c r="Y104" s="2"/>
    </row>
    <row r="105" spans="1:25" hidden="1" x14ac:dyDescent="0.25">
      <c r="A105" s="118"/>
      <c r="B105" s="119"/>
      <c r="C105" s="120"/>
      <c r="D105" s="121"/>
      <c r="E105" s="122"/>
      <c r="F105" s="121"/>
      <c r="G105" s="122"/>
      <c r="H105" s="148"/>
      <c r="I105" s="149"/>
      <c r="J105" s="2"/>
      <c r="K105" s="2"/>
      <c r="L105" s="2"/>
      <c r="M105" s="2"/>
      <c r="N105" s="2"/>
      <c r="O105" s="2"/>
      <c r="P105" s="2"/>
      <c r="Q105" s="2"/>
      <c r="R105" s="2"/>
      <c r="S105" s="2"/>
      <c r="T105" s="2"/>
      <c r="U105" s="2"/>
      <c r="V105" s="2"/>
      <c r="W105" s="2"/>
      <c r="X105" s="2"/>
      <c r="Y105" s="2"/>
    </row>
    <row r="106" spans="1:25" hidden="1" x14ac:dyDescent="0.25">
      <c r="A106" s="118"/>
      <c r="B106" s="119"/>
      <c r="C106" s="120"/>
      <c r="D106" s="121"/>
      <c r="E106" s="122"/>
      <c r="F106" s="121"/>
      <c r="G106" s="122"/>
      <c r="H106" s="148"/>
      <c r="I106" s="149"/>
      <c r="J106" s="2"/>
      <c r="K106" s="2"/>
      <c r="L106" s="2"/>
      <c r="M106" s="2"/>
      <c r="N106" s="2"/>
      <c r="O106" s="2"/>
      <c r="P106" s="2"/>
      <c r="Q106" s="2"/>
      <c r="R106" s="2"/>
      <c r="S106" s="2"/>
      <c r="T106" s="2"/>
      <c r="U106" s="2"/>
      <c r="V106" s="2"/>
      <c r="W106" s="2"/>
      <c r="X106" s="2"/>
      <c r="Y106" s="2"/>
    </row>
    <row r="107" spans="1:25" hidden="1" x14ac:dyDescent="0.25">
      <c r="A107" s="118"/>
      <c r="B107" s="119"/>
      <c r="C107" s="120"/>
      <c r="D107" s="121"/>
      <c r="E107" s="122"/>
      <c r="F107" s="121"/>
      <c r="G107" s="122"/>
      <c r="H107" s="148"/>
      <c r="I107" s="149"/>
      <c r="J107" s="2"/>
      <c r="K107" s="2"/>
      <c r="L107" s="2"/>
      <c r="M107" s="2"/>
      <c r="N107" s="2"/>
      <c r="O107" s="2"/>
      <c r="P107" s="2"/>
      <c r="Q107" s="2"/>
      <c r="R107" s="2"/>
      <c r="S107" s="2"/>
      <c r="T107" s="2"/>
      <c r="U107" s="2"/>
      <c r="V107" s="2"/>
      <c r="W107" s="2"/>
      <c r="X107" s="2"/>
      <c r="Y107" s="2"/>
    </row>
    <row r="108" spans="1:25" hidden="1" x14ac:dyDescent="0.25">
      <c r="A108" s="118"/>
      <c r="B108" s="119"/>
      <c r="C108" s="120"/>
      <c r="D108" s="121"/>
      <c r="E108" s="122"/>
      <c r="F108" s="121"/>
      <c r="G108" s="122"/>
      <c r="H108" s="148"/>
      <c r="I108" s="149"/>
      <c r="J108" s="2"/>
      <c r="K108" s="2"/>
      <c r="L108" s="2"/>
      <c r="M108" s="2"/>
      <c r="N108" s="2"/>
      <c r="O108" s="2"/>
      <c r="P108" s="2"/>
      <c r="Q108" s="2"/>
      <c r="R108" s="2"/>
      <c r="S108" s="2"/>
      <c r="T108" s="2"/>
      <c r="U108" s="2"/>
      <c r="V108" s="2"/>
      <c r="W108" s="2"/>
      <c r="X108" s="2"/>
      <c r="Y108" s="2"/>
    </row>
    <row r="109" spans="1:25" hidden="1" x14ac:dyDescent="0.25">
      <c r="A109" s="118"/>
      <c r="B109" s="119"/>
      <c r="C109" s="120"/>
      <c r="D109" s="121"/>
      <c r="E109" s="122"/>
      <c r="F109" s="121"/>
      <c r="G109" s="122"/>
      <c r="H109" s="148"/>
      <c r="I109" s="149"/>
      <c r="J109" s="2"/>
      <c r="K109" s="2"/>
      <c r="L109" s="2"/>
      <c r="M109" s="2"/>
      <c r="N109" s="2"/>
      <c r="O109" s="2"/>
      <c r="P109" s="2"/>
      <c r="Q109" s="2"/>
      <c r="R109" s="2"/>
      <c r="S109" s="2"/>
      <c r="T109" s="2"/>
      <c r="U109" s="2"/>
      <c r="V109" s="2"/>
      <c r="W109" s="2"/>
      <c r="X109" s="2"/>
      <c r="Y109" s="2"/>
    </row>
    <row r="110" spans="1:25" hidden="1" x14ac:dyDescent="0.25">
      <c r="A110" s="118"/>
      <c r="B110" s="119"/>
      <c r="C110" s="120"/>
      <c r="D110" s="121"/>
      <c r="E110" s="122"/>
      <c r="F110" s="121"/>
      <c r="G110" s="122"/>
      <c r="H110" s="148"/>
      <c r="I110" s="149"/>
      <c r="J110" s="2"/>
      <c r="K110" s="2"/>
      <c r="L110" s="2"/>
      <c r="M110" s="2"/>
      <c r="N110" s="2"/>
      <c r="O110" s="2"/>
      <c r="P110" s="2"/>
      <c r="Q110" s="2"/>
      <c r="R110" s="2"/>
      <c r="S110" s="2"/>
      <c r="T110" s="2"/>
      <c r="U110" s="2"/>
      <c r="V110" s="2"/>
      <c r="W110" s="2"/>
      <c r="X110" s="2"/>
      <c r="Y110" s="2"/>
    </row>
    <row r="111" spans="1:25" hidden="1" x14ac:dyDescent="0.25">
      <c r="A111" s="118"/>
      <c r="B111" s="119"/>
      <c r="C111" s="120"/>
      <c r="D111" s="121"/>
      <c r="E111" s="122"/>
      <c r="F111" s="121"/>
      <c r="G111" s="122"/>
      <c r="H111" s="148"/>
      <c r="I111" s="149"/>
      <c r="J111" s="2"/>
      <c r="K111" s="2"/>
      <c r="L111" s="2"/>
      <c r="M111" s="2"/>
      <c r="N111" s="2"/>
      <c r="O111" s="2"/>
      <c r="P111" s="2"/>
      <c r="Q111" s="2"/>
      <c r="R111" s="2"/>
      <c r="S111" s="2"/>
      <c r="T111" s="2"/>
      <c r="U111" s="2"/>
      <c r="V111" s="2"/>
      <c r="W111" s="2"/>
      <c r="X111" s="2"/>
      <c r="Y111" s="2"/>
    </row>
    <row r="112" spans="1:25" hidden="1" x14ac:dyDescent="0.25">
      <c r="A112" s="118"/>
      <c r="B112" s="119"/>
      <c r="C112" s="120"/>
      <c r="D112" s="121"/>
      <c r="E112" s="122"/>
      <c r="F112" s="121"/>
      <c r="G112" s="122"/>
      <c r="H112" s="148"/>
      <c r="I112" s="149"/>
      <c r="J112" s="2"/>
      <c r="K112" s="2"/>
      <c r="L112" s="2"/>
      <c r="M112" s="2"/>
      <c r="N112" s="2"/>
      <c r="O112" s="2"/>
      <c r="P112" s="2"/>
      <c r="Q112" s="2"/>
      <c r="R112" s="2"/>
      <c r="S112" s="2"/>
      <c r="T112" s="2"/>
      <c r="U112" s="2"/>
      <c r="V112" s="2"/>
      <c r="W112" s="2"/>
      <c r="X112" s="2"/>
      <c r="Y112" s="2"/>
    </row>
    <row r="113" spans="1:25" hidden="1" x14ac:dyDescent="0.25">
      <c r="A113" s="118"/>
      <c r="B113" s="119"/>
      <c r="C113" s="120"/>
      <c r="D113" s="121"/>
      <c r="E113" s="122"/>
      <c r="F113" s="121"/>
      <c r="G113" s="122"/>
      <c r="H113" s="148"/>
      <c r="I113" s="149"/>
      <c r="J113" s="2"/>
      <c r="K113" s="2"/>
      <c r="L113" s="2"/>
      <c r="M113" s="2"/>
      <c r="N113" s="2"/>
      <c r="O113" s="2"/>
      <c r="P113" s="2"/>
      <c r="Q113" s="2"/>
      <c r="R113" s="2"/>
      <c r="S113" s="2"/>
      <c r="T113" s="2"/>
      <c r="U113" s="2"/>
      <c r="V113" s="2"/>
      <c r="W113" s="2"/>
      <c r="X113" s="2"/>
      <c r="Y113" s="2"/>
    </row>
    <row r="114" spans="1:25" hidden="1" x14ac:dyDescent="0.25">
      <c r="A114" s="118"/>
      <c r="B114" s="119"/>
      <c r="C114" s="120"/>
      <c r="D114" s="121"/>
      <c r="E114" s="122"/>
      <c r="F114" s="121"/>
      <c r="G114" s="122"/>
      <c r="H114" s="148"/>
      <c r="I114" s="149"/>
      <c r="J114" s="2"/>
      <c r="K114" s="2"/>
      <c r="L114" s="2"/>
      <c r="M114" s="2"/>
      <c r="N114" s="2"/>
      <c r="O114" s="2"/>
      <c r="P114" s="2"/>
      <c r="Q114" s="2"/>
      <c r="R114" s="2"/>
      <c r="S114" s="2"/>
      <c r="T114" s="2"/>
      <c r="U114" s="2"/>
      <c r="V114" s="2"/>
      <c r="W114" s="2"/>
      <c r="X114" s="2"/>
      <c r="Y114" s="2"/>
    </row>
    <row r="115" spans="1:25" hidden="1" x14ac:dyDescent="0.25">
      <c r="A115" s="118"/>
      <c r="B115" s="119"/>
      <c r="C115" s="120"/>
      <c r="D115" s="121"/>
      <c r="E115" s="122"/>
      <c r="F115" s="121"/>
      <c r="G115" s="122"/>
      <c r="H115" s="148"/>
      <c r="I115" s="149"/>
      <c r="J115" s="2"/>
      <c r="K115" s="2"/>
      <c r="L115" s="2"/>
      <c r="M115" s="2"/>
      <c r="N115" s="2"/>
      <c r="O115" s="2"/>
      <c r="P115" s="2"/>
      <c r="Q115" s="2"/>
      <c r="R115" s="2"/>
      <c r="S115" s="2"/>
      <c r="T115" s="2"/>
      <c r="U115" s="2"/>
      <c r="V115" s="2"/>
      <c r="W115" s="2"/>
      <c r="X115" s="2"/>
      <c r="Y115" s="2"/>
    </row>
    <row r="116" spans="1:25" hidden="1" x14ac:dyDescent="0.25">
      <c r="A116" s="118"/>
      <c r="B116" s="119"/>
      <c r="C116" s="120"/>
      <c r="D116" s="121"/>
      <c r="E116" s="122"/>
      <c r="F116" s="121"/>
      <c r="G116" s="122"/>
      <c r="H116" s="148"/>
      <c r="I116" s="149"/>
      <c r="J116" s="2"/>
      <c r="K116" s="2"/>
      <c r="L116" s="2"/>
      <c r="M116" s="2"/>
      <c r="N116" s="2"/>
      <c r="O116" s="2"/>
      <c r="P116" s="2"/>
      <c r="Q116" s="2"/>
      <c r="R116" s="2"/>
      <c r="S116" s="2"/>
      <c r="T116" s="2"/>
      <c r="U116" s="2"/>
      <c r="V116" s="2"/>
      <c r="W116" s="2"/>
      <c r="X116" s="2"/>
      <c r="Y116" s="2"/>
    </row>
    <row r="117" spans="1:25" hidden="1" x14ac:dyDescent="0.25">
      <c r="A117" s="118"/>
      <c r="B117" s="119"/>
      <c r="C117" s="120"/>
      <c r="D117" s="121"/>
      <c r="E117" s="122"/>
      <c r="F117" s="121"/>
      <c r="G117" s="122"/>
      <c r="H117" s="148"/>
      <c r="I117" s="149"/>
      <c r="J117" s="2"/>
      <c r="K117" s="2"/>
      <c r="L117" s="2"/>
      <c r="M117" s="2"/>
      <c r="N117" s="2"/>
      <c r="O117" s="2"/>
      <c r="P117" s="2"/>
      <c r="Q117" s="2"/>
      <c r="R117" s="2"/>
      <c r="S117" s="2"/>
      <c r="T117" s="2"/>
      <c r="U117" s="2"/>
      <c r="V117" s="2"/>
      <c r="W117" s="2"/>
      <c r="X117" s="2"/>
      <c r="Y117" s="2"/>
    </row>
    <row r="118" spans="1:25" hidden="1" x14ac:dyDescent="0.25">
      <c r="A118" s="118"/>
      <c r="B118" s="119"/>
      <c r="C118" s="120"/>
      <c r="D118" s="121"/>
      <c r="E118" s="122"/>
      <c r="F118" s="121"/>
      <c r="G118" s="122"/>
      <c r="H118" s="148"/>
      <c r="I118" s="149"/>
      <c r="J118" s="2"/>
      <c r="K118" s="2"/>
      <c r="L118" s="2"/>
      <c r="M118" s="2"/>
      <c r="N118" s="2"/>
      <c r="O118" s="2"/>
      <c r="P118" s="2"/>
      <c r="Q118" s="2"/>
      <c r="R118" s="2"/>
      <c r="S118" s="2"/>
      <c r="T118" s="2"/>
      <c r="U118" s="2"/>
      <c r="V118" s="2"/>
      <c r="W118" s="2"/>
      <c r="X118" s="2"/>
      <c r="Y118" s="2"/>
    </row>
    <row r="119" spans="1:25" hidden="1" x14ac:dyDescent="0.25">
      <c r="A119" s="118"/>
      <c r="B119" s="119"/>
      <c r="C119" s="120"/>
      <c r="D119" s="121"/>
      <c r="E119" s="122"/>
      <c r="F119" s="121"/>
      <c r="G119" s="122"/>
      <c r="H119" s="148"/>
      <c r="I119" s="149"/>
      <c r="J119" s="2"/>
      <c r="K119" s="2"/>
      <c r="L119" s="2"/>
      <c r="M119" s="2"/>
      <c r="N119" s="2"/>
      <c r="O119" s="2"/>
      <c r="P119" s="2"/>
      <c r="Q119" s="2"/>
      <c r="R119" s="2"/>
      <c r="S119" s="2"/>
      <c r="T119" s="2"/>
      <c r="U119" s="2"/>
      <c r="V119" s="2"/>
      <c r="W119" s="2"/>
      <c r="X119" s="2"/>
      <c r="Y119" s="2"/>
    </row>
    <row r="120" spans="1:25" hidden="1" x14ac:dyDescent="0.25">
      <c r="A120" s="118"/>
      <c r="B120" s="119"/>
      <c r="C120" s="120"/>
      <c r="D120" s="121"/>
      <c r="E120" s="122"/>
      <c r="F120" s="121"/>
      <c r="G120" s="122"/>
      <c r="H120" s="148"/>
      <c r="I120" s="149"/>
      <c r="J120" s="2"/>
      <c r="K120" s="2"/>
      <c r="L120" s="2"/>
      <c r="M120" s="2"/>
      <c r="N120" s="2"/>
      <c r="O120" s="2"/>
      <c r="P120" s="2"/>
      <c r="Q120" s="2"/>
      <c r="R120" s="2"/>
      <c r="S120" s="2"/>
      <c r="T120" s="2"/>
      <c r="U120" s="2"/>
      <c r="V120" s="2"/>
      <c r="W120" s="2"/>
      <c r="X120" s="2"/>
      <c r="Y120" s="2"/>
    </row>
    <row r="121" spans="1:25" hidden="1" x14ac:dyDescent="0.25">
      <c r="A121" s="118"/>
      <c r="B121" s="119"/>
      <c r="C121" s="120"/>
      <c r="D121" s="121"/>
      <c r="E121" s="122"/>
      <c r="F121" s="121"/>
      <c r="G121" s="122"/>
      <c r="H121" s="148"/>
      <c r="I121" s="149"/>
      <c r="J121" s="2"/>
      <c r="K121" s="2"/>
      <c r="L121" s="2"/>
      <c r="M121" s="2"/>
      <c r="N121" s="2"/>
      <c r="O121" s="2"/>
      <c r="P121" s="2"/>
      <c r="Q121" s="2"/>
      <c r="R121" s="2"/>
      <c r="S121" s="2"/>
      <c r="T121" s="2"/>
      <c r="U121" s="2"/>
      <c r="V121" s="2"/>
      <c r="W121" s="2"/>
      <c r="X121" s="2"/>
      <c r="Y121" s="2"/>
    </row>
    <row r="122" spans="1:25" hidden="1" x14ac:dyDescent="0.25">
      <c r="A122" s="118"/>
      <c r="B122" s="119"/>
      <c r="C122" s="120"/>
      <c r="D122" s="121"/>
      <c r="E122" s="122"/>
      <c r="F122" s="121"/>
      <c r="G122" s="122"/>
      <c r="H122" s="148"/>
      <c r="I122" s="149"/>
      <c r="J122" s="2"/>
      <c r="K122" s="2"/>
      <c r="L122" s="2"/>
      <c r="M122" s="2"/>
      <c r="N122" s="2"/>
      <c r="O122" s="2"/>
      <c r="P122" s="2"/>
      <c r="Q122" s="2"/>
      <c r="R122" s="2"/>
      <c r="S122" s="2"/>
      <c r="T122" s="2"/>
      <c r="U122" s="2"/>
      <c r="V122" s="2"/>
      <c r="W122" s="2"/>
      <c r="X122" s="2"/>
      <c r="Y122" s="2"/>
    </row>
    <row r="123" spans="1:25" hidden="1" x14ac:dyDescent="0.25">
      <c r="A123" s="118"/>
      <c r="B123" s="119"/>
      <c r="C123" s="120"/>
      <c r="D123" s="121"/>
      <c r="E123" s="122"/>
      <c r="F123" s="121"/>
      <c r="G123" s="122"/>
      <c r="H123" s="148"/>
      <c r="I123" s="149"/>
      <c r="J123" s="2"/>
      <c r="K123" s="2"/>
      <c r="L123" s="2"/>
      <c r="M123" s="2"/>
      <c r="N123" s="2"/>
      <c r="O123" s="2"/>
      <c r="P123" s="2"/>
      <c r="Q123" s="2"/>
      <c r="R123" s="2"/>
      <c r="S123" s="2"/>
      <c r="T123" s="2"/>
      <c r="U123" s="2"/>
      <c r="V123" s="2"/>
      <c r="W123" s="2"/>
      <c r="X123" s="2"/>
      <c r="Y123" s="2"/>
    </row>
    <row r="124" spans="1:25" hidden="1" x14ac:dyDescent="0.25">
      <c r="A124" s="118"/>
      <c r="B124" s="119"/>
      <c r="C124" s="120"/>
      <c r="D124" s="121"/>
      <c r="E124" s="122"/>
      <c r="F124" s="121"/>
      <c r="G124" s="122"/>
      <c r="H124" s="148"/>
      <c r="I124" s="149"/>
      <c r="J124" s="2"/>
      <c r="K124" s="2"/>
      <c r="L124" s="2"/>
      <c r="M124" s="2"/>
      <c r="N124" s="2"/>
      <c r="O124" s="2"/>
      <c r="P124" s="2"/>
      <c r="Q124" s="2"/>
      <c r="R124" s="2"/>
      <c r="S124" s="2"/>
      <c r="T124" s="2"/>
      <c r="U124" s="2"/>
      <c r="V124" s="2"/>
      <c r="W124" s="2"/>
      <c r="X124" s="2"/>
      <c r="Y124" s="2"/>
    </row>
    <row r="125" spans="1:25" hidden="1" x14ac:dyDescent="0.25">
      <c r="A125" s="118"/>
      <c r="B125" s="119"/>
      <c r="C125" s="120"/>
      <c r="D125" s="121"/>
      <c r="E125" s="122"/>
      <c r="F125" s="121"/>
      <c r="G125" s="122"/>
      <c r="H125" s="148"/>
      <c r="I125" s="149"/>
      <c r="J125" s="2"/>
      <c r="K125" s="2"/>
      <c r="L125" s="2"/>
      <c r="M125" s="2"/>
      <c r="N125" s="2"/>
      <c r="O125" s="2"/>
      <c r="P125" s="2"/>
      <c r="Q125" s="2"/>
      <c r="R125" s="2"/>
      <c r="S125" s="2"/>
      <c r="T125" s="2"/>
      <c r="U125" s="2"/>
      <c r="V125" s="2"/>
      <c r="W125" s="2"/>
      <c r="X125" s="2"/>
      <c r="Y125" s="2"/>
    </row>
    <row r="126" spans="1:25" hidden="1" x14ac:dyDescent="0.25">
      <c r="A126" s="118"/>
      <c r="B126" s="119"/>
      <c r="C126" s="120"/>
      <c r="D126" s="121"/>
      <c r="E126" s="122"/>
      <c r="F126" s="121"/>
      <c r="G126" s="122"/>
      <c r="H126" s="148"/>
      <c r="I126" s="149"/>
      <c r="J126" s="2"/>
      <c r="K126" s="2"/>
      <c r="L126" s="2"/>
      <c r="M126" s="2"/>
      <c r="N126" s="2"/>
      <c r="O126" s="2"/>
      <c r="P126" s="2"/>
      <c r="Q126" s="2"/>
      <c r="R126" s="2"/>
      <c r="S126" s="2"/>
      <c r="T126" s="2"/>
      <c r="U126" s="2"/>
      <c r="V126" s="2"/>
      <c r="W126" s="2"/>
      <c r="X126" s="2"/>
      <c r="Y126" s="2"/>
    </row>
    <row r="127" spans="1:25" hidden="1" x14ac:dyDescent="0.25">
      <c r="A127" s="118"/>
      <c r="B127" s="119"/>
      <c r="C127" s="120"/>
      <c r="D127" s="121"/>
      <c r="E127" s="122"/>
      <c r="F127" s="121"/>
      <c r="G127" s="122"/>
      <c r="H127" s="148"/>
      <c r="I127" s="149"/>
      <c r="J127" s="2"/>
      <c r="K127" s="2"/>
      <c r="L127" s="2"/>
      <c r="M127" s="2"/>
      <c r="N127" s="2"/>
      <c r="O127" s="2"/>
      <c r="P127" s="2"/>
      <c r="Q127" s="2"/>
      <c r="R127" s="2"/>
      <c r="S127" s="2"/>
      <c r="T127" s="2"/>
      <c r="U127" s="2"/>
      <c r="V127" s="2"/>
      <c r="W127" s="2"/>
      <c r="X127" s="2"/>
      <c r="Y127" s="2"/>
    </row>
    <row r="128" spans="1:25" hidden="1" x14ac:dyDescent="0.25">
      <c r="A128" s="118"/>
      <c r="B128" s="119"/>
      <c r="C128" s="120"/>
      <c r="D128" s="121"/>
      <c r="E128" s="122"/>
      <c r="F128" s="121"/>
      <c r="G128" s="122"/>
      <c r="H128" s="148"/>
      <c r="I128" s="149"/>
      <c r="J128" s="2"/>
      <c r="K128" s="2"/>
      <c r="L128" s="2"/>
      <c r="M128" s="2"/>
      <c r="N128" s="2"/>
      <c r="O128" s="2"/>
      <c r="P128" s="2"/>
      <c r="Q128" s="2"/>
      <c r="R128" s="2"/>
      <c r="S128" s="2"/>
      <c r="T128" s="2"/>
      <c r="U128" s="2"/>
      <c r="V128" s="2"/>
      <c r="W128" s="2"/>
      <c r="X128" s="2"/>
      <c r="Y128" s="2"/>
    </row>
    <row r="129" spans="1:25" hidden="1" x14ac:dyDescent="0.25">
      <c r="A129" s="118"/>
      <c r="B129" s="119"/>
      <c r="C129" s="120"/>
      <c r="D129" s="121"/>
      <c r="E129" s="122"/>
      <c r="F129" s="121"/>
      <c r="G129" s="122"/>
      <c r="H129" s="148"/>
      <c r="I129" s="149"/>
      <c r="J129" s="2"/>
      <c r="K129" s="2"/>
      <c r="L129" s="2"/>
      <c r="M129" s="2"/>
      <c r="N129" s="2"/>
      <c r="O129" s="2"/>
      <c r="P129" s="2"/>
      <c r="Q129" s="2"/>
      <c r="R129" s="2"/>
      <c r="S129" s="2"/>
      <c r="T129" s="2"/>
      <c r="U129" s="2"/>
      <c r="V129" s="2"/>
      <c r="W129" s="2"/>
      <c r="X129" s="2"/>
      <c r="Y129" s="2"/>
    </row>
    <row r="130" spans="1:25" hidden="1" x14ac:dyDescent="0.25">
      <c r="A130" s="118"/>
      <c r="B130" s="119"/>
      <c r="C130" s="120"/>
      <c r="D130" s="121"/>
      <c r="E130" s="122"/>
      <c r="F130" s="121"/>
      <c r="G130" s="122"/>
      <c r="H130" s="148"/>
      <c r="I130" s="149"/>
      <c r="J130" s="2"/>
      <c r="K130" s="2"/>
      <c r="L130" s="2"/>
      <c r="M130" s="2"/>
      <c r="N130" s="2"/>
      <c r="O130" s="2"/>
      <c r="P130" s="2"/>
      <c r="Q130" s="2"/>
      <c r="R130" s="2"/>
      <c r="S130" s="2"/>
      <c r="T130" s="2"/>
      <c r="U130" s="2"/>
      <c r="V130" s="2"/>
      <c r="W130" s="2"/>
      <c r="X130" s="2"/>
      <c r="Y130" s="2"/>
    </row>
    <row r="131" spans="1:25" hidden="1" x14ac:dyDescent="0.25">
      <c r="A131" s="118"/>
      <c r="B131" s="119"/>
      <c r="C131" s="120"/>
      <c r="D131" s="121"/>
      <c r="E131" s="122"/>
      <c r="F131" s="121"/>
      <c r="G131" s="122"/>
      <c r="H131" s="148"/>
      <c r="I131" s="149"/>
      <c r="J131" s="2"/>
      <c r="K131" s="2"/>
      <c r="L131" s="2"/>
      <c r="M131" s="2"/>
      <c r="N131" s="2"/>
      <c r="O131" s="2"/>
      <c r="P131" s="2"/>
      <c r="Q131" s="2"/>
      <c r="R131" s="2"/>
      <c r="S131" s="2"/>
      <c r="T131" s="2"/>
      <c r="U131" s="2"/>
      <c r="V131" s="2"/>
      <c r="W131" s="2"/>
      <c r="X131" s="2"/>
      <c r="Y131" s="2"/>
    </row>
    <row r="132" spans="1:25" hidden="1" x14ac:dyDescent="0.25">
      <c r="A132" s="118"/>
      <c r="B132" s="119"/>
      <c r="C132" s="120"/>
      <c r="D132" s="121"/>
      <c r="E132" s="122"/>
      <c r="F132" s="121"/>
      <c r="G132" s="122"/>
      <c r="H132" s="148"/>
      <c r="I132" s="149"/>
      <c r="J132" s="2"/>
      <c r="K132" s="2"/>
      <c r="L132" s="2"/>
      <c r="M132" s="2"/>
      <c r="N132" s="2"/>
      <c r="O132" s="2"/>
      <c r="P132" s="2"/>
      <c r="Q132" s="2"/>
      <c r="R132" s="2"/>
      <c r="S132" s="2"/>
      <c r="T132" s="2"/>
      <c r="U132" s="2"/>
      <c r="V132" s="2"/>
      <c r="W132" s="2"/>
      <c r="X132" s="2"/>
      <c r="Y132" s="2"/>
    </row>
    <row r="133" spans="1:25" hidden="1" x14ac:dyDescent="0.25">
      <c r="A133" s="118"/>
      <c r="B133" s="119"/>
      <c r="C133" s="120"/>
      <c r="D133" s="121"/>
      <c r="E133" s="122"/>
      <c r="F133" s="121"/>
      <c r="G133" s="122"/>
      <c r="H133" s="148"/>
      <c r="I133" s="149"/>
      <c r="J133" s="2"/>
      <c r="K133" s="2"/>
      <c r="L133" s="2"/>
      <c r="M133" s="2"/>
      <c r="N133" s="2"/>
      <c r="O133" s="2"/>
      <c r="P133" s="2"/>
      <c r="Q133" s="2"/>
      <c r="R133" s="2"/>
      <c r="S133" s="2"/>
      <c r="T133" s="2"/>
      <c r="U133" s="2"/>
      <c r="V133" s="2"/>
      <c r="W133" s="2"/>
      <c r="X133" s="2"/>
      <c r="Y133" s="2"/>
    </row>
    <row r="134" spans="1:25" hidden="1" x14ac:dyDescent="0.25">
      <c r="A134" s="118"/>
      <c r="B134" s="119"/>
      <c r="C134" s="120"/>
      <c r="D134" s="121"/>
      <c r="E134" s="122"/>
      <c r="F134" s="121"/>
      <c r="G134" s="122"/>
      <c r="H134" s="148"/>
      <c r="I134" s="149"/>
      <c r="J134" s="2"/>
      <c r="K134" s="2"/>
      <c r="L134" s="2"/>
      <c r="M134" s="2"/>
      <c r="N134" s="2"/>
      <c r="O134" s="2"/>
      <c r="P134" s="2"/>
      <c r="Q134" s="2"/>
      <c r="R134" s="2"/>
      <c r="S134" s="2"/>
      <c r="T134" s="2"/>
      <c r="U134" s="2"/>
      <c r="V134" s="2"/>
      <c r="W134" s="2"/>
      <c r="X134" s="2"/>
      <c r="Y134" s="2"/>
    </row>
    <row r="135" spans="1:25" hidden="1" x14ac:dyDescent="0.25">
      <c r="A135" s="118"/>
      <c r="B135" s="119"/>
      <c r="C135" s="120"/>
      <c r="D135" s="121"/>
      <c r="E135" s="122"/>
      <c r="F135" s="121"/>
      <c r="G135" s="122"/>
      <c r="H135" s="148"/>
      <c r="I135" s="149"/>
      <c r="J135" s="2"/>
      <c r="K135" s="2"/>
      <c r="L135" s="2"/>
      <c r="M135" s="2"/>
      <c r="N135" s="2"/>
      <c r="O135" s="2"/>
      <c r="P135" s="2"/>
      <c r="Q135" s="2"/>
      <c r="R135" s="2"/>
      <c r="S135" s="2"/>
      <c r="T135" s="2"/>
      <c r="U135" s="2"/>
      <c r="V135" s="2"/>
      <c r="W135" s="2"/>
      <c r="X135" s="2"/>
      <c r="Y135" s="2"/>
    </row>
    <row r="136" spans="1:25" hidden="1" x14ac:dyDescent="0.25">
      <c r="A136" s="118"/>
      <c r="B136" s="119"/>
      <c r="C136" s="120"/>
      <c r="D136" s="121"/>
      <c r="E136" s="122"/>
      <c r="F136" s="121"/>
      <c r="G136" s="122"/>
      <c r="H136" s="148"/>
      <c r="I136" s="149"/>
      <c r="J136" s="2"/>
      <c r="K136" s="2"/>
      <c r="L136" s="2"/>
      <c r="M136" s="2"/>
      <c r="N136" s="2"/>
      <c r="O136" s="2"/>
      <c r="P136" s="2"/>
      <c r="Q136" s="2"/>
      <c r="R136" s="2"/>
      <c r="S136" s="2"/>
      <c r="T136" s="2"/>
      <c r="U136" s="2"/>
      <c r="V136" s="2"/>
      <c r="W136" s="2"/>
      <c r="X136" s="2"/>
      <c r="Y136" s="2"/>
    </row>
    <row r="137" spans="1:25" hidden="1" x14ac:dyDescent="0.25">
      <c r="A137" s="118"/>
      <c r="B137" s="119"/>
      <c r="C137" s="120"/>
      <c r="D137" s="121"/>
      <c r="E137" s="122"/>
      <c r="F137" s="121"/>
      <c r="G137" s="122"/>
      <c r="H137" s="148"/>
      <c r="I137" s="149"/>
      <c r="J137" s="2"/>
      <c r="K137" s="2"/>
      <c r="L137" s="2"/>
      <c r="M137" s="2"/>
      <c r="N137" s="2"/>
      <c r="O137" s="2"/>
      <c r="P137" s="2"/>
      <c r="Q137" s="2"/>
      <c r="R137" s="2"/>
      <c r="S137" s="2"/>
      <c r="T137" s="2"/>
      <c r="U137" s="2"/>
      <c r="V137" s="2"/>
      <c r="W137" s="2"/>
      <c r="X137" s="2"/>
      <c r="Y137" s="2"/>
    </row>
    <row r="138" spans="1:25" hidden="1" x14ac:dyDescent="0.25">
      <c r="A138" s="118"/>
      <c r="B138" s="119"/>
      <c r="C138" s="120"/>
      <c r="D138" s="121"/>
      <c r="E138" s="122"/>
      <c r="F138" s="121"/>
      <c r="G138" s="122"/>
      <c r="H138" s="148"/>
      <c r="I138" s="149"/>
      <c r="J138" s="2"/>
      <c r="K138" s="2"/>
      <c r="L138" s="2"/>
      <c r="M138" s="2"/>
      <c r="N138" s="2"/>
      <c r="O138" s="2"/>
      <c r="P138" s="2"/>
      <c r="Q138" s="2"/>
      <c r="R138" s="2"/>
      <c r="S138" s="2"/>
      <c r="T138" s="2"/>
      <c r="U138" s="2"/>
      <c r="V138" s="2"/>
      <c r="W138" s="2"/>
      <c r="X138" s="2"/>
      <c r="Y138" s="2"/>
    </row>
    <row r="139" spans="1:25" hidden="1" x14ac:dyDescent="0.25">
      <c r="A139" s="118"/>
      <c r="B139" s="119"/>
      <c r="C139" s="120"/>
      <c r="D139" s="121"/>
      <c r="E139" s="122"/>
      <c r="F139" s="121"/>
      <c r="G139" s="122"/>
      <c r="H139" s="148"/>
      <c r="I139" s="149"/>
      <c r="J139" s="2"/>
      <c r="K139" s="2"/>
      <c r="L139" s="2"/>
      <c r="M139" s="2"/>
      <c r="N139" s="2"/>
      <c r="O139" s="2"/>
      <c r="P139" s="2"/>
      <c r="Q139" s="2"/>
      <c r="R139" s="2"/>
      <c r="S139" s="2"/>
      <c r="T139" s="2"/>
      <c r="U139" s="2"/>
      <c r="V139" s="2"/>
      <c r="W139" s="2"/>
      <c r="X139" s="2"/>
      <c r="Y139" s="2"/>
    </row>
    <row r="140" spans="1:25" hidden="1" x14ac:dyDescent="0.25">
      <c r="A140" s="118"/>
      <c r="B140" s="119"/>
      <c r="C140" s="120"/>
      <c r="D140" s="121"/>
      <c r="E140" s="122"/>
      <c r="F140" s="121"/>
      <c r="G140" s="122"/>
      <c r="H140" s="148"/>
      <c r="I140" s="149"/>
      <c r="J140" s="2"/>
      <c r="K140" s="2"/>
      <c r="L140" s="2"/>
      <c r="M140" s="2"/>
      <c r="N140" s="2"/>
      <c r="O140" s="2"/>
      <c r="P140" s="2"/>
      <c r="Q140" s="2"/>
      <c r="R140" s="2"/>
      <c r="S140" s="2"/>
      <c r="T140" s="2"/>
      <c r="U140" s="2"/>
      <c r="V140" s="2"/>
      <c r="W140" s="2"/>
      <c r="X140" s="2"/>
      <c r="Y140" s="2"/>
    </row>
    <row r="141" spans="1:25" x14ac:dyDescent="0.25">
      <c r="A141" s="2"/>
      <c r="B141" s="2"/>
      <c r="C141" s="2"/>
      <c r="D141" s="123"/>
      <c r="E141" s="123"/>
      <c r="F141" s="123"/>
      <c r="G141" s="123"/>
      <c r="H141" s="123"/>
      <c r="I141" s="92" t="s">
        <v>164</v>
      </c>
      <c r="J141" s="2"/>
      <c r="K141" s="2"/>
      <c r="L141" s="2"/>
      <c r="M141" s="2"/>
      <c r="N141" s="2"/>
      <c r="O141" s="2"/>
      <c r="P141" s="2"/>
      <c r="Q141" s="2"/>
      <c r="R141" s="2"/>
      <c r="S141" s="2"/>
      <c r="T141" s="2"/>
      <c r="U141" s="2"/>
      <c r="V141" s="2"/>
      <c r="W141" s="2"/>
      <c r="X141" s="2"/>
      <c r="Y141" s="2"/>
    </row>
    <row r="142" spans="1:25" x14ac:dyDescent="0.25">
      <c r="A142" s="2"/>
      <c r="B142" s="2"/>
      <c r="C142" s="2"/>
      <c r="D142" s="28"/>
      <c r="E142" s="28"/>
      <c r="F142" s="28"/>
      <c r="G142" s="28"/>
      <c r="H142" s="28"/>
      <c r="I142" s="25"/>
      <c r="J142" s="2"/>
      <c r="K142" s="2"/>
      <c r="L142" s="2"/>
      <c r="M142" s="2"/>
      <c r="N142" s="2"/>
      <c r="O142" s="2"/>
      <c r="P142" s="2"/>
      <c r="Q142" s="2"/>
      <c r="R142" s="2"/>
      <c r="S142" s="2"/>
      <c r="T142" s="2"/>
      <c r="U142" s="2"/>
      <c r="V142" s="2"/>
      <c r="W142" s="2"/>
      <c r="X142" s="2"/>
      <c r="Y142" s="2"/>
    </row>
    <row r="143" spans="1:25" x14ac:dyDescent="0.25">
      <c r="A143" s="127" t="s">
        <v>26</v>
      </c>
      <c r="B143" s="127"/>
      <c r="C143" s="127"/>
      <c r="D143" s="127"/>
      <c r="E143" s="127"/>
      <c r="F143" s="127"/>
      <c r="G143" s="127"/>
      <c r="H143" s="127"/>
      <c r="I143" s="127"/>
      <c r="J143" s="2"/>
      <c r="K143" s="2"/>
      <c r="L143" s="2"/>
      <c r="M143" s="2"/>
      <c r="N143" s="2"/>
      <c r="O143" s="2"/>
      <c r="P143" s="2"/>
      <c r="Q143" s="2"/>
      <c r="R143" s="2"/>
      <c r="S143" s="2"/>
      <c r="T143" s="2"/>
      <c r="U143" s="2"/>
      <c r="V143" s="2"/>
      <c r="W143" s="2"/>
      <c r="X143" s="2"/>
      <c r="Y143" s="2"/>
    </row>
    <row r="144" spans="1:25" ht="25.5" customHeight="1" x14ac:dyDescent="0.25">
      <c r="A144" s="146" t="s">
        <v>172</v>
      </c>
      <c r="B144" s="147"/>
      <c r="C144" s="147"/>
      <c r="D144" s="147"/>
      <c r="E144" s="147"/>
      <c r="F144" s="147"/>
      <c r="G144" s="147"/>
      <c r="H144" s="147"/>
      <c r="I144" s="147"/>
      <c r="J144" s="2"/>
      <c r="K144" s="2"/>
      <c r="L144" s="2"/>
      <c r="M144" s="2"/>
      <c r="N144" s="2"/>
      <c r="O144" s="2"/>
      <c r="P144" s="2"/>
      <c r="Q144" s="2"/>
      <c r="R144" s="2"/>
      <c r="S144" s="2"/>
      <c r="T144" s="2"/>
      <c r="U144" s="2"/>
      <c r="V144" s="2"/>
      <c r="W144" s="2"/>
      <c r="X144" s="2"/>
      <c r="Y144" s="2"/>
    </row>
    <row r="145" spans="1:25" ht="23.25" hidden="1" customHeight="1" x14ac:dyDescent="0.25">
      <c r="A145" s="29"/>
      <c r="B145" s="30"/>
      <c r="C145" s="30"/>
      <c r="D145" s="30"/>
      <c r="E145" s="30"/>
      <c r="F145" s="30"/>
      <c r="G145" s="30"/>
      <c r="H145" s="30"/>
      <c r="I145" s="30"/>
      <c r="J145" s="2"/>
      <c r="K145" s="2"/>
      <c r="L145" s="2"/>
      <c r="M145" s="2"/>
      <c r="N145" s="2"/>
      <c r="O145" s="2"/>
      <c r="P145" s="2"/>
      <c r="Q145" s="2"/>
      <c r="R145" s="2"/>
      <c r="S145" s="2"/>
      <c r="T145" s="2"/>
      <c r="U145" s="2"/>
      <c r="V145" s="2"/>
      <c r="W145" s="2"/>
      <c r="X145" s="2"/>
      <c r="Y145" s="2"/>
    </row>
    <row r="146" spans="1:25" ht="18.75" hidden="1" x14ac:dyDescent="0.25">
      <c r="A146" s="144"/>
      <c r="B146" s="144"/>
      <c r="C146" s="144"/>
      <c r="D146" s="144"/>
      <c r="E146" s="144"/>
      <c r="F146" s="145"/>
      <c r="G146" s="145"/>
      <c r="H146" s="86"/>
      <c r="I146" s="86"/>
      <c r="J146" s="2"/>
      <c r="K146" s="2"/>
      <c r="L146" s="2"/>
      <c r="M146" s="2"/>
      <c r="N146" s="2"/>
      <c r="O146" s="2"/>
      <c r="P146" s="2"/>
      <c r="Q146" s="2"/>
      <c r="R146" s="2"/>
      <c r="S146" s="2"/>
      <c r="T146" s="2"/>
      <c r="U146" s="2"/>
      <c r="V146" s="2"/>
      <c r="W146" s="2"/>
      <c r="X146" s="2"/>
      <c r="Y146" s="2"/>
    </row>
    <row r="147" spans="1:25" ht="6" customHeight="1" x14ac:dyDescent="0.25">
      <c r="A147" s="143"/>
      <c r="B147" s="143"/>
      <c r="C147" s="143"/>
      <c r="D147" s="143"/>
      <c r="E147" s="143"/>
      <c r="F147" s="28"/>
      <c r="G147" s="28"/>
      <c r="H147" s="28"/>
      <c r="I147" s="25"/>
      <c r="J147" s="2"/>
      <c r="K147" s="2"/>
      <c r="L147" s="2"/>
      <c r="M147" s="2"/>
      <c r="N147" s="2"/>
      <c r="O147" s="2"/>
      <c r="P147" s="2"/>
      <c r="Q147" s="2"/>
      <c r="R147" s="2"/>
      <c r="S147" s="2"/>
      <c r="T147" s="2"/>
      <c r="U147" s="2"/>
      <c r="V147" s="2"/>
      <c r="W147" s="2"/>
      <c r="X147" s="2"/>
      <c r="Y147" s="2"/>
    </row>
    <row r="148" spans="1:25" ht="48.75" customHeight="1" x14ac:dyDescent="0.25">
      <c r="A148" s="2"/>
      <c r="B148" s="2"/>
      <c r="C148" s="2"/>
      <c r="D148" s="124"/>
      <c r="E148" s="124"/>
      <c r="F148" s="124"/>
      <c r="G148" s="124"/>
      <c r="H148" s="124"/>
      <c r="I148" s="25"/>
      <c r="J148" s="2"/>
      <c r="K148" s="2"/>
      <c r="L148" s="2"/>
      <c r="M148" s="2"/>
      <c r="N148" s="2"/>
      <c r="O148" s="2"/>
      <c r="P148" s="2"/>
      <c r="Q148" s="2"/>
      <c r="R148" s="2"/>
      <c r="S148" s="2"/>
      <c r="T148" s="2"/>
      <c r="U148" s="2"/>
      <c r="V148" s="2"/>
      <c r="W148" s="2"/>
      <c r="X148" s="2"/>
      <c r="Y148" s="2"/>
    </row>
    <row r="149" spans="1:25" x14ac:dyDescent="0.25">
      <c r="A149" s="2"/>
      <c r="B149" s="2"/>
      <c r="C149" s="2"/>
      <c r="D149" s="125"/>
      <c r="E149" s="125"/>
      <c r="F149" s="125"/>
      <c r="G149" s="125"/>
      <c r="H149" s="125"/>
      <c r="I149" s="25"/>
      <c r="J149" s="2"/>
      <c r="K149" s="2"/>
      <c r="L149" s="2"/>
      <c r="M149" s="2"/>
      <c r="N149" s="2"/>
      <c r="O149" s="2"/>
      <c r="P149" s="2"/>
      <c r="Q149" s="2"/>
      <c r="R149" s="2"/>
      <c r="S149" s="2"/>
      <c r="T149" s="2"/>
      <c r="U149" s="2"/>
      <c r="V149" s="2"/>
      <c r="W149" s="2"/>
      <c r="X149" s="2"/>
      <c r="Y149" s="2"/>
    </row>
    <row r="150" spans="1:25" ht="30" customHeight="1" x14ac:dyDescent="0.25">
      <c r="A150" s="2"/>
      <c r="B150" s="2"/>
      <c r="C150" s="2"/>
      <c r="D150" s="142" t="s">
        <v>27</v>
      </c>
      <c r="E150" s="142"/>
      <c r="F150" s="142"/>
      <c r="G150" s="142"/>
      <c r="H150" s="142"/>
      <c r="I150" s="26"/>
      <c r="J150" s="2"/>
      <c r="K150" s="2"/>
      <c r="L150" s="2"/>
      <c r="M150" s="2"/>
      <c r="N150" s="2"/>
      <c r="O150" s="2"/>
      <c r="P150" s="2"/>
      <c r="Q150" s="2"/>
      <c r="R150" s="2"/>
      <c r="S150" s="2"/>
      <c r="T150" s="2"/>
      <c r="U150" s="2"/>
      <c r="V150" s="2"/>
      <c r="W150" s="2"/>
      <c r="X150" s="2"/>
      <c r="Y150" s="2"/>
    </row>
    <row r="151" spans="1:25" ht="29.25" customHeight="1" thickBot="1" x14ac:dyDescent="0.3">
      <c r="A151" s="2"/>
      <c r="B151" s="2"/>
      <c r="C151" s="2"/>
      <c r="D151" s="31"/>
      <c r="E151" s="31"/>
      <c r="F151" s="31"/>
      <c r="G151" s="31"/>
      <c r="H151" s="31"/>
      <c r="I151" s="2"/>
      <c r="J151" s="2"/>
      <c r="K151" s="2"/>
      <c r="L151" s="2"/>
      <c r="M151" s="2"/>
      <c r="N151" s="2"/>
      <c r="O151" s="2"/>
      <c r="P151" s="2"/>
      <c r="Q151" s="2"/>
      <c r="R151" s="2"/>
      <c r="S151" s="2"/>
      <c r="T151" s="2"/>
      <c r="U151" s="2"/>
      <c r="V151" s="2"/>
      <c r="W151" s="2"/>
      <c r="X151" s="2"/>
      <c r="Y151" s="2"/>
    </row>
    <row r="152" spans="1:25" ht="14.45" customHeight="1" x14ac:dyDescent="0.25">
      <c r="A152" s="159" t="s">
        <v>173</v>
      </c>
      <c r="B152" s="160"/>
      <c r="C152" s="160"/>
      <c r="D152" s="160"/>
      <c r="E152" s="160"/>
      <c r="F152" s="160"/>
      <c r="G152" s="160"/>
      <c r="H152" s="160"/>
      <c r="I152" s="161"/>
      <c r="J152" s="2"/>
      <c r="K152" s="2"/>
      <c r="L152" s="2"/>
      <c r="M152" s="2"/>
      <c r="N152" s="2"/>
      <c r="O152" s="2"/>
      <c r="P152" s="2"/>
      <c r="Q152" s="2"/>
      <c r="R152" s="2"/>
      <c r="S152" s="2"/>
      <c r="T152" s="2"/>
      <c r="U152" s="2"/>
      <c r="V152" s="2"/>
      <c r="W152" s="2"/>
      <c r="X152" s="2"/>
      <c r="Y152" s="2"/>
    </row>
    <row r="153" spans="1:25" x14ac:dyDescent="0.25">
      <c r="A153" s="162"/>
      <c r="B153" s="163"/>
      <c r="C153" s="163"/>
      <c r="D153" s="163"/>
      <c r="E153" s="163"/>
      <c r="F153" s="163"/>
      <c r="G153" s="163"/>
      <c r="H153" s="163"/>
      <c r="I153" s="164"/>
      <c r="J153" s="2"/>
      <c r="K153" s="2"/>
      <c r="L153" s="2"/>
      <c r="M153" s="2"/>
      <c r="N153" s="2"/>
      <c r="O153" s="2"/>
      <c r="P153" s="2"/>
      <c r="Q153" s="2"/>
      <c r="R153" s="2"/>
      <c r="S153" s="2"/>
      <c r="T153" s="2"/>
      <c r="U153" s="2"/>
      <c r="V153" s="2"/>
      <c r="W153" s="2"/>
      <c r="X153" s="2"/>
      <c r="Y153" s="2"/>
    </row>
    <row r="154" spans="1:25" ht="50.25" customHeight="1" x14ac:dyDescent="0.25">
      <c r="A154" s="162"/>
      <c r="B154" s="163"/>
      <c r="C154" s="163"/>
      <c r="D154" s="163"/>
      <c r="E154" s="163"/>
      <c r="F154" s="163"/>
      <c r="G154" s="163"/>
      <c r="H154" s="163"/>
      <c r="I154" s="164"/>
      <c r="J154" s="2"/>
      <c r="K154" s="2"/>
      <c r="L154" s="2"/>
      <c r="M154" s="2"/>
      <c r="N154" s="2"/>
      <c r="O154" s="2"/>
      <c r="P154" s="2"/>
      <c r="Q154" s="2"/>
      <c r="R154" s="2"/>
      <c r="S154" s="2"/>
      <c r="T154" s="2"/>
      <c r="U154" s="2"/>
      <c r="V154" s="2"/>
      <c r="W154" s="2"/>
      <c r="X154" s="2"/>
      <c r="Y154" s="2"/>
    </row>
    <row r="155" spans="1:25" x14ac:dyDescent="0.25">
      <c r="A155" s="33"/>
      <c r="B155" s="33"/>
      <c r="C155" s="33"/>
      <c r="D155" s="33"/>
      <c r="E155" s="33"/>
      <c r="F155" s="33"/>
      <c r="G155" s="33"/>
      <c r="H155" s="33"/>
      <c r="I155" s="33"/>
      <c r="J155" s="2"/>
      <c r="K155" s="2"/>
      <c r="L155" s="2"/>
      <c r="M155" s="2"/>
      <c r="N155" s="2"/>
      <c r="O155" s="2"/>
      <c r="P155" s="2"/>
      <c r="Q155" s="2"/>
      <c r="R155" s="2"/>
      <c r="S155" s="2"/>
      <c r="T155" s="2"/>
      <c r="U155" s="2"/>
      <c r="V155" s="2"/>
      <c r="W155" s="2"/>
      <c r="X155" s="2"/>
      <c r="Y155" s="2"/>
    </row>
    <row r="156" spans="1:25" x14ac:dyDescent="0.25">
      <c r="A156" s="33"/>
      <c r="B156" s="33"/>
      <c r="C156" s="33"/>
      <c r="D156" s="33"/>
      <c r="E156" s="33"/>
      <c r="F156" s="33"/>
      <c r="G156" s="33"/>
      <c r="H156" s="33"/>
      <c r="I156" s="33"/>
      <c r="J156" s="2"/>
      <c r="K156" s="2"/>
      <c r="L156" s="2"/>
      <c r="M156" s="2"/>
      <c r="N156" s="2"/>
      <c r="O156" s="2"/>
      <c r="P156" s="2"/>
      <c r="Q156" s="2"/>
      <c r="R156" s="2"/>
      <c r="S156" s="2"/>
      <c r="T156" s="2"/>
      <c r="U156" s="2"/>
      <c r="V156" s="2"/>
      <c r="W156" s="2"/>
      <c r="X156" s="2"/>
      <c r="Y156" s="2"/>
    </row>
    <row r="157" spans="1:25" x14ac:dyDescent="0.25">
      <c r="A157" s="33"/>
      <c r="B157" s="33"/>
      <c r="C157" s="33"/>
      <c r="D157" s="33"/>
      <c r="E157" s="33"/>
      <c r="F157" s="33"/>
      <c r="G157" s="33"/>
      <c r="H157" s="33"/>
      <c r="I157" s="33"/>
      <c r="J157" s="2"/>
      <c r="K157" s="2"/>
      <c r="L157" s="2"/>
      <c r="M157" s="2"/>
      <c r="N157" s="2"/>
      <c r="O157" s="2"/>
      <c r="P157" s="2"/>
      <c r="Q157" s="2"/>
      <c r="R157" s="2"/>
      <c r="S157" s="2"/>
      <c r="T157" s="2"/>
      <c r="U157" s="2"/>
      <c r="V157" s="2"/>
      <c r="W157" s="2"/>
      <c r="X157" s="2"/>
      <c r="Y157" s="2"/>
    </row>
    <row r="158" spans="1:25" x14ac:dyDescent="0.25">
      <c r="A158" s="33"/>
      <c r="B158" s="33"/>
      <c r="C158" s="33"/>
      <c r="D158" s="33"/>
      <c r="E158" s="33"/>
      <c r="F158" s="33"/>
      <c r="G158" s="33"/>
      <c r="H158" s="33"/>
      <c r="I158" s="33"/>
      <c r="J158" s="2"/>
      <c r="K158" s="2"/>
      <c r="L158" s="2"/>
      <c r="M158" s="2"/>
      <c r="N158" s="2"/>
      <c r="O158" s="2"/>
      <c r="P158" s="2"/>
      <c r="Q158" s="2"/>
      <c r="R158" s="2"/>
      <c r="S158" s="2"/>
      <c r="T158" s="2"/>
      <c r="U158" s="2"/>
      <c r="V158" s="2"/>
      <c r="W158" s="2"/>
      <c r="X158" s="2"/>
      <c r="Y158" s="2"/>
    </row>
    <row r="159" spans="1:25" x14ac:dyDescent="0.25">
      <c r="A159" s="33"/>
      <c r="B159" s="33"/>
      <c r="C159" s="33"/>
      <c r="D159" s="33"/>
      <c r="E159" s="33"/>
      <c r="F159" s="33"/>
      <c r="G159" s="33"/>
      <c r="H159" s="33"/>
      <c r="I159" s="33"/>
      <c r="J159" s="2"/>
      <c r="K159" s="2"/>
      <c r="L159" s="2"/>
      <c r="M159" s="2"/>
      <c r="N159" s="2"/>
      <c r="O159" s="2"/>
      <c r="P159" s="2"/>
      <c r="Q159" s="2"/>
      <c r="R159" s="2"/>
      <c r="S159" s="2"/>
      <c r="T159" s="2"/>
      <c r="U159" s="2"/>
      <c r="V159" s="2"/>
      <c r="W159" s="2"/>
      <c r="X159" s="2"/>
      <c r="Y159" s="2"/>
    </row>
    <row r="160" spans="1:25" x14ac:dyDescent="0.25">
      <c r="A160" s="27"/>
      <c r="B160" s="27"/>
      <c r="C160" s="27"/>
      <c r="D160" s="27"/>
      <c r="E160" s="27"/>
      <c r="F160" s="27"/>
      <c r="G160" s="27"/>
      <c r="H160" s="27"/>
      <c r="I160" s="27"/>
      <c r="J160" s="2"/>
      <c r="K160" s="2"/>
      <c r="L160" s="2"/>
      <c r="M160" s="2"/>
      <c r="N160" s="2"/>
      <c r="O160" s="2"/>
      <c r="P160" s="2"/>
      <c r="Q160" s="2"/>
      <c r="R160" s="2"/>
      <c r="S160" s="2"/>
      <c r="T160" s="2"/>
      <c r="U160" s="2"/>
      <c r="V160" s="2"/>
      <c r="W160" s="2"/>
      <c r="X160" s="2"/>
      <c r="Y160" s="2"/>
    </row>
    <row r="161" spans="1:25" x14ac:dyDescent="0.25">
      <c r="A161" s="27"/>
      <c r="B161" s="27"/>
      <c r="C161" s="27"/>
      <c r="D161" s="27"/>
      <c r="E161" s="27"/>
      <c r="F161" s="27"/>
      <c r="G161" s="27"/>
      <c r="H161" s="27"/>
      <c r="I161" s="27"/>
      <c r="J161" s="2"/>
      <c r="K161" s="2"/>
      <c r="L161" s="2"/>
      <c r="M161" s="2"/>
      <c r="N161" s="2"/>
      <c r="O161" s="2"/>
      <c r="P161" s="2"/>
      <c r="Q161" s="2"/>
      <c r="R161" s="2"/>
      <c r="S161" s="2"/>
      <c r="T161" s="2"/>
      <c r="U161" s="2"/>
      <c r="V161" s="2"/>
      <c r="W161" s="2"/>
      <c r="X161" s="2"/>
      <c r="Y161" s="2"/>
    </row>
    <row r="162" spans="1:25" x14ac:dyDescent="0.25">
      <c r="A162" s="27"/>
      <c r="B162" s="27"/>
      <c r="C162" s="27"/>
      <c r="D162" s="27"/>
      <c r="E162" s="27"/>
      <c r="F162" s="27"/>
      <c r="G162" s="27"/>
      <c r="H162" s="27"/>
      <c r="I162" s="27"/>
      <c r="J162" s="2"/>
      <c r="K162" s="2"/>
      <c r="L162" s="2"/>
      <c r="M162" s="2"/>
      <c r="N162" s="2"/>
      <c r="O162" s="2"/>
      <c r="P162" s="2"/>
      <c r="Q162" s="2"/>
      <c r="R162" s="2"/>
      <c r="S162" s="2"/>
      <c r="T162" s="2"/>
      <c r="U162" s="2"/>
      <c r="V162" s="2"/>
      <c r="W162" s="2"/>
      <c r="X162" s="2"/>
      <c r="Y162" s="2"/>
    </row>
    <row r="163" spans="1:25" x14ac:dyDescent="0.25">
      <c r="A163" s="27"/>
      <c r="B163" s="27"/>
      <c r="C163" s="27"/>
      <c r="D163" s="27"/>
      <c r="E163" s="27"/>
      <c r="F163" s="27"/>
      <c r="G163" s="27"/>
      <c r="H163" s="27"/>
      <c r="I163" s="27"/>
      <c r="J163" s="2"/>
      <c r="K163" s="2"/>
      <c r="L163" s="2"/>
      <c r="M163" s="2"/>
      <c r="N163" s="2"/>
      <c r="O163" s="2"/>
      <c r="P163" s="2"/>
      <c r="Q163" s="2"/>
      <c r="R163" s="2"/>
      <c r="S163" s="2"/>
      <c r="T163" s="2"/>
      <c r="U163" s="2"/>
      <c r="V163" s="2"/>
      <c r="W163" s="2"/>
      <c r="X163" s="2"/>
      <c r="Y163" s="2"/>
    </row>
    <row r="164" spans="1:25" x14ac:dyDescent="0.25">
      <c r="A164" s="27"/>
      <c r="B164" s="27"/>
      <c r="C164" s="27"/>
      <c r="D164" s="27"/>
      <c r="E164" s="27"/>
      <c r="F164" s="27"/>
      <c r="G164" s="27"/>
      <c r="H164" s="27"/>
      <c r="I164" s="27"/>
      <c r="J164" s="2"/>
      <c r="K164" s="2"/>
      <c r="L164" s="2"/>
      <c r="M164" s="2"/>
      <c r="N164" s="2"/>
      <c r="O164" s="2"/>
      <c r="P164" s="2"/>
      <c r="Q164" s="2"/>
      <c r="R164" s="2"/>
      <c r="S164" s="2"/>
      <c r="T164" s="2"/>
      <c r="U164" s="2"/>
      <c r="V164" s="2"/>
      <c r="W164" s="2"/>
      <c r="X164" s="2"/>
      <c r="Y164" s="2"/>
    </row>
    <row r="165" spans="1:25" x14ac:dyDescent="0.25">
      <c r="A165" s="27"/>
      <c r="B165" s="27"/>
      <c r="C165" s="27"/>
      <c r="D165" s="27"/>
      <c r="E165" s="27"/>
      <c r="F165" s="27"/>
      <c r="G165" s="27"/>
      <c r="H165" s="27"/>
      <c r="I165" s="27"/>
      <c r="J165" s="2"/>
      <c r="K165" s="2"/>
      <c r="L165" s="2"/>
      <c r="M165" s="2"/>
      <c r="N165" s="2"/>
      <c r="O165" s="2"/>
      <c r="P165" s="2"/>
      <c r="Q165" s="2"/>
      <c r="R165" s="2"/>
      <c r="S165" s="2"/>
      <c r="T165" s="2"/>
      <c r="U165" s="2"/>
      <c r="V165" s="2"/>
      <c r="W165" s="2"/>
      <c r="X165" s="2"/>
      <c r="Y165" s="2"/>
    </row>
    <row r="166" spans="1:25" x14ac:dyDescent="0.25">
      <c r="A166" s="27"/>
      <c r="B166" s="27"/>
      <c r="C166" s="27"/>
      <c r="D166" s="27"/>
      <c r="E166" s="27"/>
      <c r="F166" s="27"/>
      <c r="G166" s="27"/>
      <c r="H166" s="27"/>
      <c r="I166" s="27"/>
      <c r="J166" s="2"/>
      <c r="K166" s="2"/>
      <c r="L166" s="2"/>
      <c r="M166" s="2"/>
      <c r="N166" s="2"/>
      <c r="O166" s="2"/>
      <c r="P166" s="2"/>
      <c r="Q166" s="2"/>
      <c r="R166" s="2"/>
      <c r="S166" s="2"/>
      <c r="T166" s="2"/>
      <c r="U166" s="2"/>
      <c r="V166" s="2"/>
      <c r="W166" s="2"/>
      <c r="X166" s="2"/>
      <c r="Y166" s="2"/>
    </row>
    <row r="167" spans="1:25" x14ac:dyDescent="0.25">
      <c r="A167" s="32"/>
      <c r="B167" s="32"/>
      <c r="C167" s="32"/>
      <c r="D167" s="32"/>
      <c r="E167" s="32"/>
      <c r="F167" s="32"/>
      <c r="G167" s="32"/>
      <c r="H167" s="32"/>
      <c r="I167" s="32"/>
    </row>
    <row r="168" spans="1:25" x14ac:dyDescent="0.25">
      <c r="A168" s="32"/>
      <c r="B168" s="32"/>
      <c r="C168" s="32"/>
      <c r="D168" s="32"/>
      <c r="E168" s="32"/>
      <c r="F168" s="32"/>
      <c r="G168" s="32"/>
      <c r="H168" s="32"/>
      <c r="I168" s="32"/>
    </row>
    <row r="169" spans="1:25" x14ac:dyDescent="0.25">
      <c r="A169" s="32"/>
      <c r="B169" s="32"/>
      <c r="C169" s="32"/>
      <c r="D169" s="32"/>
      <c r="E169" s="32"/>
      <c r="F169" s="32"/>
      <c r="G169" s="32"/>
      <c r="H169" s="32"/>
      <c r="I169" s="32"/>
    </row>
    <row r="170" spans="1:25" x14ac:dyDescent="0.25">
      <c r="A170" s="32"/>
      <c r="B170" s="32"/>
      <c r="C170" s="32"/>
      <c r="D170" s="32"/>
      <c r="E170" s="32"/>
      <c r="F170" s="32"/>
      <c r="G170" s="32"/>
      <c r="H170" s="32"/>
      <c r="I170" s="32"/>
    </row>
  </sheetData>
  <sheetProtection algorithmName="SHA-512" hashValue="RjDqXR8OqUctVqBGxCXjyv53Px9g6kpxA/Tgy866dX/o+SLunE8ajTN2p8XuX3zFIYwRDUeYsCG8ZaaoZcz5MA==" saltValue="8gORU6F8CvNvb5WPovfaDg==" spinCount="100000" sheet="1" formatColumns="0" formatRows="0" selectLockedCells="1"/>
  <mergeCells count="342">
    <mergeCell ref="H126:I126"/>
    <mergeCell ref="H127:I127"/>
    <mergeCell ref="H128:I128"/>
    <mergeCell ref="H116:I116"/>
    <mergeCell ref="H117:I117"/>
    <mergeCell ref="H118:I118"/>
    <mergeCell ref="H119:I119"/>
    <mergeCell ref="H138:I138"/>
    <mergeCell ref="H139:I139"/>
    <mergeCell ref="H140:I140"/>
    <mergeCell ref="H40:I40"/>
    <mergeCell ref="A152:I154"/>
    <mergeCell ref="H129:I129"/>
    <mergeCell ref="H130:I130"/>
    <mergeCell ref="H131:I131"/>
    <mergeCell ref="H132:I132"/>
    <mergeCell ref="H133:I133"/>
    <mergeCell ref="H134:I134"/>
    <mergeCell ref="H135:I135"/>
    <mergeCell ref="H136:I136"/>
    <mergeCell ref="H137:I137"/>
    <mergeCell ref="H120:I120"/>
    <mergeCell ref="H121:I121"/>
    <mergeCell ref="H122:I122"/>
    <mergeCell ref="H123:I123"/>
    <mergeCell ref="H124:I124"/>
    <mergeCell ref="H125:I125"/>
    <mergeCell ref="H107:I107"/>
    <mergeCell ref="H108:I108"/>
    <mergeCell ref="H109:I109"/>
    <mergeCell ref="H110:I110"/>
    <mergeCell ref="H111:I111"/>
    <mergeCell ref="H112:I112"/>
    <mergeCell ref="H113:I113"/>
    <mergeCell ref="H114:I114"/>
    <mergeCell ref="H115:I115"/>
    <mergeCell ref="H98:I98"/>
    <mergeCell ref="H99:I99"/>
    <mergeCell ref="H100:I100"/>
    <mergeCell ref="H101:I101"/>
    <mergeCell ref="H102:I102"/>
    <mergeCell ref="H103:I103"/>
    <mergeCell ref="H104:I104"/>
    <mergeCell ref="H105:I105"/>
    <mergeCell ref="H106:I106"/>
    <mergeCell ref="H89:I89"/>
    <mergeCell ref="H90:I90"/>
    <mergeCell ref="H91:I91"/>
    <mergeCell ref="H92:I92"/>
    <mergeCell ref="H93:I93"/>
    <mergeCell ref="H94:I94"/>
    <mergeCell ref="H95:I95"/>
    <mergeCell ref="H96:I96"/>
    <mergeCell ref="H97:I97"/>
    <mergeCell ref="H80:I80"/>
    <mergeCell ref="H81:I81"/>
    <mergeCell ref="H82:I82"/>
    <mergeCell ref="H83:I83"/>
    <mergeCell ref="H84:I84"/>
    <mergeCell ref="H85:I85"/>
    <mergeCell ref="H86:I86"/>
    <mergeCell ref="H87:I87"/>
    <mergeCell ref="H88:I88"/>
    <mergeCell ref="H71:I71"/>
    <mergeCell ref="H72:I72"/>
    <mergeCell ref="H73:I73"/>
    <mergeCell ref="H74:I74"/>
    <mergeCell ref="H75:I75"/>
    <mergeCell ref="H76:I76"/>
    <mergeCell ref="H77:I77"/>
    <mergeCell ref="H78:I78"/>
    <mergeCell ref="H79:I79"/>
    <mergeCell ref="F136:G136"/>
    <mergeCell ref="F137:G137"/>
    <mergeCell ref="F138:G138"/>
    <mergeCell ref="F139:G139"/>
    <mergeCell ref="F140:G140"/>
    <mergeCell ref="H41:I41"/>
    <mergeCell ref="H42:I42"/>
    <mergeCell ref="H43:I43"/>
    <mergeCell ref="H44:I44"/>
    <mergeCell ref="H45:I45"/>
    <mergeCell ref="H46:I46"/>
    <mergeCell ref="H47:I47"/>
    <mergeCell ref="H59:I59"/>
    <mergeCell ref="H60:I60"/>
    <mergeCell ref="H61:I61"/>
    <mergeCell ref="H62:I62"/>
    <mergeCell ref="H63:I63"/>
    <mergeCell ref="H64:I64"/>
    <mergeCell ref="H65:I65"/>
    <mergeCell ref="H66:I66"/>
    <mergeCell ref="H67:I67"/>
    <mergeCell ref="H68:I68"/>
    <mergeCell ref="H69:I69"/>
    <mergeCell ref="H70:I70"/>
    <mergeCell ref="F127:G127"/>
    <mergeCell ref="F128:G128"/>
    <mergeCell ref="F129:G129"/>
    <mergeCell ref="F130:G130"/>
    <mergeCell ref="F131:G131"/>
    <mergeCell ref="F132:G132"/>
    <mergeCell ref="F133:G133"/>
    <mergeCell ref="F134:G134"/>
    <mergeCell ref="F135:G135"/>
    <mergeCell ref="F118:G118"/>
    <mergeCell ref="F119:G119"/>
    <mergeCell ref="F120:G120"/>
    <mergeCell ref="F121:G121"/>
    <mergeCell ref="F122:G122"/>
    <mergeCell ref="F123:G123"/>
    <mergeCell ref="F124:G124"/>
    <mergeCell ref="F125:G125"/>
    <mergeCell ref="F126:G126"/>
    <mergeCell ref="F109:G109"/>
    <mergeCell ref="F110:G110"/>
    <mergeCell ref="F111:G111"/>
    <mergeCell ref="F112:G112"/>
    <mergeCell ref="F113:G113"/>
    <mergeCell ref="F114:G114"/>
    <mergeCell ref="F115:G115"/>
    <mergeCell ref="F116:G116"/>
    <mergeCell ref="F117:G117"/>
    <mergeCell ref="F100:G100"/>
    <mergeCell ref="F101:G101"/>
    <mergeCell ref="F102:G102"/>
    <mergeCell ref="F103:G103"/>
    <mergeCell ref="F104:G104"/>
    <mergeCell ref="F105:G105"/>
    <mergeCell ref="F106:G106"/>
    <mergeCell ref="F107:G107"/>
    <mergeCell ref="F108:G108"/>
    <mergeCell ref="F91:G91"/>
    <mergeCell ref="F92:G92"/>
    <mergeCell ref="F93:G93"/>
    <mergeCell ref="F94:G94"/>
    <mergeCell ref="F95:G95"/>
    <mergeCell ref="F96:G96"/>
    <mergeCell ref="F97:G97"/>
    <mergeCell ref="F98:G98"/>
    <mergeCell ref="F99:G99"/>
    <mergeCell ref="F82:G82"/>
    <mergeCell ref="F83:G83"/>
    <mergeCell ref="F84:G84"/>
    <mergeCell ref="F85:G85"/>
    <mergeCell ref="F86:G86"/>
    <mergeCell ref="F87:G87"/>
    <mergeCell ref="F88:G88"/>
    <mergeCell ref="F89:G89"/>
    <mergeCell ref="F90:G90"/>
    <mergeCell ref="F73:G73"/>
    <mergeCell ref="F74:G74"/>
    <mergeCell ref="F75:G75"/>
    <mergeCell ref="F76:G76"/>
    <mergeCell ref="F77:G77"/>
    <mergeCell ref="F78:G78"/>
    <mergeCell ref="F79:G79"/>
    <mergeCell ref="F80:G80"/>
    <mergeCell ref="F81:G81"/>
    <mergeCell ref="D136:E136"/>
    <mergeCell ref="D137:E137"/>
    <mergeCell ref="D138:E138"/>
    <mergeCell ref="D139:E139"/>
    <mergeCell ref="D140:E140"/>
    <mergeCell ref="F46:G46"/>
    <mergeCell ref="F47:G47"/>
    <mergeCell ref="F48:G48"/>
    <mergeCell ref="F49:G49"/>
    <mergeCell ref="F50:G50"/>
    <mergeCell ref="F59:G59"/>
    <mergeCell ref="F60:G60"/>
    <mergeCell ref="F61:G61"/>
    <mergeCell ref="F62:G62"/>
    <mergeCell ref="F63:G63"/>
    <mergeCell ref="F64:G64"/>
    <mergeCell ref="F65:G65"/>
    <mergeCell ref="F66:G66"/>
    <mergeCell ref="F67:G67"/>
    <mergeCell ref="F68:G68"/>
    <mergeCell ref="F69:G69"/>
    <mergeCell ref="F70:G70"/>
    <mergeCell ref="F71:G71"/>
    <mergeCell ref="F72:G72"/>
    <mergeCell ref="D127:E127"/>
    <mergeCell ref="D128:E128"/>
    <mergeCell ref="D129:E129"/>
    <mergeCell ref="D130:E130"/>
    <mergeCell ref="D131:E131"/>
    <mergeCell ref="D132:E132"/>
    <mergeCell ref="D133:E133"/>
    <mergeCell ref="D134:E134"/>
    <mergeCell ref="D135:E135"/>
    <mergeCell ref="D118:E118"/>
    <mergeCell ref="D119:E119"/>
    <mergeCell ref="D120:E120"/>
    <mergeCell ref="D121:E121"/>
    <mergeCell ref="D122:E122"/>
    <mergeCell ref="D123:E123"/>
    <mergeCell ref="D124:E124"/>
    <mergeCell ref="D125:E125"/>
    <mergeCell ref="D126:E126"/>
    <mergeCell ref="D109:E109"/>
    <mergeCell ref="D110:E110"/>
    <mergeCell ref="D111:E111"/>
    <mergeCell ref="D112:E112"/>
    <mergeCell ref="D113:E113"/>
    <mergeCell ref="D114:E114"/>
    <mergeCell ref="D115:E115"/>
    <mergeCell ref="D116:E116"/>
    <mergeCell ref="D117:E117"/>
    <mergeCell ref="D100:E100"/>
    <mergeCell ref="D101:E101"/>
    <mergeCell ref="D102:E102"/>
    <mergeCell ref="D103:E103"/>
    <mergeCell ref="D104:E104"/>
    <mergeCell ref="D105:E105"/>
    <mergeCell ref="D106:E106"/>
    <mergeCell ref="D107:E107"/>
    <mergeCell ref="D108:E108"/>
    <mergeCell ref="D91:E91"/>
    <mergeCell ref="D92:E92"/>
    <mergeCell ref="D93:E93"/>
    <mergeCell ref="D94:E94"/>
    <mergeCell ref="D95:E95"/>
    <mergeCell ref="D96:E96"/>
    <mergeCell ref="D97:E97"/>
    <mergeCell ref="D98:E98"/>
    <mergeCell ref="D99:E99"/>
    <mergeCell ref="D82:E82"/>
    <mergeCell ref="D83:E83"/>
    <mergeCell ref="D84:E84"/>
    <mergeCell ref="D85:E85"/>
    <mergeCell ref="D86:E86"/>
    <mergeCell ref="D87:E87"/>
    <mergeCell ref="D88:E88"/>
    <mergeCell ref="D89:E89"/>
    <mergeCell ref="D90:E90"/>
    <mergeCell ref="D73:E73"/>
    <mergeCell ref="D74:E74"/>
    <mergeCell ref="D75:E75"/>
    <mergeCell ref="D76:E76"/>
    <mergeCell ref="D77:E77"/>
    <mergeCell ref="D78:E78"/>
    <mergeCell ref="D79:E79"/>
    <mergeCell ref="D80:E80"/>
    <mergeCell ref="D81:E81"/>
    <mergeCell ref="D64:E64"/>
    <mergeCell ref="D65:E65"/>
    <mergeCell ref="D66:E66"/>
    <mergeCell ref="D67:E67"/>
    <mergeCell ref="D68:E68"/>
    <mergeCell ref="D69:E69"/>
    <mergeCell ref="D70:E70"/>
    <mergeCell ref="D71:E71"/>
    <mergeCell ref="D72:E72"/>
    <mergeCell ref="D39:E39"/>
    <mergeCell ref="D40:E40"/>
    <mergeCell ref="F39:G39"/>
    <mergeCell ref="B34:F34"/>
    <mergeCell ref="H39:I39"/>
    <mergeCell ref="D41:E41"/>
    <mergeCell ref="D42:E42"/>
    <mergeCell ref="D43:E43"/>
    <mergeCell ref="D44:E44"/>
    <mergeCell ref="F40:G40"/>
    <mergeCell ref="F41:G41"/>
    <mergeCell ref="F42:G42"/>
    <mergeCell ref="F43:G43"/>
    <mergeCell ref="F44:G44"/>
    <mergeCell ref="G34:I34"/>
    <mergeCell ref="F22:H22"/>
    <mergeCell ref="B33:F33"/>
    <mergeCell ref="B35:F35"/>
    <mergeCell ref="B31:F31"/>
    <mergeCell ref="B32:F32"/>
    <mergeCell ref="A26:I26"/>
    <mergeCell ref="H48:I48"/>
    <mergeCell ref="H55:I55"/>
    <mergeCell ref="H56:I56"/>
    <mergeCell ref="H49:I49"/>
    <mergeCell ref="H50:I50"/>
    <mergeCell ref="H51:I51"/>
    <mergeCell ref="H52:I52"/>
    <mergeCell ref="H53:I53"/>
    <mergeCell ref="H54:I54"/>
    <mergeCell ref="F53:G53"/>
    <mergeCell ref="D45:E45"/>
    <mergeCell ref="D46:E46"/>
    <mergeCell ref="D47:E47"/>
    <mergeCell ref="D48:E48"/>
    <mergeCell ref="D49:E49"/>
    <mergeCell ref="D50:E50"/>
    <mergeCell ref="D51:E51"/>
    <mergeCell ref="D52:E52"/>
    <mergeCell ref="F55:G55"/>
    <mergeCell ref="F56:G56"/>
    <mergeCell ref="F51:G51"/>
    <mergeCell ref="F52:G52"/>
    <mergeCell ref="F57:G57"/>
    <mergeCell ref="D150:H150"/>
    <mergeCell ref="A147:E147"/>
    <mergeCell ref="A146:E146"/>
    <mergeCell ref="F146:G146"/>
    <mergeCell ref="A144:I144"/>
    <mergeCell ref="D54:E54"/>
    <mergeCell ref="D55:E55"/>
    <mergeCell ref="D56:E56"/>
    <mergeCell ref="D57:E57"/>
    <mergeCell ref="D58:E58"/>
    <mergeCell ref="H57:I57"/>
    <mergeCell ref="H58:I58"/>
    <mergeCell ref="F58:G58"/>
    <mergeCell ref="D53:E53"/>
    <mergeCell ref="D59:E59"/>
    <mergeCell ref="D60:E60"/>
    <mergeCell ref="D61:E61"/>
    <mergeCell ref="D62:E62"/>
    <mergeCell ref="D63:E63"/>
    <mergeCell ref="F45:G45"/>
    <mergeCell ref="D141:H141"/>
    <mergeCell ref="D148:H149"/>
    <mergeCell ref="F1:H1"/>
    <mergeCell ref="G2:I2"/>
    <mergeCell ref="A143:I143"/>
    <mergeCell ref="B14:C14"/>
    <mergeCell ref="A38:I38"/>
    <mergeCell ref="A29:I29"/>
    <mergeCell ref="G32:I32"/>
    <mergeCell ref="F20:H20"/>
    <mergeCell ref="F21:H21"/>
    <mergeCell ref="F23:H23"/>
    <mergeCell ref="F24:H24"/>
    <mergeCell ref="G3:I3"/>
    <mergeCell ref="F4:H4"/>
    <mergeCell ref="B6:C6"/>
    <mergeCell ref="G30:I30"/>
    <mergeCell ref="B30:F30"/>
    <mergeCell ref="A27:I27"/>
    <mergeCell ref="G35:I35"/>
    <mergeCell ref="G31:I31"/>
    <mergeCell ref="G33:I33"/>
    <mergeCell ref="F54:G54"/>
  </mergeCells>
  <conditionalFormatting sqref="F1:I1">
    <cfRule type="containsBlanks" dxfId="21" priority="14">
      <formula>LEN(TRIM(F1))=0</formula>
    </cfRule>
    <cfRule type="containsBlanks" dxfId="20" priority="15">
      <formula>LEN(TRIM(F1))=0</formula>
    </cfRule>
  </conditionalFormatting>
  <conditionalFormatting sqref="C7:C13">
    <cfRule type="containsBlanks" dxfId="19" priority="13">
      <formula>LEN(TRIM(C7))=0</formula>
    </cfRule>
  </conditionalFormatting>
  <conditionalFormatting sqref="C15:C18 F1:I1 G30:I33 G35:I35 G34">
    <cfRule type="containsBlanks" dxfId="18" priority="11">
      <formula>LEN(TRIM(C1))=0</formula>
    </cfRule>
  </conditionalFormatting>
  <conditionalFormatting sqref="A41:D140 F41:F140 H41:H140">
    <cfRule type="containsBlanks" dxfId="17" priority="9">
      <formula>LEN(TRIM(A41))=0</formula>
    </cfRule>
  </conditionalFormatting>
  <conditionalFormatting sqref="C15:C18">
    <cfRule type="containsBlanks" dxfId="16" priority="12">
      <formula>LEN(TRIM(C15))=0</formula>
    </cfRule>
  </conditionalFormatting>
  <dataValidations xWindow="888" yWindow="496" count="8">
    <dataValidation type="textLength" operator="greaterThan" showInputMessage="1" showErrorMessage="1" promptTitle="Data zawarcia umowy o dopłatę" prompt="Proszę wskazać datę zawarcia umowy o dopłatę z Wojewodą Mazowieckim" sqref="G31:I31" xr:uid="{00000000-0002-0000-0000-000000000000}">
      <formula1>1</formula1>
    </dataValidation>
    <dataValidation type="decimal" operator="greaterThanOrEqual" showInputMessage="1" showErrorMessage="1" promptTitle="Środki pobrane - niewykorzystane" prompt="Proszę wskazać kwotę dopłaty niewykorzystanej w poprzednim okresie rozliczeniowym." sqref="G32:I32" xr:uid="{00000000-0002-0000-0000-000001000000}">
      <formula1>0</formula1>
    </dataValidation>
    <dataValidation type="whole" errorStyle="warning" operator="greaterThan" allowBlank="1" showInputMessage="1" showErrorMessage="1" errorTitle="Błędne dane" error="Proszę wskazać wartość większą niż 0" promptTitle="Liczba operatorów PTZ" prompt="Proszę wskazać liczbę operatorów publicznego transportu zbiorowego obsługujących linie komunikacyjne objęte wnioskiem." sqref="G35:I35" xr:uid="{00000000-0002-0000-0000-000002000000}">
      <formula1>0</formula1>
    </dataValidation>
    <dataValidation type="textLength" errorStyle="warning" operator="greaterThan" allowBlank="1" showInputMessage="1" showErrorMessage="1" errorTitle="Błąd" error="Pole nie moze pozostać puste" promptTitle="Numer umowy o dopłatę" prompt="Proszę wskazać numer umowy o dopłatę zawartej z Wojewodą Mazowieckim, której dotyczy niniejszy wniosek." sqref="G30:I30" xr:uid="{00000000-0002-0000-0000-000006000000}">
      <formula1>1</formula1>
    </dataValidation>
    <dataValidation type="decimal" operator="greaterThanOrEqual" allowBlank="1" showInputMessage="1" showErrorMessage="1" promptTitle="Planowane zapotrzebowanie" prompt="Proszę wskazać przewidywaną kwotę dopłaty w kolejnym okresie rozliczeniowym. " sqref="G33:G34 H33:I33" xr:uid="{00000000-0002-0000-0000-000008000000}">
      <formula1>0</formula1>
    </dataValidation>
    <dataValidation operator="greaterThan" allowBlank="1" showInputMessage="1" showErrorMessage="1" promptTitle="Numer dysopnenta" prompt="Proszę wskazać numer dysponenta z arkusza o nazwie &quot;Nr dysponenta Powiaty&quot; lub &quot;Nr dysponenta Gminy&quot; W przypadku kilku umów numer dysponenta należy rozszerzyć o wyróżnik numeru umowy." sqref="C13" xr:uid="{F2E05B18-1095-4A04-AB77-92CDBF130A5E}"/>
    <dataValidation operator="equal" sqref="C9" xr:uid="{B98B46FD-BE72-4833-A68F-AF4085D5F1BB}"/>
    <dataValidation allowBlank="1" sqref="C11 C10 C7" xr:uid="{9E6C7A5D-287A-488D-94B8-73D18083F17E}"/>
  </dataValidations>
  <pageMargins left="6.25E-2" right="1.0416666666666666E-2" top="4.1666666666666664E-2" bottom="0.11458333333333333" header="0.3" footer="0.3"/>
  <pageSetup paperSize="9" scale="88" fitToHeight="0" orientation="landscape" r:id="rId1"/>
  <rowBreaks count="5" manualBreakCount="5">
    <brk id="28" max="8" man="1"/>
    <brk id="36" max="16383" man="1"/>
    <brk id="112" max="8" man="1"/>
    <brk id="140" max="8" man="1"/>
    <brk id="154" max="8"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F925AC-BBF9-45E1-AB56-C7EC5909FB65}">
  <dimension ref="A1:I102"/>
  <sheetViews>
    <sheetView workbookViewId="0">
      <selection sqref="A1:I1"/>
    </sheetView>
  </sheetViews>
  <sheetFormatPr defaultRowHeight="15" x14ac:dyDescent="0.25"/>
  <cols>
    <col min="2" max="2" width="45.28515625" customWidth="1"/>
    <col min="3" max="3" width="60.42578125" bestFit="1" customWidth="1"/>
    <col min="4" max="4" width="14.5703125" bestFit="1" customWidth="1"/>
    <col min="5" max="5" width="34.7109375" bestFit="1" customWidth="1"/>
    <col min="6" max="6" width="33.140625" customWidth="1"/>
    <col min="7" max="7" width="41.5703125" customWidth="1"/>
    <col min="8" max="8" width="16" customWidth="1"/>
    <col min="9" max="9" width="22.5703125" customWidth="1"/>
  </cols>
  <sheetData>
    <row r="1" spans="1:9" ht="66.75" customHeight="1" x14ac:dyDescent="0.25">
      <c r="A1" s="83" t="str">
        <f>Zawiadomienie!A39</f>
        <v>Numer zadania (z zał. nr 2 do umowy)</v>
      </c>
      <c r="B1" s="83" t="str">
        <f>Zawiadomienie!B39</f>
        <v>Nazwa linii komunikacyjnej</v>
      </c>
      <c r="C1" s="83" t="str">
        <f>Zawiadomienie!C39</f>
        <v>Data uruchomienia linii komunikacyjnej</v>
      </c>
      <c r="D1" s="83" t="e">
        <f>Zawiadomienie!#REF!</f>
        <v>#REF!</v>
      </c>
      <c r="E1" s="83" t="str">
        <f>Zawiadomienie!D39</f>
        <v>Data uruchomienia linii komunikacyjnej wskazana we wniosku o objęcie dopłatą</v>
      </c>
      <c r="F1" s="81" t="str">
        <f>Zawiadomienie!F39</f>
        <v>Data przekazania do Wojewody kopii umowy
 z operatorem</v>
      </c>
      <c r="G1" s="81">
        <f>Zawiadomienie!G39</f>
        <v>0</v>
      </c>
      <c r="H1" s="81" t="str">
        <f>Zawiadomienie!H39</f>
        <v>Data przekazania do Wojewody kopii uchwały organu stanowiącego 
o wyrażeniu zgody na zawarcie umowy
 z operatorem</v>
      </c>
      <c r="I1" s="81">
        <f>Zawiadomienie!I39</f>
        <v>0</v>
      </c>
    </row>
    <row r="2" spans="1:9" x14ac:dyDescent="0.25">
      <c r="A2" s="95">
        <f>Zawiadomienie!A41</f>
        <v>0</v>
      </c>
      <c r="B2" s="85">
        <f>Zawiadomienie!B41</f>
        <v>0</v>
      </c>
      <c r="C2" s="88">
        <f>Zawiadomienie!C41</f>
        <v>0</v>
      </c>
      <c r="D2" s="96">
        <f>Zawiadomienie!D41</f>
        <v>0</v>
      </c>
      <c r="E2" s="96">
        <f>Zawiadomienie!E41</f>
        <v>0</v>
      </c>
      <c r="F2" s="96">
        <f>Zawiadomienie!F41</f>
        <v>0</v>
      </c>
      <c r="G2" s="94">
        <f>Zawiadomienie!G41</f>
        <v>0</v>
      </c>
      <c r="H2" s="96" t="e">
        <f>Zawiadomienie!#REF!</f>
        <v>#REF!</v>
      </c>
      <c r="I2" s="96">
        <f>Zawiadomienie!H41</f>
        <v>0</v>
      </c>
    </row>
    <row r="3" spans="1:9" x14ac:dyDescent="0.25">
      <c r="A3" s="95">
        <f>Zawiadomienie!A42</f>
        <v>0</v>
      </c>
      <c r="B3" s="85">
        <f>Zawiadomienie!B42</f>
        <v>0</v>
      </c>
      <c r="C3" s="88">
        <f>Zawiadomienie!C42</f>
        <v>0</v>
      </c>
      <c r="D3" s="96">
        <f>Zawiadomienie!D42</f>
        <v>0</v>
      </c>
      <c r="E3" s="96">
        <f>Zawiadomienie!E42</f>
        <v>0</v>
      </c>
      <c r="F3" s="96">
        <f>Zawiadomienie!F42</f>
        <v>0</v>
      </c>
      <c r="G3" s="94">
        <f>Zawiadomienie!G42</f>
        <v>0</v>
      </c>
      <c r="H3" s="96" t="e">
        <f>Zawiadomienie!#REF!</f>
        <v>#REF!</v>
      </c>
      <c r="I3" s="96">
        <f>Zawiadomienie!H42</f>
        <v>0</v>
      </c>
    </row>
    <row r="4" spans="1:9" x14ac:dyDescent="0.25">
      <c r="A4" s="95">
        <f>Zawiadomienie!A43</f>
        <v>0</v>
      </c>
      <c r="B4" s="85">
        <f>Zawiadomienie!B43</f>
        <v>0</v>
      </c>
      <c r="C4" s="88">
        <f>Zawiadomienie!C43</f>
        <v>0</v>
      </c>
      <c r="D4" s="96">
        <f>Zawiadomienie!D43</f>
        <v>0</v>
      </c>
      <c r="E4" s="96">
        <f>Zawiadomienie!E43</f>
        <v>0</v>
      </c>
      <c r="F4" s="96">
        <f>Zawiadomienie!F43</f>
        <v>0</v>
      </c>
      <c r="G4" s="94">
        <f>Zawiadomienie!G43</f>
        <v>0</v>
      </c>
      <c r="H4" s="96" t="e">
        <f>Zawiadomienie!#REF!</f>
        <v>#REF!</v>
      </c>
      <c r="I4" s="96">
        <f>Zawiadomienie!H43</f>
        <v>0</v>
      </c>
    </row>
    <row r="5" spans="1:9" x14ac:dyDescent="0.25">
      <c r="A5" s="95">
        <f>Zawiadomienie!A44</f>
        <v>0</v>
      </c>
      <c r="B5" s="85">
        <f>Zawiadomienie!B44</f>
        <v>0</v>
      </c>
      <c r="C5" s="88">
        <f>Zawiadomienie!C44</f>
        <v>0</v>
      </c>
      <c r="D5" s="96">
        <f>Zawiadomienie!D44</f>
        <v>0</v>
      </c>
      <c r="E5" s="96">
        <f>Zawiadomienie!E44</f>
        <v>0</v>
      </c>
      <c r="F5" s="96">
        <f>Zawiadomienie!F44</f>
        <v>0</v>
      </c>
      <c r="G5" s="94">
        <f>Zawiadomienie!G44</f>
        <v>0</v>
      </c>
      <c r="H5" s="96">
        <f>Zawiadomienie!H44</f>
        <v>0</v>
      </c>
      <c r="I5" s="96">
        <f>Zawiadomienie!I44</f>
        <v>0</v>
      </c>
    </row>
    <row r="6" spans="1:9" x14ac:dyDescent="0.25">
      <c r="A6" s="95">
        <f>Zawiadomienie!A45</f>
        <v>0</v>
      </c>
      <c r="B6" s="85">
        <f>Zawiadomienie!B45</f>
        <v>0</v>
      </c>
      <c r="C6" s="88">
        <f>Zawiadomienie!C45</f>
        <v>0</v>
      </c>
      <c r="D6" s="96">
        <f>Zawiadomienie!D45</f>
        <v>0</v>
      </c>
      <c r="E6" s="96">
        <f>Zawiadomienie!E45</f>
        <v>0</v>
      </c>
      <c r="F6" s="96">
        <f>Zawiadomienie!F45</f>
        <v>0</v>
      </c>
      <c r="G6" s="94">
        <f>Zawiadomienie!G45</f>
        <v>0</v>
      </c>
      <c r="H6" s="96">
        <f>Zawiadomienie!H45</f>
        <v>0</v>
      </c>
      <c r="I6" s="96">
        <f>Zawiadomienie!I45</f>
        <v>0</v>
      </c>
    </row>
    <row r="7" spans="1:9" x14ac:dyDescent="0.25">
      <c r="A7" s="95">
        <f>Zawiadomienie!A46</f>
        <v>0</v>
      </c>
      <c r="B7" s="85">
        <f>Zawiadomienie!B46</f>
        <v>0</v>
      </c>
      <c r="C7" s="88">
        <f>Zawiadomienie!C46</f>
        <v>0</v>
      </c>
      <c r="D7" s="96">
        <f>Zawiadomienie!D46</f>
        <v>0</v>
      </c>
      <c r="E7" s="96">
        <f>Zawiadomienie!E46</f>
        <v>0</v>
      </c>
      <c r="F7" s="96">
        <f>Zawiadomienie!F46</f>
        <v>0</v>
      </c>
      <c r="G7" s="94">
        <f>Zawiadomienie!G46</f>
        <v>0</v>
      </c>
      <c r="H7" s="96">
        <f>Zawiadomienie!H46</f>
        <v>0</v>
      </c>
      <c r="I7" s="96">
        <f>Zawiadomienie!I46</f>
        <v>0</v>
      </c>
    </row>
    <row r="8" spans="1:9" x14ac:dyDescent="0.25">
      <c r="A8" s="95">
        <f>Zawiadomienie!A47</f>
        <v>0</v>
      </c>
      <c r="B8" s="85">
        <f>Zawiadomienie!B47</f>
        <v>0</v>
      </c>
      <c r="C8" s="88">
        <f>Zawiadomienie!C47</f>
        <v>0</v>
      </c>
      <c r="D8" s="96">
        <f>Zawiadomienie!D47</f>
        <v>0</v>
      </c>
      <c r="E8" s="96">
        <f>Zawiadomienie!E47</f>
        <v>0</v>
      </c>
      <c r="F8" s="96">
        <f>Zawiadomienie!F47</f>
        <v>0</v>
      </c>
      <c r="G8" s="94">
        <f>Zawiadomienie!G47</f>
        <v>0</v>
      </c>
      <c r="H8" s="96">
        <f>Zawiadomienie!H47</f>
        <v>0</v>
      </c>
      <c r="I8" s="96">
        <f>Zawiadomienie!I47</f>
        <v>0</v>
      </c>
    </row>
    <row r="9" spans="1:9" x14ac:dyDescent="0.25">
      <c r="A9" s="95">
        <f>Zawiadomienie!A48</f>
        <v>0</v>
      </c>
      <c r="B9" s="85">
        <f>Zawiadomienie!B48</f>
        <v>0</v>
      </c>
      <c r="C9" s="88">
        <f>Zawiadomienie!C48</f>
        <v>0</v>
      </c>
      <c r="D9" s="96">
        <f>Zawiadomienie!D48</f>
        <v>0</v>
      </c>
      <c r="E9" s="96">
        <f>Zawiadomienie!E48</f>
        <v>0</v>
      </c>
      <c r="F9" s="96">
        <f>Zawiadomienie!F48</f>
        <v>0</v>
      </c>
      <c r="G9" s="94">
        <f>Zawiadomienie!G48</f>
        <v>0</v>
      </c>
      <c r="H9" s="96">
        <f>Zawiadomienie!H48</f>
        <v>0</v>
      </c>
      <c r="I9" s="96">
        <f>Zawiadomienie!I48</f>
        <v>0</v>
      </c>
    </row>
    <row r="10" spans="1:9" x14ac:dyDescent="0.25">
      <c r="A10" s="95">
        <f>Zawiadomienie!A49</f>
        <v>0</v>
      </c>
      <c r="B10" s="85">
        <f>Zawiadomienie!B49</f>
        <v>0</v>
      </c>
      <c r="C10" s="88">
        <f>Zawiadomienie!C49</f>
        <v>0</v>
      </c>
      <c r="D10" s="96">
        <f>Zawiadomienie!D49</f>
        <v>0</v>
      </c>
      <c r="E10" s="96">
        <f>Zawiadomienie!E49</f>
        <v>0</v>
      </c>
      <c r="F10" s="96">
        <f>Zawiadomienie!F49</f>
        <v>0</v>
      </c>
      <c r="G10" s="94">
        <f>Zawiadomienie!G49</f>
        <v>0</v>
      </c>
      <c r="H10" s="96">
        <f>Zawiadomienie!H49</f>
        <v>0</v>
      </c>
      <c r="I10" s="96">
        <f>Zawiadomienie!I49</f>
        <v>0</v>
      </c>
    </row>
    <row r="11" spans="1:9" x14ac:dyDescent="0.25">
      <c r="A11" s="95">
        <f>Zawiadomienie!A50</f>
        <v>0</v>
      </c>
      <c r="B11" s="85">
        <f>Zawiadomienie!B50</f>
        <v>0</v>
      </c>
      <c r="C11" s="88">
        <f>Zawiadomienie!C50</f>
        <v>0</v>
      </c>
      <c r="D11" s="96">
        <f>Zawiadomienie!D50</f>
        <v>0</v>
      </c>
      <c r="E11" s="96">
        <f>Zawiadomienie!E50</f>
        <v>0</v>
      </c>
      <c r="F11" s="96">
        <f>Zawiadomienie!F50</f>
        <v>0</v>
      </c>
      <c r="G11" s="94">
        <f>Zawiadomienie!G50</f>
        <v>0</v>
      </c>
      <c r="H11" s="96">
        <f>Zawiadomienie!H50</f>
        <v>0</v>
      </c>
      <c r="I11" s="96">
        <f>Zawiadomienie!I50</f>
        <v>0</v>
      </c>
    </row>
    <row r="12" spans="1:9" x14ac:dyDescent="0.25">
      <c r="A12" s="95">
        <f>Zawiadomienie!A51</f>
        <v>0</v>
      </c>
      <c r="B12" s="85">
        <f>Zawiadomienie!B51</f>
        <v>0</v>
      </c>
      <c r="C12" s="88">
        <f>Zawiadomienie!C51</f>
        <v>0</v>
      </c>
      <c r="D12" s="96">
        <f>Zawiadomienie!D51</f>
        <v>0</v>
      </c>
      <c r="E12" s="96">
        <f>Zawiadomienie!E51</f>
        <v>0</v>
      </c>
      <c r="F12" s="96">
        <f>Zawiadomienie!F51</f>
        <v>0</v>
      </c>
      <c r="G12" s="94">
        <f>Zawiadomienie!G51</f>
        <v>0</v>
      </c>
      <c r="H12" s="96">
        <f>Zawiadomienie!H51</f>
        <v>0</v>
      </c>
      <c r="I12" s="96">
        <f>Zawiadomienie!I51</f>
        <v>0</v>
      </c>
    </row>
    <row r="13" spans="1:9" x14ac:dyDescent="0.25">
      <c r="A13" s="95">
        <f>Zawiadomienie!A52</f>
        <v>0</v>
      </c>
      <c r="B13" s="85">
        <f>Zawiadomienie!B52</f>
        <v>0</v>
      </c>
      <c r="C13" s="88">
        <f>Zawiadomienie!C52</f>
        <v>0</v>
      </c>
      <c r="D13" s="96">
        <f>Zawiadomienie!D52</f>
        <v>0</v>
      </c>
      <c r="E13" s="96">
        <f>Zawiadomienie!E52</f>
        <v>0</v>
      </c>
      <c r="F13" s="96">
        <f>Zawiadomienie!F52</f>
        <v>0</v>
      </c>
      <c r="G13" s="94">
        <f>Zawiadomienie!G52</f>
        <v>0</v>
      </c>
      <c r="H13" s="96">
        <f>Zawiadomienie!H52</f>
        <v>0</v>
      </c>
      <c r="I13" s="96">
        <f>Zawiadomienie!I52</f>
        <v>0</v>
      </c>
    </row>
    <row r="14" spans="1:9" x14ac:dyDescent="0.25">
      <c r="A14" s="95">
        <f>Zawiadomienie!A53</f>
        <v>0</v>
      </c>
      <c r="B14" s="85">
        <f>Zawiadomienie!B53</f>
        <v>0</v>
      </c>
      <c r="C14" s="88">
        <f>Zawiadomienie!C53</f>
        <v>0</v>
      </c>
      <c r="D14" s="96">
        <f>Zawiadomienie!D53</f>
        <v>0</v>
      </c>
      <c r="E14" s="96">
        <f>Zawiadomienie!E53</f>
        <v>0</v>
      </c>
      <c r="F14" s="96">
        <f>Zawiadomienie!F53</f>
        <v>0</v>
      </c>
      <c r="G14" s="94">
        <f>Zawiadomienie!G53</f>
        <v>0</v>
      </c>
      <c r="H14" s="96">
        <f>Zawiadomienie!H53</f>
        <v>0</v>
      </c>
      <c r="I14" s="96">
        <f>Zawiadomienie!I53</f>
        <v>0</v>
      </c>
    </row>
    <row r="15" spans="1:9" x14ac:dyDescent="0.25">
      <c r="A15" s="95">
        <f>Zawiadomienie!A54</f>
        <v>0</v>
      </c>
      <c r="B15" s="85">
        <f>Zawiadomienie!B54</f>
        <v>0</v>
      </c>
      <c r="C15" s="88">
        <f>Zawiadomienie!C54</f>
        <v>0</v>
      </c>
      <c r="D15" s="96">
        <f>Zawiadomienie!D54</f>
        <v>0</v>
      </c>
      <c r="E15" s="96">
        <f>Zawiadomienie!E54</f>
        <v>0</v>
      </c>
      <c r="F15" s="96">
        <f>Zawiadomienie!F54</f>
        <v>0</v>
      </c>
      <c r="G15" s="94">
        <f>Zawiadomienie!G54</f>
        <v>0</v>
      </c>
      <c r="H15" s="96">
        <f>Zawiadomienie!H54</f>
        <v>0</v>
      </c>
      <c r="I15" s="96">
        <f>Zawiadomienie!I54</f>
        <v>0</v>
      </c>
    </row>
    <row r="16" spans="1:9" x14ac:dyDescent="0.25">
      <c r="A16" s="95">
        <f>Zawiadomienie!A55</f>
        <v>0</v>
      </c>
      <c r="B16" s="85">
        <f>Zawiadomienie!B55</f>
        <v>0</v>
      </c>
      <c r="C16" s="88">
        <f>Zawiadomienie!C55</f>
        <v>0</v>
      </c>
      <c r="D16" s="96">
        <f>Zawiadomienie!D55</f>
        <v>0</v>
      </c>
      <c r="E16" s="96">
        <f>Zawiadomienie!E55</f>
        <v>0</v>
      </c>
      <c r="F16" s="96">
        <f>Zawiadomienie!F55</f>
        <v>0</v>
      </c>
      <c r="G16" s="94">
        <f>Zawiadomienie!G55</f>
        <v>0</v>
      </c>
      <c r="H16" s="96">
        <f>Zawiadomienie!H55</f>
        <v>0</v>
      </c>
      <c r="I16" s="96">
        <f>Zawiadomienie!I55</f>
        <v>0</v>
      </c>
    </row>
    <row r="17" spans="1:9" x14ac:dyDescent="0.25">
      <c r="A17" s="95">
        <f>Zawiadomienie!A56</f>
        <v>0</v>
      </c>
      <c r="B17" s="85">
        <f>Zawiadomienie!B56</f>
        <v>0</v>
      </c>
      <c r="C17" s="88">
        <f>Zawiadomienie!C56</f>
        <v>0</v>
      </c>
      <c r="D17" s="96">
        <f>Zawiadomienie!D56</f>
        <v>0</v>
      </c>
      <c r="E17" s="96">
        <f>Zawiadomienie!E56</f>
        <v>0</v>
      </c>
      <c r="F17" s="96">
        <f>Zawiadomienie!F56</f>
        <v>0</v>
      </c>
      <c r="G17" s="94">
        <f>Zawiadomienie!G56</f>
        <v>0</v>
      </c>
      <c r="H17" s="96">
        <f>Zawiadomienie!H56</f>
        <v>0</v>
      </c>
      <c r="I17" s="96">
        <f>Zawiadomienie!I56</f>
        <v>0</v>
      </c>
    </row>
    <row r="18" spans="1:9" x14ac:dyDescent="0.25">
      <c r="A18" s="95">
        <f>Zawiadomienie!A57</f>
        <v>0</v>
      </c>
      <c r="B18" s="85">
        <f>Zawiadomienie!B57</f>
        <v>0</v>
      </c>
      <c r="C18" s="88">
        <f>Zawiadomienie!C57</f>
        <v>0</v>
      </c>
      <c r="D18" s="96">
        <f>Zawiadomienie!D57</f>
        <v>0</v>
      </c>
      <c r="E18" s="96">
        <f>Zawiadomienie!E57</f>
        <v>0</v>
      </c>
      <c r="F18" s="96">
        <f>Zawiadomienie!F57</f>
        <v>0</v>
      </c>
      <c r="G18" s="94">
        <f>Zawiadomienie!G57</f>
        <v>0</v>
      </c>
      <c r="H18" s="96">
        <f>Zawiadomienie!H57</f>
        <v>0</v>
      </c>
      <c r="I18" s="96">
        <f>Zawiadomienie!I57</f>
        <v>0</v>
      </c>
    </row>
    <row r="19" spans="1:9" x14ac:dyDescent="0.25">
      <c r="A19" s="95">
        <f>Zawiadomienie!A58</f>
        <v>0</v>
      </c>
      <c r="B19" s="85">
        <f>Zawiadomienie!B58</f>
        <v>0</v>
      </c>
      <c r="C19" s="88">
        <f>Zawiadomienie!C58</f>
        <v>0</v>
      </c>
      <c r="D19" s="96">
        <f>Zawiadomienie!D58</f>
        <v>0</v>
      </c>
      <c r="E19" s="96">
        <f>Zawiadomienie!E58</f>
        <v>0</v>
      </c>
      <c r="F19" s="96">
        <f>Zawiadomienie!F58</f>
        <v>0</v>
      </c>
      <c r="G19" s="94">
        <f>Zawiadomienie!G58</f>
        <v>0</v>
      </c>
      <c r="H19" s="96">
        <f>Zawiadomienie!H58</f>
        <v>0</v>
      </c>
      <c r="I19" s="96">
        <f>Zawiadomienie!I58</f>
        <v>0</v>
      </c>
    </row>
    <row r="20" spans="1:9" x14ac:dyDescent="0.25">
      <c r="A20" s="95">
        <f>Zawiadomienie!A59</f>
        <v>0</v>
      </c>
      <c r="B20" s="85">
        <f>Zawiadomienie!B59</f>
        <v>0</v>
      </c>
      <c r="C20" s="88">
        <f>Zawiadomienie!C59</f>
        <v>0</v>
      </c>
      <c r="D20" s="96">
        <f>Zawiadomienie!D59</f>
        <v>0</v>
      </c>
      <c r="E20" s="96">
        <f>Zawiadomienie!E59</f>
        <v>0</v>
      </c>
      <c r="F20" s="96">
        <f>Zawiadomienie!F59</f>
        <v>0</v>
      </c>
      <c r="G20" s="94">
        <f>Zawiadomienie!G59</f>
        <v>0</v>
      </c>
      <c r="H20" s="96">
        <f>Zawiadomienie!H59</f>
        <v>0</v>
      </c>
      <c r="I20" s="96">
        <f>Zawiadomienie!I59</f>
        <v>0</v>
      </c>
    </row>
    <row r="21" spans="1:9" x14ac:dyDescent="0.25">
      <c r="A21" s="95">
        <f>Zawiadomienie!A60</f>
        <v>0</v>
      </c>
      <c r="B21" s="85">
        <f>Zawiadomienie!B60</f>
        <v>0</v>
      </c>
      <c r="C21" s="88">
        <f>Zawiadomienie!C60</f>
        <v>0</v>
      </c>
      <c r="D21" s="96">
        <f>Zawiadomienie!D60</f>
        <v>0</v>
      </c>
      <c r="E21" s="96">
        <f>Zawiadomienie!E60</f>
        <v>0</v>
      </c>
      <c r="F21" s="96">
        <f>Zawiadomienie!F60</f>
        <v>0</v>
      </c>
      <c r="G21" s="94">
        <f>Zawiadomienie!G60</f>
        <v>0</v>
      </c>
      <c r="H21" s="96">
        <f>Zawiadomienie!H60</f>
        <v>0</v>
      </c>
      <c r="I21" s="96">
        <f>Zawiadomienie!I60</f>
        <v>0</v>
      </c>
    </row>
    <row r="22" spans="1:9" x14ac:dyDescent="0.25">
      <c r="A22" s="95">
        <f>Zawiadomienie!A61</f>
        <v>0</v>
      </c>
      <c r="B22" s="85">
        <f>Zawiadomienie!B61</f>
        <v>0</v>
      </c>
      <c r="C22" s="88">
        <f>Zawiadomienie!C61</f>
        <v>0</v>
      </c>
      <c r="D22" s="96">
        <f>Zawiadomienie!D61</f>
        <v>0</v>
      </c>
      <c r="E22" s="96">
        <f>Zawiadomienie!E61</f>
        <v>0</v>
      </c>
      <c r="F22" s="96">
        <f>Zawiadomienie!F61</f>
        <v>0</v>
      </c>
      <c r="G22" s="94">
        <f>Zawiadomienie!G61</f>
        <v>0</v>
      </c>
      <c r="H22" s="96">
        <f>Zawiadomienie!H61</f>
        <v>0</v>
      </c>
      <c r="I22" s="96">
        <f>Zawiadomienie!I61</f>
        <v>0</v>
      </c>
    </row>
    <row r="23" spans="1:9" x14ac:dyDescent="0.25">
      <c r="A23" s="95">
        <f>Zawiadomienie!A62</f>
        <v>0</v>
      </c>
      <c r="B23" s="85">
        <f>Zawiadomienie!B62</f>
        <v>0</v>
      </c>
      <c r="C23" s="88">
        <f>Zawiadomienie!C62</f>
        <v>0</v>
      </c>
      <c r="D23" s="96">
        <f>Zawiadomienie!D62</f>
        <v>0</v>
      </c>
      <c r="E23" s="96">
        <f>Zawiadomienie!E62</f>
        <v>0</v>
      </c>
      <c r="F23" s="96">
        <f>Zawiadomienie!F62</f>
        <v>0</v>
      </c>
      <c r="G23" s="94">
        <f>Zawiadomienie!G62</f>
        <v>0</v>
      </c>
      <c r="H23" s="96">
        <f>Zawiadomienie!H62</f>
        <v>0</v>
      </c>
      <c r="I23" s="96">
        <f>Zawiadomienie!I62</f>
        <v>0</v>
      </c>
    </row>
    <row r="24" spans="1:9" x14ac:dyDescent="0.25">
      <c r="A24" s="95">
        <f>Zawiadomienie!A63</f>
        <v>0</v>
      </c>
      <c r="B24" s="85">
        <f>Zawiadomienie!B63</f>
        <v>0</v>
      </c>
      <c r="C24" s="88">
        <f>Zawiadomienie!C63</f>
        <v>0</v>
      </c>
      <c r="D24" s="96">
        <f>Zawiadomienie!D63</f>
        <v>0</v>
      </c>
      <c r="E24" s="96">
        <f>Zawiadomienie!E63</f>
        <v>0</v>
      </c>
      <c r="F24" s="96">
        <f>Zawiadomienie!F63</f>
        <v>0</v>
      </c>
      <c r="G24" s="94">
        <f>Zawiadomienie!G63</f>
        <v>0</v>
      </c>
      <c r="H24" s="96">
        <f>Zawiadomienie!H63</f>
        <v>0</v>
      </c>
      <c r="I24" s="96">
        <f>Zawiadomienie!I63</f>
        <v>0</v>
      </c>
    </row>
    <row r="25" spans="1:9" x14ac:dyDescent="0.25">
      <c r="A25" s="95">
        <f>Zawiadomienie!A64</f>
        <v>0</v>
      </c>
      <c r="B25" s="85">
        <f>Zawiadomienie!B64</f>
        <v>0</v>
      </c>
      <c r="C25" s="88">
        <f>Zawiadomienie!C64</f>
        <v>0</v>
      </c>
      <c r="D25" s="96">
        <f>Zawiadomienie!D64</f>
        <v>0</v>
      </c>
      <c r="E25" s="96">
        <f>Zawiadomienie!E64</f>
        <v>0</v>
      </c>
      <c r="F25" s="96">
        <f>Zawiadomienie!F64</f>
        <v>0</v>
      </c>
      <c r="G25" s="94">
        <f>Zawiadomienie!G64</f>
        <v>0</v>
      </c>
      <c r="H25" s="96">
        <f>Zawiadomienie!H64</f>
        <v>0</v>
      </c>
      <c r="I25" s="96">
        <f>Zawiadomienie!I64</f>
        <v>0</v>
      </c>
    </row>
    <row r="26" spans="1:9" x14ac:dyDescent="0.25">
      <c r="A26" s="95">
        <f>Zawiadomienie!A65</f>
        <v>0</v>
      </c>
      <c r="B26" s="85">
        <f>Zawiadomienie!B65</f>
        <v>0</v>
      </c>
      <c r="C26" s="88">
        <f>Zawiadomienie!C65</f>
        <v>0</v>
      </c>
      <c r="D26" s="96">
        <f>Zawiadomienie!D65</f>
        <v>0</v>
      </c>
      <c r="E26" s="96">
        <f>Zawiadomienie!E65</f>
        <v>0</v>
      </c>
      <c r="F26" s="96">
        <f>Zawiadomienie!F65</f>
        <v>0</v>
      </c>
      <c r="G26" s="94">
        <f>Zawiadomienie!G65</f>
        <v>0</v>
      </c>
      <c r="H26" s="96">
        <f>Zawiadomienie!H65</f>
        <v>0</v>
      </c>
      <c r="I26" s="96">
        <f>Zawiadomienie!I65</f>
        <v>0</v>
      </c>
    </row>
    <row r="27" spans="1:9" x14ac:dyDescent="0.25">
      <c r="A27" s="95">
        <f>Zawiadomienie!A66</f>
        <v>0</v>
      </c>
      <c r="B27" s="85">
        <f>Zawiadomienie!B66</f>
        <v>0</v>
      </c>
      <c r="C27" s="88">
        <f>Zawiadomienie!C66</f>
        <v>0</v>
      </c>
      <c r="D27" s="96">
        <f>Zawiadomienie!D66</f>
        <v>0</v>
      </c>
      <c r="E27" s="96">
        <f>Zawiadomienie!E66</f>
        <v>0</v>
      </c>
      <c r="F27" s="96">
        <f>Zawiadomienie!F66</f>
        <v>0</v>
      </c>
      <c r="G27" s="94">
        <f>Zawiadomienie!G66</f>
        <v>0</v>
      </c>
      <c r="H27" s="96">
        <f>Zawiadomienie!H66</f>
        <v>0</v>
      </c>
      <c r="I27" s="96">
        <f>Zawiadomienie!I66</f>
        <v>0</v>
      </c>
    </row>
    <row r="28" spans="1:9" x14ac:dyDescent="0.25">
      <c r="A28" s="95">
        <f>Zawiadomienie!A67</f>
        <v>0</v>
      </c>
      <c r="B28" s="85">
        <f>Zawiadomienie!B67</f>
        <v>0</v>
      </c>
      <c r="C28" s="88">
        <f>Zawiadomienie!C67</f>
        <v>0</v>
      </c>
      <c r="D28" s="96">
        <f>Zawiadomienie!D67</f>
        <v>0</v>
      </c>
      <c r="E28" s="96">
        <f>Zawiadomienie!E67</f>
        <v>0</v>
      </c>
      <c r="F28" s="96">
        <f>Zawiadomienie!F67</f>
        <v>0</v>
      </c>
      <c r="G28" s="94">
        <f>Zawiadomienie!G67</f>
        <v>0</v>
      </c>
      <c r="H28" s="96">
        <f>Zawiadomienie!H67</f>
        <v>0</v>
      </c>
      <c r="I28" s="96">
        <f>Zawiadomienie!I67</f>
        <v>0</v>
      </c>
    </row>
    <row r="29" spans="1:9" x14ac:dyDescent="0.25">
      <c r="A29" s="95">
        <f>Zawiadomienie!A68</f>
        <v>0</v>
      </c>
      <c r="B29" s="85">
        <f>Zawiadomienie!B68</f>
        <v>0</v>
      </c>
      <c r="C29" s="88">
        <f>Zawiadomienie!C68</f>
        <v>0</v>
      </c>
      <c r="D29" s="96">
        <f>Zawiadomienie!D68</f>
        <v>0</v>
      </c>
      <c r="E29" s="96">
        <f>Zawiadomienie!E68</f>
        <v>0</v>
      </c>
      <c r="F29" s="96">
        <f>Zawiadomienie!F68</f>
        <v>0</v>
      </c>
      <c r="G29" s="94">
        <f>Zawiadomienie!G68</f>
        <v>0</v>
      </c>
      <c r="H29" s="96">
        <f>Zawiadomienie!H68</f>
        <v>0</v>
      </c>
      <c r="I29" s="96">
        <f>Zawiadomienie!I68</f>
        <v>0</v>
      </c>
    </row>
    <row r="30" spans="1:9" x14ac:dyDescent="0.25">
      <c r="A30" s="95">
        <f>Zawiadomienie!A69</f>
        <v>0</v>
      </c>
      <c r="B30" s="85">
        <f>Zawiadomienie!B69</f>
        <v>0</v>
      </c>
      <c r="C30" s="88">
        <f>Zawiadomienie!C69</f>
        <v>0</v>
      </c>
      <c r="D30" s="96">
        <f>Zawiadomienie!D69</f>
        <v>0</v>
      </c>
      <c r="E30" s="96">
        <f>Zawiadomienie!E69</f>
        <v>0</v>
      </c>
      <c r="F30" s="96">
        <f>Zawiadomienie!F69</f>
        <v>0</v>
      </c>
      <c r="G30" s="94">
        <f>Zawiadomienie!G69</f>
        <v>0</v>
      </c>
      <c r="H30" s="96">
        <f>Zawiadomienie!H69</f>
        <v>0</v>
      </c>
      <c r="I30" s="96">
        <f>Zawiadomienie!I69</f>
        <v>0</v>
      </c>
    </row>
    <row r="31" spans="1:9" x14ac:dyDescent="0.25">
      <c r="A31" s="95">
        <f>Zawiadomienie!A70</f>
        <v>0</v>
      </c>
      <c r="B31" s="85">
        <f>Zawiadomienie!B70</f>
        <v>0</v>
      </c>
      <c r="C31" s="88">
        <f>Zawiadomienie!C70</f>
        <v>0</v>
      </c>
      <c r="D31" s="96">
        <f>Zawiadomienie!D70</f>
        <v>0</v>
      </c>
      <c r="E31" s="96">
        <f>Zawiadomienie!E70</f>
        <v>0</v>
      </c>
      <c r="F31" s="96">
        <f>Zawiadomienie!F70</f>
        <v>0</v>
      </c>
      <c r="G31" s="94">
        <f>Zawiadomienie!G70</f>
        <v>0</v>
      </c>
      <c r="H31" s="96">
        <f>Zawiadomienie!H70</f>
        <v>0</v>
      </c>
      <c r="I31" s="96">
        <f>Zawiadomienie!I70</f>
        <v>0</v>
      </c>
    </row>
    <row r="32" spans="1:9" x14ac:dyDescent="0.25">
      <c r="A32" s="95">
        <f>Zawiadomienie!A71</f>
        <v>0</v>
      </c>
      <c r="B32" s="85">
        <f>Zawiadomienie!B71</f>
        <v>0</v>
      </c>
      <c r="C32" s="88">
        <f>Zawiadomienie!C71</f>
        <v>0</v>
      </c>
      <c r="D32" s="96">
        <f>Zawiadomienie!D71</f>
        <v>0</v>
      </c>
      <c r="E32" s="96">
        <f>Zawiadomienie!E71</f>
        <v>0</v>
      </c>
      <c r="F32" s="96">
        <f>Zawiadomienie!F71</f>
        <v>0</v>
      </c>
      <c r="G32" s="94">
        <f>Zawiadomienie!G71</f>
        <v>0</v>
      </c>
      <c r="H32" s="96">
        <f>Zawiadomienie!H71</f>
        <v>0</v>
      </c>
      <c r="I32" s="96">
        <f>Zawiadomienie!I71</f>
        <v>0</v>
      </c>
    </row>
    <row r="33" spans="1:9" x14ac:dyDescent="0.25">
      <c r="A33" s="95">
        <f>Zawiadomienie!A72</f>
        <v>0</v>
      </c>
      <c r="B33" s="85">
        <f>Zawiadomienie!B72</f>
        <v>0</v>
      </c>
      <c r="C33" s="88">
        <f>Zawiadomienie!C72</f>
        <v>0</v>
      </c>
      <c r="D33" s="96">
        <f>Zawiadomienie!D72</f>
        <v>0</v>
      </c>
      <c r="E33" s="96">
        <f>Zawiadomienie!E72</f>
        <v>0</v>
      </c>
      <c r="F33" s="96">
        <f>Zawiadomienie!F72</f>
        <v>0</v>
      </c>
      <c r="G33" s="94">
        <f>Zawiadomienie!G72</f>
        <v>0</v>
      </c>
      <c r="H33" s="96">
        <f>Zawiadomienie!H72</f>
        <v>0</v>
      </c>
      <c r="I33" s="96">
        <f>Zawiadomienie!I72</f>
        <v>0</v>
      </c>
    </row>
    <row r="34" spans="1:9" x14ac:dyDescent="0.25">
      <c r="A34" s="95">
        <f>Zawiadomienie!A73</f>
        <v>0</v>
      </c>
      <c r="B34" s="85">
        <f>Zawiadomienie!B73</f>
        <v>0</v>
      </c>
      <c r="C34" s="88">
        <f>Zawiadomienie!C73</f>
        <v>0</v>
      </c>
      <c r="D34" s="96">
        <f>Zawiadomienie!D73</f>
        <v>0</v>
      </c>
      <c r="E34" s="96">
        <f>Zawiadomienie!E73</f>
        <v>0</v>
      </c>
      <c r="F34" s="96">
        <f>Zawiadomienie!F73</f>
        <v>0</v>
      </c>
      <c r="G34" s="94">
        <f>Zawiadomienie!G73</f>
        <v>0</v>
      </c>
      <c r="H34" s="96">
        <f>Zawiadomienie!H73</f>
        <v>0</v>
      </c>
      <c r="I34" s="96">
        <f>Zawiadomienie!I73</f>
        <v>0</v>
      </c>
    </row>
    <row r="35" spans="1:9" x14ac:dyDescent="0.25">
      <c r="A35" s="95">
        <f>Zawiadomienie!A74</f>
        <v>0</v>
      </c>
      <c r="B35" s="85">
        <f>Zawiadomienie!B74</f>
        <v>0</v>
      </c>
      <c r="C35" s="88">
        <f>Zawiadomienie!C74</f>
        <v>0</v>
      </c>
      <c r="D35" s="96">
        <f>Zawiadomienie!D74</f>
        <v>0</v>
      </c>
      <c r="E35" s="96">
        <f>Zawiadomienie!E74</f>
        <v>0</v>
      </c>
      <c r="F35" s="96">
        <f>Zawiadomienie!F74</f>
        <v>0</v>
      </c>
      <c r="G35" s="94">
        <f>Zawiadomienie!G74</f>
        <v>0</v>
      </c>
      <c r="H35" s="96">
        <f>Zawiadomienie!H74</f>
        <v>0</v>
      </c>
      <c r="I35" s="96">
        <f>Zawiadomienie!I74</f>
        <v>0</v>
      </c>
    </row>
    <row r="36" spans="1:9" x14ac:dyDescent="0.25">
      <c r="A36" s="95">
        <f>Zawiadomienie!A75</f>
        <v>0</v>
      </c>
      <c r="B36" s="85">
        <f>Zawiadomienie!B75</f>
        <v>0</v>
      </c>
      <c r="C36" s="88">
        <f>Zawiadomienie!C75</f>
        <v>0</v>
      </c>
      <c r="D36" s="96">
        <f>Zawiadomienie!D75</f>
        <v>0</v>
      </c>
      <c r="E36" s="96">
        <f>Zawiadomienie!E75</f>
        <v>0</v>
      </c>
      <c r="F36" s="96">
        <f>Zawiadomienie!F75</f>
        <v>0</v>
      </c>
      <c r="G36" s="94">
        <f>Zawiadomienie!G75</f>
        <v>0</v>
      </c>
      <c r="H36" s="96">
        <f>Zawiadomienie!H75</f>
        <v>0</v>
      </c>
      <c r="I36" s="96">
        <f>Zawiadomienie!I75</f>
        <v>0</v>
      </c>
    </row>
    <row r="37" spans="1:9" x14ac:dyDescent="0.25">
      <c r="A37" s="95">
        <f>Zawiadomienie!A76</f>
        <v>0</v>
      </c>
      <c r="B37" s="85">
        <f>Zawiadomienie!B76</f>
        <v>0</v>
      </c>
      <c r="C37" s="88">
        <f>Zawiadomienie!C76</f>
        <v>0</v>
      </c>
      <c r="D37" s="96">
        <f>Zawiadomienie!D76</f>
        <v>0</v>
      </c>
      <c r="E37" s="96">
        <f>Zawiadomienie!E76</f>
        <v>0</v>
      </c>
      <c r="F37" s="96">
        <f>Zawiadomienie!F76</f>
        <v>0</v>
      </c>
      <c r="G37" s="94">
        <f>Zawiadomienie!G76</f>
        <v>0</v>
      </c>
      <c r="H37" s="96">
        <f>Zawiadomienie!H76</f>
        <v>0</v>
      </c>
      <c r="I37" s="96">
        <f>Zawiadomienie!I76</f>
        <v>0</v>
      </c>
    </row>
    <row r="38" spans="1:9" x14ac:dyDescent="0.25">
      <c r="A38" s="95">
        <f>Zawiadomienie!A77</f>
        <v>0</v>
      </c>
      <c r="B38" s="85">
        <f>Zawiadomienie!B77</f>
        <v>0</v>
      </c>
      <c r="C38" s="88">
        <f>Zawiadomienie!C77</f>
        <v>0</v>
      </c>
      <c r="D38" s="96">
        <f>Zawiadomienie!D77</f>
        <v>0</v>
      </c>
      <c r="E38" s="96">
        <f>Zawiadomienie!E77</f>
        <v>0</v>
      </c>
      <c r="F38" s="96">
        <f>Zawiadomienie!F77</f>
        <v>0</v>
      </c>
      <c r="G38" s="94">
        <f>Zawiadomienie!G77</f>
        <v>0</v>
      </c>
      <c r="H38" s="96">
        <f>Zawiadomienie!H77</f>
        <v>0</v>
      </c>
      <c r="I38" s="96">
        <f>Zawiadomienie!I77</f>
        <v>0</v>
      </c>
    </row>
    <row r="39" spans="1:9" x14ac:dyDescent="0.25">
      <c r="A39" s="95">
        <f>Zawiadomienie!A78</f>
        <v>0</v>
      </c>
      <c r="B39" s="85">
        <f>Zawiadomienie!B78</f>
        <v>0</v>
      </c>
      <c r="C39" s="88">
        <f>Zawiadomienie!C78</f>
        <v>0</v>
      </c>
      <c r="D39" s="96">
        <f>Zawiadomienie!D78</f>
        <v>0</v>
      </c>
      <c r="E39" s="96">
        <f>Zawiadomienie!E78</f>
        <v>0</v>
      </c>
      <c r="F39" s="96">
        <f>Zawiadomienie!F78</f>
        <v>0</v>
      </c>
      <c r="G39" s="94">
        <f>Zawiadomienie!G78</f>
        <v>0</v>
      </c>
      <c r="H39" s="96">
        <f>Zawiadomienie!H78</f>
        <v>0</v>
      </c>
      <c r="I39" s="96">
        <f>Zawiadomienie!I78</f>
        <v>0</v>
      </c>
    </row>
    <row r="40" spans="1:9" x14ac:dyDescent="0.25">
      <c r="A40" s="95">
        <f>Zawiadomienie!A79</f>
        <v>0</v>
      </c>
      <c r="B40" s="85">
        <f>Zawiadomienie!B79</f>
        <v>0</v>
      </c>
      <c r="C40" s="88">
        <f>Zawiadomienie!C79</f>
        <v>0</v>
      </c>
      <c r="D40" s="96">
        <f>Zawiadomienie!D79</f>
        <v>0</v>
      </c>
      <c r="E40" s="96">
        <f>Zawiadomienie!E79</f>
        <v>0</v>
      </c>
      <c r="F40" s="96">
        <f>Zawiadomienie!F79</f>
        <v>0</v>
      </c>
      <c r="G40" s="94">
        <f>Zawiadomienie!G79</f>
        <v>0</v>
      </c>
      <c r="H40" s="96">
        <f>Zawiadomienie!H79</f>
        <v>0</v>
      </c>
      <c r="I40" s="96">
        <f>Zawiadomienie!I79</f>
        <v>0</v>
      </c>
    </row>
    <row r="41" spans="1:9" x14ac:dyDescent="0.25">
      <c r="A41" s="95">
        <f>Zawiadomienie!A80</f>
        <v>0</v>
      </c>
      <c r="B41" s="85">
        <f>Zawiadomienie!B80</f>
        <v>0</v>
      </c>
      <c r="C41" s="88">
        <f>Zawiadomienie!C80</f>
        <v>0</v>
      </c>
      <c r="D41" s="96">
        <f>Zawiadomienie!D80</f>
        <v>0</v>
      </c>
      <c r="E41" s="96">
        <f>Zawiadomienie!E80</f>
        <v>0</v>
      </c>
      <c r="F41" s="96">
        <f>Zawiadomienie!F80</f>
        <v>0</v>
      </c>
      <c r="G41" s="94">
        <f>Zawiadomienie!G80</f>
        <v>0</v>
      </c>
      <c r="H41" s="96">
        <f>Zawiadomienie!H80</f>
        <v>0</v>
      </c>
      <c r="I41" s="96">
        <f>Zawiadomienie!I80</f>
        <v>0</v>
      </c>
    </row>
    <row r="42" spans="1:9" x14ac:dyDescent="0.25">
      <c r="A42" s="95">
        <f>Zawiadomienie!A81</f>
        <v>0</v>
      </c>
      <c r="B42" s="85">
        <f>Zawiadomienie!B81</f>
        <v>0</v>
      </c>
      <c r="C42" s="88">
        <f>Zawiadomienie!C81</f>
        <v>0</v>
      </c>
      <c r="D42" s="96">
        <f>Zawiadomienie!D81</f>
        <v>0</v>
      </c>
      <c r="E42" s="96">
        <f>Zawiadomienie!E81</f>
        <v>0</v>
      </c>
      <c r="F42" s="96">
        <f>Zawiadomienie!F81</f>
        <v>0</v>
      </c>
      <c r="G42" s="94">
        <f>Zawiadomienie!G81</f>
        <v>0</v>
      </c>
      <c r="H42" s="96">
        <f>Zawiadomienie!H81</f>
        <v>0</v>
      </c>
      <c r="I42" s="96">
        <f>Zawiadomienie!I81</f>
        <v>0</v>
      </c>
    </row>
    <row r="43" spans="1:9" x14ac:dyDescent="0.25">
      <c r="A43" s="95">
        <f>Zawiadomienie!A82</f>
        <v>0</v>
      </c>
      <c r="B43" s="85">
        <f>Zawiadomienie!B82</f>
        <v>0</v>
      </c>
      <c r="C43" s="88">
        <f>Zawiadomienie!C82</f>
        <v>0</v>
      </c>
      <c r="D43" s="96">
        <f>Zawiadomienie!D82</f>
        <v>0</v>
      </c>
      <c r="E43" s="96">
        <f>Zawiadomienie!E82</f>
        <v>0</v>
      </c>
      <c r="F43" s="96">
        <f>Zawiadomienie!F82</f>
        <v>0</v>
      </c>
      <c r="G43" s="94">
        <f>Zawiadomienie!G82</f>
        <v>0</v>
      </c>
      <c r="H43" s="96">
        <f>Zawiadomienie!H82</f>
        <v>0</v>
      </c>
      <c r="I43" s="96">
        <f>Zawiadomienie!I82</f>
        <v>0</v>
      </c>
    </row>
    <row r="44" spans="1:9" x14ac:dyDescent="0.25">
      <c r="A44" s="95">
        <f>Zawiadomienie!A83</f>
        <v>0</v>
      </c>
      <c r="B44" s="85">
        <f>Zawiadomienie!B83</f>
        <v>0</v>
      </c>
      <c r="C44" s="88">
        <f>Zawiadomienie!C83</f>
        <v>0</v>
      </c>
      <c r="D44" s="96">
        <f>Zawiadomienie!D83</f>
        <v>0</v>
      </c>
      <c r="E44" s="96">
        <f>Zawiadomienie!E83</f>
        <v>0</v>
      </c>
      <c r="F44" s="96">
        <f>Zawiadomienie!F83</f>
        <v>0</v>
      </c>
      <c r="G44" s="94">
        <f>Zawiadomienie!G83</f>
        <v>0</v>
      </c>
      <c r="H44" s="96">
        <f>Zawiadomienie!H83</f>
        <v>0</v>
      </c>
      <c r="I44" s="96">
        <f>Zawiadomienie!I83</f>
        <v>0</v>
      </c>
    </row>
    <row r="45" spans="1:9" x14ac:dyDescent="0.25">
      <c r="A45" s="95">
        <f>Zawiadomienie!A84</f>
        <v>0</v>
      </c>
      <c r="B45" s="85">
        <f>Zawiadomienie!B84</f>
        <v>0</v>
      </c>
      <c r="C45" s="88">
        <f>Zawiadomienie!C84</f>
        <v>0</v>
      </c>
      <c r="D45" s="96">
        <f>Zawiadomienie!D84</f>
        <v>0</v>
      </c>
      <c r="E45" s="96">
        <f>Zawiadomienie!E84</f>
        <v>0</v>
      </c>
      <c r="F45" s="96">
        <f>Zawiadomienie!F84</f>
        <v>0</v>
      </c>
      <c r="G45" s="94">
        <f>Zawiadomienie!G84</f>
        <v>0</v>
      </c>
      <c r="H45" s="96">
        <f>Zawiadomienie!H84</f>
        <v>0</v>
      </c>
      <c r="I45" s="96">
        <f>Zawiadomienie!I84</f>
        <v>0</v>
      </c>
    </row>
    <row r="46" spans="1:9" x14ac:dyDescent="0.25">
      <c r="A46" s="95">
        <f>Zawiadomienie!A85</f>
        <v>0</v>
      </c>
      <c r="B46" s="85">
        <f>Zawiadomienie!B85</f>
        <v>0</v>
      </c>
      <c r="C46" s="88">
        <f>Zawiadomienie!C85</f>
        <v>0</v>
      </c>
      <c r="D46" s="96">
        <f>Zawiadomienie!D85</f>
        <v>0</v>
      </c>
      <c r="E46" s="96">
        <f>Zawiadomienie!E85</f>
        <v>0</v>
      </c>
      <c r="F46" s="96">
        <f>Zawiadomienie!F85</f>
        <v>0</v>
      </c>
      <c r="G46" s="94">
        <f>Zawiadomienie!G85</f>
        <v>0</v>
      </c>
      <c r="H46" s="96">
        <f>Zawiadomienie!H85</f>
        <v>0</v>
      </c>
      <c r="I46" s="96">
        <f>Zawiadomienie!I85</f>
        <v>0</v>
      </c>
    </row>
    <row r="47" spans="1:9" x14ac:dyDescent="0.25">
      <c r="A47" s="95">
        <f>Zawiadomienie!A86</f>
        <v>0</v>
      </c>
      <c r="B47" s="85">
        <f>Zawiadomienie!B86</f>
        <v>0</v>
      </c>
      <c r="C47" s="88">
        <f>Zawiadomienie!C86</f>
        <v>0</v>
      </c>
      <c r="D47" s="96">
        <f>Zawiadomienie!D86</f>
        <v>0</v>
      </c>
      <c r="E47" s="96">
        <f>Zawiadomienie!E86</f>
        <v>0</v>
      </c>
      <c r="F47" s="96">
        <f>Zawiadomienie!F86</f>
        <v>0</v>
      </c>
      <c r="G47" s="94">
        <f>Zawiadomienie!G86</f>
        <v>0</v>
      </c>
      <c r="H47" s="96">
        <f>Zawiadomienie!H86</f>
        <v>0</v>
      </c>
      <c r="I47" s="96">
        <f>Zawiadomienie!I86</f>
        <v>0</v>
      </c>
    </row>
    <row r="48" spans="1:9" x14ac:dyDescent="0.25">
      <c r="A48" s="95">
        <f>Zawiadomienie!A87</f>
        <v>0</v>
      </c>
      <c r="B48" s="85">
        <f>Zawiadomienie!B87</f>
        <v>0</v>
      </c>
      <c r="C48" s="88">
        <f>Zawiadomienie!C87</f>
        <v>0</v>
      </c>
      <c r="D48" s="96">
        <f>Zawiadomienie!D87</f>
        <v>0</v>
      </c>
      <c r="E48" s="96">
        <f>Zawiadomienie!E87</f>
        <v>0</v>
      </c>
      <c r="F48" s="96">
        <f>Zawiadomienie!F87</f>
        <v>0</v>
      </c>
      <c r="G48" s="94">
        <f>Zawiadomienie!G87</f>
        <v>0</v>
      </c>
      <c r="H48" s="96">
        <f>Zawiadomienie!H87</f>
        <v>0</v>
      </c>
      <c r="I48" s="96">
        <f>Zawiadomienie!I87</f>
        <v>0</v>
      </c>
    </row>
    <row r="49" spans="1:9" x14ac:dyDescent="0.25">
      <c r="A49" s="95">
        <f>Zawiadomienie!A88</f>
        <v>0</v>
      </c>
      <c r="B49" s="85">
        <f>Zawiadomienie!B88</f>
        <v>0</v>
      </c>
      <c r="C49" s="88">
        <f>Zawiadomienie!C88</f>
        <v>0</v>
      </c>
      <c r="D49" s="96">
        <f>Zawiadomienie!D88</f>
        <v>0</v>
      </c>
      <c r="E49" s="96">
        <f>Zawiadomienie!E88</f>
        <v>0</v>
      </c>
      <c r="F49" s="96">
        <f>Zawiadomienie!F88</f>
        <v>0</v>
      </c>
      <c r="G49" s="94">
        <f>Zawiadomienie!G88</f>
        <v>0</v>
      </c>
      <c r="H49" s="96">
        <f>Zawiadomienie!H88</f>
        <v>0</v>
      </c>
      <c r="I49" s="96">
        <f>Zawiadomienie!I88</f>
        <v>0</v>
      </c>
    </row>
    <row r="50" spans="1:9" x14ac:dyDescent="0.25">
      <c r="A50" s="95">
        <f>Zawiadomienie!A89</f>
        <v>0</v>
      </c>
      <c r="B50" s="85">
        <f>Zawiadomienie!B89</f>
        <v>0</v>
      </c>
      <c r="C50" s="88">
        <f>Zawiadomienie!C89</f>
        <v>0</v>
      </c>
      <c r="D50" s="96">
        <f>Zawiadomienie!D89</f>
        <v>0</v>
      </c>
      <c r="E50" s="96">
        <f>Zawiadomienie!E89</f>
        <v>0</v>
      </c>
      <c r="F50" s="96">
        <f>Zawiadomienie!F89</f>
        <v>0</v>
      </c>
      <c r="G50" s="94">
        <f>Zawiadomienie!G89</f>
        <v>0</v>
      </c>
      <c r="H50" s="96">
        <f>Zawiadomienie!H89</f>
        <v>0</v>
      </c>
      <c r="I50" s="96">
        <f>Zawiadomienie!I89</f>
        <v>0</v>
      </c>
    </row>
    <row r="51" spans="1:9" x14ac:dyDescent="0.25">
      <c r="A51" s="95">
        <f>Zawiadomienie!A90</f>
        <v>0</v>
      </c>
      <c r="B51" s="85">
        <f>Zawiadomienie!B90</f>
        <v>0</v>
      </c>
      <c r="C51" s="88">
        <f>Zawiadomienie!C90</f>
        <v>0</v>
      </c>
      <c r="D51" s="96">
        <f>Zawiadomienie!D90</f>
        <v>0</v>
      </c>
      <c r="E51" s="96">
        <f>Zawiadomienie!E90</f>
        <v>0</v>
      </c>
      <c r="F51" s="96">
        <f>Zawiadomienie!F90</f>
        <v>0</v>
      </c>
      <c r="G51" s="94">
        <f>Zawiadomienie!G90</f>
        <v>0</v>
      </c>
      <c r="H51" s="96">
        <f>Zawiadomienie!H90</f>
        <v>0</v>
      </c>
      <c r="I51" s="96">
        <f>Zawiadomienie!I90</f>
        <v>0</v>
      </c>
    </row>
    <row r="52" spans="1:9" x14ac:dyDescent="0.25">
      <c r="A52" s="95">
        <f>Zawiadomienie!A91</f>
        <v>0</v>
      </c>
      <c r="B52" s="85">
        <f>Zawiadomienie!B91</f>
        <v>0</v>
      </c>
      <c r="C52" s="88">
        <f>Zawiadomienie!C91</f>
        <v>0</v>
      </c>
      <c r="D52" s="96">
        <f>Zawiadomienie!D91</f>
        <v>0</v>
      </c>
      <c r="E52" s="96">
        <f>Zawiadomienie!E91</f>
        <v>0</v>
      </c>
      <c r="F52" s="96">
        <f>Zawiadomienie!F91</f>
        <v>0</v>
      </c>
      <c r="G52" s="94">
        <f>Zawiadomienie!G91</f>
        <v>0</v>
      </c>
      <c r="H52" s="96">
        <f>Zawiadomienie!H91</f>
        <v>0</v>
      </c>
      <c r="I52" s="96">
        <f>Zawiadomienie!I91</f>
        <v>0</v>
      </c>
    </row>
    <row r="53" spans="1:9" x14ac:dyDescent="0.25">
      <c r="A53" s="95">
        <f>Zawiadomienie!A92</f>
        <v>0</v>
      </c>
      <c r="B53" s="85">
        <f>Zawiadomienie!B92</f>
        <v>0</v>
      </c>
      <c r="C53" s="88">
        <f>Zawiadomienie!C92</f>
        <v>0</v>
      </c>
      <c r="D53" s="96">
        <f>Zawiadomienie!D92</f>
        <v>0</v>
      </c>
      <c r="E53" s="96">
        <f>Zawiadomienie!E92</f>
        <v>0</v>
      </c>
      <c r="F53" s="96">
        <f>Zawiadomienie!F92</f>
        <v>0</v>
      </c>
      <c r="G53" s="94">
        <f>Zawiadomienie!G92</f>
        <v>0</v>
      </c>
      <c r="H53" s="96">
        <f>Zawiadomienie!H92</f>
        <v>0</v>
      </c>
      <c r="I53" s="96">
        <f>Zawiadomienie!I92</f>
        <v>0</v>
      </c>
    </row>
    <row r="54" spans="1:9" x14ac:dyDescent="0.25">
      <c r="A54" s="95">
        <f>Zawiadomienie!A93</f>
        <v>0</v>
      </c>
      <c r="B54" s="85">
        <f>Zawiadomienie!B93</f>
        <v>0</v>
      </c>
      <c r="C54" s="88">
        <f>Zawiadomienie!C93</f>
        <v>0</v>
      </c>
      <c r="D54" s="96">
        <f>Zawiadomienie!D93</f>
        <v>0</v>
      </c>
      <c r="E54" s="96">
        <f>Zawiadomienie!E93</f>
        <v>0</v>
      </c>
      <c r="F54" s="96">
        <f>Zawiadomienie!F93</f>
        <v>0</v>
      </c>
      <c r="G54" s="94">
        <f>Zawiadomienie!G93</f>
        <v>0</v>
      </c>
      <c r="H54" s="96">
        <f>Zawiadomienie!H93</f>
        <v>0</v>
      </c>
      <c r="I54" s="96">
        <f>Zawiadomienie!I93</f>
        <v>0</v>
      </c>
    </row>
    <row r="55" spans="1:9" x14ac:dyDescent="0.25">
      <c r="A55" s="95">
        <f>Zawiadomienie!A94</f>
        <v>0</v>
      </c>
      <c r="B55" s="85">
        <f>Zawiadomienie!B94</f>
        <v>0</v>
      </c>
      <c r="C55" s="88">
        <f>Zawiadomienie!C94</f>
        <v>0</v>
      </c>
      <c r="D55" s="96">
        <f>Zawiadomienie!D94</f>
        <v>0</v>
      </c>
      <c r="E55" s="96">
        <f>Zawiadomienie!E94</f>
        <v>0</v>
      </c>
      <c r="F55" s="96">
        <f>Zawiadomienie!F94</f>
        <v>0</v>
      </c>
      <c r="G55" s="94">
        <f>Zawiadomienie!G94</f>
        <v>0</v>
      </c>
      <c r="H55" s="96">
        <f>Zawiadomienie!H94</f>
        <v>0</v>
      </c>
      <c r="I55" s="96">
        <f>Zawiadomienie!I94</f>
        <v>0</v>
      </c>
    </row>
    <row r="56" spans="1:9" x14ac:dyDescent="0.25">
      <c r="A56" s="95">
        <f>Zawiadomienie!A95</f>
        <v>0</v>
      </c>
      <c r="B56" s="85">
        <f>Zawiadomienie!B95</f>
        <v>0</v>
      </c>
      <c r="C56" s="88">
        <f>Zawiadomienie!C95</f>
        <v>0</v>
      </c>
      <c r="D56" s="96">
        <f>Zawiadomienie!D95</f>
        <v>0</v>
      </c>
      <c r="E56" s="96">
        <f>Zawiadomienie!E95</f>
        <v>0</v>
      </c>
      <c r="F56" s="96">
        <f>Zawiadomienie!F95</f>
        <v>0</v>
      </c>
      <c r="G56" s="94">
        <f>Zawiadomienie!G95</f>
        <v>0</v>
      </c>
      <c r="H56" s="96">
        <f>Zawiadomienie!H95</f>
        <v>0</v>
      </c>
      <c r="I56" s="96">
        <f>Zawiadomienie!I95</f>
        <v>0</v>
      </c>
    </row>
    <row r="57" spans="1:9" x14ac:dyDescent="0.25">
      <c r="A57" s="95">
        <f>Zawiadomienie!A96</f>
        <v>0</v>
      </c>
      <c r="B57" s="85">
        <f>Zawiadomienie!B96</f>
        <v>0</v>
      </c>
      <c r="C57" s="88">
        <f>Zawiadomienie!C96</f>
        <v>0</v>
      </c>
      <c r="D57" s="96">
        <f>Zawiadomienie!D96</f>
        <v>0</v>
      </c>
      <c r="E57" s="96">
        <f>Zawiadomienie!E96</f>
        <v>0</v>
      </c>
      <c r="F57" s="96">
        <f>Zawiadomienie!F96</f>
        <v>0</v>
      </c>
      <c r="G57" s="94">
        <f>Zawiadomienie!G96</f>
        <v>0</v>
      </c>
      <c r="H57" s="96">
        <f>Zawiadomienie!H96</f>
        <v>0</v>
      </c>
      <c r="I57" s="96">
        <f>Zawiadomienie!I96</f>
        <v>0</v>
      </c>
    </row>
    <row r="58" spans="1:9" x14ac:dyDescent="0.25">
      <c r="A58" s="95">
        <f>Zawiadomienie!A97</f>
        <v>0</v>
      </c>
      <c r="B58" s="85">
        <f>Zawiadomienie!B97</f>
        <v>0</v>
      </c>
      <c r="C58" s="88">
        <f>Zawiadomienie!C97</f>
        <v>0</v>
      </c>
      <c r="D58" s="96">
        <f>Zawiadomienie!D97</f>
        <v>0</v>
      </c>
      <c r="E58" s="96">
        <f>Zawiadomienie!E97</f>
        <v>0</v>
      </c>
      <c r="F58" s="96">
        <f>Zawiadomienie!F97</f>
        <v>0</v>
      </c>
      <c r="G58" s="94">
        <f>Zawiadomienie!G97</f>
        <v>0</v>
      </c>
      <c r="H58" s="96">
        <f>Zawiadomienie!H97</f>
        <v>0</v>
      </c>
      <c r="I58" s="96">
        <f>Zawiadomienie!I97</f>
        <v>0</v>
      </c>
    </row>
    <row r="59" spans="1:9" x14ac:dyDescent="0.25">
      <c r="A59" s="95">
        <f>Zawiadomienie!A98</f>
        <v>0</v>
      </c>
      <c r="B59" s="85">
        <f>Zawiadomienie!B98</f>
        <v>0</v>
      </c>
      <c r="C59" s="88">
        <f>Zawiadomienie!C98</f>
        <v>0</v>
      </c>
      <c r="D59" s="96">
        <f>Zawiadomienie!D98</f>
        <v>0</v>
      </c>
      <c r="E59" s="96">
        <f>Zawiadomienie!E98</f>
        <v>0</v>
      </c>
      <c r="F59" s="96">
        <f>Zawiadomienie!F98</f>
        <v>0</v>
      </c>
      <c r="G59" s="94">
        <f>Zawiadomienie!G98</f>
        <v>0</v>
      </c>
      <c r="H59" s="96">
        <f>Zawiadomienie!H98</f>
        <v>0</v>
      </c>
      <c r="I59" s="96">
        <f>Zawiadomienie!I98</f>
        <v>0</v>
      </c>
    </row>
    <row r="60" spans="1:9" x14ac:dyDescent="0.25">
      <c r="A60" s="95">
        <f>Zawiadomienie!A99</f>
        <v>0</v>
      </c>
      <c r="B60" s="85">
        <f>Zawiadomienie!B99</f>
        <v>0</v>
      </c>
      <c r="C60" s="88">
        <f>Zawiadomienie!C99</f>
        <v>0</v>
      </c>
      <c r="D60" s="96">
        <f>Zawiadomienie!D99</f>
        <v>0</v>
      </c>
      <c r="E60" s="96">
        <f>Zawiadomienie!E99</f>
        <v>0</v>
      </c>
      <c r="F60" s="96">
        <f>Zawiadomienie!F99</f>
        <v>0</v>
      </c>
      <c r="G60" s="94">
        <f>Zawiadomienie!G99</f>
        <v>0</v>
      </c>
      <c r="H60" s="96">
        <f>Zawiadomienie!H99</f>
        <v>0</v>
      </c>
      <c r="I60" s="96">
        <f>Zawiadomienie!I99</f>
        <v>0</v>
      </c>
    </row>
    <row r="61" spans="1:9" x14ac:dyDescent="0.25">
      <c r="A61" s="95">
        <f>Zawiadomienie!A100</f>
        <v>0</v>
      </c>
      <c r="B61" s="85">
        <f>Zawiadomienie!B100</f>
        <v>0</v>
      </c>
      <c r="C61" s="88">
        <f>Zawiadomienie!C100</f>
        <v>0</v>
      </c>
      <c r="D61" s="96">
        <f>Zawiadomienie!D100</f>
        <v>0</v>
      </c>
      <c r="E61" s="96">
        <f>Zawiadomienie!E100</f>
        <v>0</v>
      </c>
      <c r="F61" s="96">
        <f>Zawiadomienie!F100</f>
        <v>0</v>
      </c>
      <c r="G61" s="94">
        <f>Zawiadomienie!G100</f>
        <v>0</v>
      </c>
      <c r="H61" s="96">
        <f>Zawiadomienie!H100</f>
        <v>0</v>
      </c>
      <c r="I61" s="96">
        <f>Zawiadomienie!I100</f>
        <v>0</v>
      </c>
    </row>
    <row r="62" spans="1:9" x14ac:dyDescent="0.25">
      <c r="A62" s="95">
        <f>Zawiadomienie!A101</f>
        <v>0</v>
      </c>
      <c r="B62" s="85">
        <f>Zawiadomienie!B101</f>
        <v>0</v>
      </c>
      <c r="C62" s="88">
        <f>Zawiadomienie!C101</f>
        <v>0</v>
      </c>
      <c r="D62" s="96">
        <f>Zawiadomienie!D101</f>
        <v>0</v>
      </c>
      <c r="E62" s="96">
        <f>Zawiadomienie!E101</f>
        <v>0</v>
      </c>
      <c r="F62" s="96">
        <f>Zawiadomienie!F101</f>
        <v>0</v>
      </c>
      <c r="G62" s="94">
        <f>Zawiadomienie!G101</f>
        <v>0</v>
      </c>
      <c r="H62" s="96">
        <f>Zawiadomienie!H101</f>
        <v>0</v>
      </c>
      <c r="I62" s="96">
        <f>Zawiadomienie!I101</f>
        <v>0</v>
      </c>
    </row>
    <row r="63" spans="1:9" x14ac:dyDescent="0.25">
      <c r="A63" s="95">
        <f>Zawiadomienie!A102</f>
        <v>0</v>
      </c>
      <c r="B63" s="85">
        <f>Zawiadomienie!B102</f>
        <v>0</v>
      </c>
      <c r="C63" s="88">
        <f>Zawiadomienie!C102</f>
        <v>0</v>
      </c>
      <c r="D63" s="96">
        <f>Zawiadomienie!D102</f>
        <v>0</v>
      </c>
      <c r="E63" s="96">
        <f>Zawiadomienie!E102</f>
        <v>0</v>
      </c>
      <c r="F63" s="96">
        <f>Zawiadomienie!F102</f>
        <v>0</v>
      </c>
      <c r="G63" s="94">
        <f>Zawiadomienie!G102</f>
        <v>0</v>
      </c>
      <c r="H63" s="96">
        <f>Zawiadomienie!H102</f>
        <v>0</v>
      </c>
      <c r="I63" s="96">
        <f>Zawiadomienie!I102</f>
        <v>0</v>
      </c>
    </row>
    <row r="64" spans="1:9" x14ac:dyDescent="0.25">
      <c r="A64" s="95">
        <f>Zawiadomienie!A103</f>
        <v>0</v>
      </c>
      <c r="B64" s="85">
        <f>Zawiadomienie!B103</f>
        <v>0</v>
      </c>
      <c r="C64" s="88">
        <f>Zawiadomienie!C103</f>
        <v>0</v>
      </c>
      <c r="D64" s="96">
        <f>Zawiadomienie!D103</f>
        <v>0</v>
      </c>
      <c r="E64" s="96">
        <f>Zawiadomienie!E103</f>
        <v>0</v>
      </c>
      <c r="F64" s="96">
        <f>Zawiadomienie!F103</f>
        <v>0</v>
      </c>
      <c r="G64" s="94">
        <f>Zawiadomienie!G103</f>
        <v>0</v>
      </c>
      <c r="H64" s="96">
        <f>Zawiadomienie!H103</f>
        <v>0</v>
      </c>
      <c r="I64" s="96">
        <f>Zawiadomienie!I103</f>
        <v>0</v>
      </c>
    </row>
    <row r="65" spans="1:9" x14ac:dyDescent="0.25">
      <c r="A65" s="95">
        <f>Zawiadomienie!A104</f>
        <v>0</v>
      </c>
      <c r="B65" s="85">
        <f>Zawiadomienie!B104</f>
        <v>0</v>
      </c>
      <c r="C65" s="88">
        <f>Zawiadomienie!C104</f>
        <v>0</v>
      </c>
      <c r="D65" s="96">
        <f>Zawiadomienie!D104</f>
        <v>0</v>
      </c>
      <c r="E65" s="96">
        <f>Zawiadomienie!E104</f>
        <v>0</v>
      </c>
      <c r="F65" s="96">
        <f>Zawiadomienie!F104</f>
        <v>0</v>
      </c>
      <c r="G65" s="94">
        <f>Zawiadomienie!G104</f>
        <v>0</v>
      </c>
      <c r="H65" s="96">
        <f>Zawiadomienie!H104</f>
        <v>0</v>
      </c>
      <c r="I65" s="96">
        <f>Zawiadomienie!I104</f>
        <v>0</v>
      </c>
    </row>
    <row r="66" spans="1:9" x14ac:dyDescent="0.25">
      <c r="A66" s="95">
        <f>Zawiadomienie!A105</f>
        <v>0</v>
      </c>
      <c r="B66" s="85">
        <f>Zawiadomienie!B105</f>
        <v>0</v>
      </c>
      <c r="C66" s="88">
        <f>Zawiadomienie!C105</f>
        <v>0</v>
      </c>
      <c r="D66" s="96">
        <f>Zawiadomienie!D105</f>
        <v>0</v>
      </c>
      <c r="E66" s="96">
        <f>Zawiadomienie!E105</f>
        <v>0</v>
      </c>
      <c r="F66" s="96">
        <f>Zawiadomienie!F105</f>
        <v>0</v>
      </c>
      <c r="G66" s="94">
        <f>Zawiadomienie!G105</f>
        <v>0</v>
      </c>
      <c r="H66" s="96">
        <f>Zawiadomienie!H105</f>
        <v>0</v>
      </c>
      <c r="I66" s="96">
        <f>Zawiadomienie!I105</f>
        <v>0</v>
      </c>
    </row>
    <row r="67" spans="1:9" x14ac:dyDescent="0.25">
      <c r="A67" s="95">
        <f>Zawiadomienie!A106</f>
        <v>0</v>
      </c>
      <c r="B67" s="85">
        <f>Zawiadomienie!B106</f>
        <v>0</v>
      </c>
      <c r="C67" s="88">
        <f>Zawiadomienie!C106</f>
        <v>0</v>
      </c>
      <c r="D67" s="96">
        <f>Zawiadomienie!D106</f>
        <v>0</v>
      </c>
      <c r="E67" s="96">
        <f>Zawiadomienie!E106</f>
        <v>0</v>
      </c>
      <c r="F67" s="96">
        <f>Zawiadomienie!F106</f>
        <v>0</v>
      </c>
      <c r="G67" s="94">
        <f>Zawiadomienie!G106</f>
        <v>0</v>
      </c>
      <c r="H67" s="96">
        <f>Zawiadomienie!H106</f>
        <v>0</v>
      </c>
      <c r="I67" s="96">
        <f>Zawiadomienie!I106</f>
        <v>0</v>
      </c>
    </row>
    <row r="68" spans="1:9" x14ac:dyDescent="0.25">
      <c r="A68" s="95">
        <f>Zawiadomienie!A107</f>
        <v>0</v>
      </c>
      <c r="B68" s="85">
        <f>Zawiadomienie!B107</f>
        <v>0</v>
      </c>
      <c r="C68" s="88">
        <f>Zawiadomienie!C107</f>
        <v>0</v>
      </c>
      <c r="D68" s="96">
        <f>Zawiadomienie!D107</f>
        <v>0</v>
      </c>
      <c r="E68" s="96">
        <f>Zawiadomienie!E107</f>
        <v>0</v>
      </c>
      <c r="F68" s="96">
        <f>Zawiadomienie!F107</f>
        <v>0</v>
      </c>
      <c r="G68" s="94">
        <f>Zawiadomienie!G107</f>
        <v>0</v>
      </c>
      <c r="H68" s="96">
        <f>Zawiadomienie!H107</f>
        <v>0</v>
      </c>
      <c r="I68" s="96">
        <f>Zawiadomienie!I107</f>
        <v>0</v>
      </c>
    </row>
    <row r="69" spans="1:9" x14ac:dyDescent="0.25">
      <c r="A69" s="95">
        <f>Zawiadomienie!A108</f>
        <v>0</v>
      </c>
      <c r="B69" s="85">
        <f>Zawiadomienie!B108</f>
        <v>0</v>
      </c>
      <c r="C69" s="88">
        <f>Zawiadomienie!C108</f>
        <v>0</v>
      </c>
      <c r="D69" s="96">
        <f>Zawiadomienie!D108</f>
        <v>0</v>
      </c>
      <c r="E69" s="96">
        <f>Zawiadomienie!E108</f>
        <v>0</v>
      </c>
      <c r="F69" s="96">
        <f>Zawiadomienie!F108</f>
        <v>0</v>
      </c>
      <c r="G69" s="94">
        <f>Zawiadomienie!G108</f>
        <v>0</v>
      </c>
      <c r="H69" s="96">
        <f>Zawiadomienie!H108</f>
        <v>0</v>
      </c>
      <c r="I69" s="96">
        <f>Zawiadomienie!I108</f>
        <v>0</v>
      </c>
    </row>
    <row r="70" spans="1:9" x14ac:dyDescent="0.25">
      <c r="A70" s="95">
        <f>Zawiadomienie!A109</f>
        <v>0</v>
      </c>
      <c r="B70" s="85">
        <f>Zawiadomienie!B109</f>
        <v>0</v>
      </c>
      <c r="C70" s="88">
        <f>Zawiadomienie!C109</f>
        <v>0</v>
      </c>
      <c r="D70" s="96">
        <f>Zawiadomienie!D109</f>
        <v>0</v>
      </c>
      <c r="E70" s="96">
        <f>Zawiadomienie!E109</f>
        <v>0</v>
      </c>
      <c r="F70" s="96">
        <f>Zawiadomienie!F109</f>
        <v>0</v>
      </c>
      <c r="G70" s="94">
        <f>Zawiadomienie!G109</f>
        <v>0</v>
      </c>
      <c r="H70" s="96">
        <f>Zawiadomienie!H109</f>
        <v>0</v>
      </c>
      <c r="I70" s="96">
        <f>Zawiadomienie!I109</f>
        <v>0</v>
      </c>
    </row>
    <row r="71" spans="1:9" x14ac:dyDescent="0.25">
      <c r="A71" s="95">
        <f>Zawiadomienie!A110</f>
        <v>0</v>
      </c>
      <c r="B71" s="85">
        <f>Zawiadomienie!B110</f>
        <v>0</v>
      </c>
      <c r="C71" s="88">
        <f>Zawiadomienie!C110</f>
        <v>0</v>
      </c>
      <c r="D71" s="96">
        <f>Zawiadomienie!D110</f>
        <v>0</v>
      </c>
      <c r="E71" s="96">
        <f>Zawiadomienie!E110</f>
        <v>0</v>
      </c>
      <c r="F71" s="96">
        <f>Zawiadomienie!F110</f>
        <v>0</v>
      </c>
      <c r="G71" s="94">
        <f>Zawiadomienie!G110</f>
        <v>0</v>
      </c>
      <c r="H71" s="96">
        <f>Zawiadomienie!H110</f>
        <v>0</v>
      </c>
      <c r="I71" s="96">
        <f>Zawiadomienie!I110</f>
        <v>0</v>
      </c>
    </row>
    <row r="72" spans="1:9" x14ac:dyDescent="0.25">
      <c r="A72" s="95">
        <f>Zawiadomienie!A111</f>
        <v>0</v>
      </c>
      <c r="B72" s="85">
        <f>Zawiadomienie!B111</f>
        <v>0</v>
      </c>
      <c r="C72" s="88">
        <f>Zawiadomienie!C111</f>
        <v>0</v>
      </c>
      <c r="D72" s="96">
        <f>Zawiadomienie!D111</f>
        <v>0</v>
      </c>
      <c r="E72" s="96">
        <f>Zawiadomienie!E111</f>
        <v>0</v>
      </c>
      <c r="F72" s="96">
        <f>Zawiadomienie!F111</f>
        <v>0</v>
      </c>
      <c r="G72" s="94">
        <f>Zawiadomienie!G111</f>
        <v>0</v>
      </c>
      <c r="H72" s="96">
        <f>Zawiadomienie!H111</f>
        <v>0</v>
      </c>
      <c r="I72" s="96">
        <f>Zawiadomienie!I111</f>
        <v>0</v>
      </c>
    </row>
    <row r="73" spans="1:9" x14ac:dyDescent="0.25">
      <c r="A73" s="95">
        <f>Zawiadomienie!A112</f>
        <v>0</v>
      </c>
      <c r="B73" s="85">
        <f>Zawiadomienie!B112</f>
        <v>0</v>
      </c>
      <c r="C73" s="88">
        <f>Zawiadomienie!C112</f>
        <v>0</v>
      </c>
      <c r="D73" s="96">
        <f>Zawiadomienie!D112</f>
        <v>0</v>
      </c>
      <c r="E73" s="96">
        <f>Zawiadomienie!E112</f>
        <v>0</v>
      </c>
      <c r="F73" s="96">
        <f>Zawiadomienie!F112</f>
        <v>0</v>
      </c>
      <c r="G73" s="94">
        <f>Zawiadomienie!G112</f>
        <v>0</v>
      </c>
      <c r="H73" s="96">
        <f>Zawiadomienie!H112</f>
        <v>0</v>
      </c>
      <c r="I73" s="96">
        <f>Zawiadomienie!I112</f>
        <v>0</v>
      </c>
    </row>
    <row r="74" spans="1:9" x14ac:dyDescent="0.25">
      <c r="A74" s="95">
        <f>Zawiadomienie!A113</f>
        <v>0</v>
      </c>
      <c r="B74" s="85">
        <f>Zawiadomienie!B113</f>
        <v>0</v>
      </c>
      <c r="C74" s="88">
        <f>Zawiadomienie!C113</f>
        <v>0</v>
      </c>
      <c r="D74" s="96">
        <f>Zawiadomienie!D113</f>
        <v>0</v>
      </c>
      <c r="E74" s="96">
        <f>Zawiadomienie!E113</f>
        <v>0</v>
      </c>
      <c r="F74" s="96">
        <f>Zawiadomienie!F113</f>
        <v>0</v>
      </c>
      <c r="G74" s="94">
        <f>Zawiadomienie!G113</f>
        <v>0</v>
      </c>
      <c r="H74" s="96">
        <f>Zawiadomienie!H113</f>
        <v>0</v>
      </c>
      <c r="I74" s="96">
        <f>Zawiadomienie!I113</f>
        <v>0</v>
      </c>
    </row>
    <row r="75" spans="1:9" x14ac:dyDescent="0.25">
      <c r="A75" s="95">
        <f>Zawiadomienie!A114</f>
        <v>0</v>
      </c>
      <c r="B75" s="85">
        <f>Zawiadomienie!B114</f>
        <v>0</v>
      </c>
      <c r="C75" s="88">
        <f>Zawiadomienie!C114</f>
        <v>0</v>
      </c>
      <c r="D75" s="96">
        <f>Zawiadomienie!D114</f>
        <v>0</v>
      </c>
      <c r="E75" s="96">
        <f>Zawiadomienie!E114</f>
        <v>0</v>
      </c>
      <c r="F75" s="96">
        <f>Zawiadomienie!F114</f>
        <v>0</v>
      </c>
      <c r="G75" s="94">
        <f>Zawiadomienie!G114</f>
        <v>0</v>
      </c>
      <c r="H75" s="96">
        <f>Zawiadomienie!H114</f>
        <v>0</v>
      </c>
      <c r="I75" s="96">
        <f>Zawiadomienie!I114</f>
        <v>0</v>
      </c>
    </row>
    <row r="76" spans="1:9" x14ac:dyDescent="0.25">
      <c r="A76" s="95">
        <f>Zawiadomienie!A115</f>
        <v>0</v>
      </c>
      <c r="B76" s="85">
        <f>Zawiadomienie!B115</f>
        <v>0</v>
      </c>
      <c r="C76" s="88">
        <f>Zawiadomienie!C115</f>
        <v>0</v>
      </c>
      <c r="D76" s="96">
        <f>Zawiadomienie!D115</f>
        <v>0</v>
      </c>
      <c r="E76" s="96">
        <f>Zawiadomienie!E115</f>
        <v>0</v>
      </c>
      <c r="F76" s="96">
        <f>Zawiadomienie!F115</f>
        <v>0</v>
      </c>
      <c r="G76" s="94">
        <f>Zawiadomienie!G115</f>
        <v>0</v>
      </c>
      <c r="H76" s="96">
        <f>Zawiadomienie!H115</f>
        <v>0</v>
      </c>
      <c r="I76" s="96">
        <f>Zawiadomienie!I115</f>
        <v>0</v>
      </c>
    </row>
    <row r="77" spans="1:9" x14ac:dyDescent="0.25">
      <c r="A77" s="95">
        <f>Zawiadomienie!A116</f>
        <v>0</v>
      </c>
      <c r="B77" s="85">
        <f>Zawiadomienie!B116</f>
        <v>0</v>
      </c>
      <c r="C77" s="88">
        <f>Zawiadomienie!C116</f>
        <v>0</v>
      </c>
      <c r="D77" s="96">
        <f>Zawiadomienie!D116</f>
        <v>0</v>
      </c>
      <c r="E77" s="96">
        <f>Zawiadomienie!E116</f>
        <v>0</v>
      </c>
      <c r="F77" s="96">
        <f>Zawiadomienie!F116</f>
        <v>0</v>
      </c>
      <c r="G77" s="94">
        <f>Zawiadomienie!G116</f>
        <v>0</v>
      </c>
      <c r="H77" s="96">
        <f>Zawiadomienie!H116</f>
        <v>0</v>
      </c>
      <c r="I77" s="96">
        <f>Zawiadomienie!I116</f>
        <v>0</v>
      </c>
    </row>
    <row r="78" spans="1:9" x14ac:dyDescent="0.25">
      <c r="A78" s="95">
        <f>Zawiadomienie!A117</f>
        <v>0</v>
      </c>
      <c r="B78" s="85">
        <f>Zawiadomienie!B117</f>
        <v>0</v>
      </c>
      <c r="C78" s="88">
        <f>Zawiadomienie!C117</f>
        <v>0</v>
      </c>
      <c r="D78" s="96">
        <f>Zawiadomienie!D117</f>
        <v>0</v>
      </c>
      <c r="E78" s="96">
        <f>Zawiadomienie!E117</f>
        <v>0</v>
      </c>
      <c r="F78" s="96">
        <f>Zawiadomienie!F117</f>
        <v>0</v>
      </c>
      <c r="G78" s="94">
        <f>Zawiadomienie!G117</f>
        <v>0</v>
      </c>
      <c r="H78" s="96">
        <f>Zawiadomienie!H117</f>
        <v>0</v>
      </c>
      <c r="I78" s="96">
        <f>Zawiadomienie!I117</f>
        <v>0</v>
      </c>
    </row>
    <row r="79" spans="1:9" x14ac:dyDescent="0.25">
      <c r="A79" s="95">
        <f>Zawiadomienie!A118</f>
        <v>0</v>
      </c>
      <c r="B79" s="85">
        <f>Zawiadomienie!B118</f>
        <v>0</v>
      </c>
      <c r="C79" s="88">
        <f>Zawiadomienie!C118</f>
        <v>0</v>
      </c>
      <c r="D79" s="96">
        <f>Zawiadomienie!D118</f>
        <v>0</v>
      </c>
      <c r="E79" s="96">
        <f>Zawiadomienie!E118</f>
        <v>0</v>
      </c>
      <c r="F79" s="96">
        <f>Zawiadomienie!F118</f>
        <v>0</v>
      </c>
      <c r="G79" s="94">
        <f>Zawiadomienie!G118</f>
        <v>0</v>
      </c>
      <c r="H79" s="96">
        <f>Zawiadomienie!H118</f>
        <v>0</v>
      </c>
      <c r="I79" s="96">
        <f>Zawiadomienie!I118</f>
        <v>0</v>
      </c>
    </row>
    <row r="80" spans="1:9" x14ac:dyDescent="0.25">
      <c r="A80" s="95">
        <f>Zawiadomienie!A119</f>
        <v>0</v>
      </c>
      <c r="B80" s="85">
        <f>Zawiadomienie!B119</f>
        <v>0</v>
      </c>
      <c r="C80" s="88">
        <f>Zawiadomienie!C119</f>
        <v>0</v>
      </c>
      <c r="D80" s="96">
        <f>Zawiadomienie!D119</f>
        <v>0</v>
      </c>
      <c r="E80" s="96">
        <f>Zawiadomienie!E119</f>
        <v>0</v>
      </c>
      <c r="F80" s="96">
        <f>Zawiadomienie!F119</f>
        <v>0</v>
      </c>
      <c r="G80" s="94">
        <f>Zawiadomienie!G119</f>
        <v>0</v>
      </c>
      <c r="H80" s="96">
        <f>Zawiadomienie!H119</f>
        <v>0</v>
      </c>
      <c r="I80" s="96">
        <f>Zawiadomienie!I119</f>
        <v>0</v>
      </c>
    </row>
    <row r="81" spans="1:9" x14ac:dyDescent="0.25">
      <c r="A81" s="95">
        <f>Zawiadomienie!A120</f>
        <v>0</v>
      </c>
      <c r="B81" s="85">
        <f>Zawiadomienie!B120</f>
        <v>0</v>
      </c>
      <c r="C81" s="88">
        <f>Zawiadomienie!C120</f>
        <v>0</v>
      </c>
      <c r="D81" s="96">
        <f>Zawiadomienie!D120</f>
        <v>0</v>
      </c>
      <c r="E81" s="96">
        <f>Zawiadomienie!E120</f>
        <v>0</v>
      </c>
      <c r="F81" s="96">
        <f>Zawiadomienie!F120</f>
        <v>0</v>
      </c>
      <c r="G81" s="94">
        <f>Zawiadomienie!G120</f>
        <v>0</v>
      </c>
      <c r="H81" s="96">
        <f>Zawiadomienie!H120</f>
        <v>0</v>
      </c>
      <c r="I81" s="96">
        <f>Zawiadomienie!I120</f>
        <v>0</v>
      </c>
    </row>
    <row r="82" spans="1:9" x14ac:dyDescent="0.25">
      <c r="A82" s="95">
        <f>Zawiadomienie!A121</f>
        <v>0</v>
      </c>
      <c r="B82" s="85">
        <f>Zawiadomienie!B121</f>
        <v>0</v>
      </c>
      <c r="C82" s="88">
        <f>Zawiadomienie!C121</f>
        <v>0</v>
      </c>
      <c r="D82" s="96">
        <f>Zawiadomienie!D121</f>
        <v>0</v>
      </c>
      <c r="E82" s="96">
        <f>Zawiadomienie!E121</f>
        <v>0</v>
      </c>
      <c r="F82" s="96">
        <f>Zawiadomienie!F121</f>
        <v>0</v>
      </c>
      <c r="G82" s="94">
        <f>Zawiadomienie!G121</f>
        <v>0</v>
      </c>
      <c r="H82" s="96">
        <f>Zawiadomienie!H121</f>
        <v>0</v>
      </c>
      <c r="I82" s="96">
        <f>Zawiadomienie!I121</f>
        <v>0</v>
      </c>
    </row>
    <row r="83" spans="1:9" x14ac:dyDescent="0.25">
      <c r="A83" s="95">
        <f>Zawiadomienie!A122</f>
        <v>0</v>
      </c>
      <c r="B83" s="85">
        <f>Zawiadomienie!B122</f>
        <v>0</v>
      </c>
      <c r="C83" s="88">
        <f>Zawiadomienie!C122</f>
        <v>0</v>
      </c>
      <c r="D83" s="96">
        <f>Zawiadomienie!D122</f>
        <v>0</v>
      </c>
      <c r="E83" s="96">
        <f>Zawiadomienie!E122</f>
        <v>0</v>
      </c>
      <c r="F83" s="96">
        <f>Zawiadomienie!F122</f>
        <v>0</v>
      </c>
      <c r="G83" s="94">
        <f>Zawiadomienie!G122</f>
        <v>0</v>
      </c>
      <c r="H83" s="96">
        <f>Zawiadomienie!H122</f>
        <v>0</v>
      </c>
      <c r="I83" s="96">
        <f>Zawiadomienie!I122</f>
        <v>0</v>
      </c>
    </row>
    <row r="84" spans="1:9" x14ac:dyDescent="0.25">
      <c r="A84" s="95">
        <f>Zawiadomienie!A123</f>
        <v>0</v>
      </c>
      <c r="B84" s="85">
        <f>Zawiadomienie!B123</f>
        <v>0</v>
      </c>
      <c r="C84" s="88">
        <f>Zawiadomienie!C123</f>
        <v>0</v>
      </c>
      <c r="D84" s="96">
        <f>Zawiadomienie!D123</f>
        <v>0</v>
      </c>
      <c r="E84" s="96">
        <f>Zawiadomienie!E123</f>
        <v>0</v>
      </c>
      <c r="F84" s="96">
        <f>Zawiadomienie!F123</f>
        <v>0</v>
      </c>
      <c r="G84" s="94">
        <f>Zawiadomienie!G123</f>
        <v>0</v>
      </c>
      <c r="H84" s="96">
        <f>Zawiadomienie!H123</f>
        <v>0</v>
      </c>
      <c r="I84" s="96">
        <f>Zawiadomienie!I123</f>
        <v>0</v>
      </c>
    </row>
    <row r="85" spans="1:9" x14ac:dyDescent="0.25">
      <c r="A85" s="95">
        <f>Zawiadomienie!A124</f>
        <v>0</v>
      </c>
      <c r="B85" s="85">
        <f>Zawiadomienie!B124</f>
        <v>0</v>
      </c>
      <c r="C85" s="88">
        <f>Zawiadomienie!C124</f>
        <v>0</v>
      </c>
      <c r="D85" s="96">
        <f>Zawiadomienie!D124</f>
        <v>0</v>
      </c>
      <c r="E85" s="96">
        <f>Zawiadomienie!E124</f>
        <v>0</v>
      </c>
      <c r="F85" s="96">
        <f>Zawiadomienie!F124</f>
        <v>0</v>
      </c>
      <c r="G85" s="94">
        <f>Zawiadomienie!G124</f>
        <v>0</v>
      </c>
      <c r="H85" s="96">
        <f>Zawiadomienie!H124</f>
        <v>0</v>
      </c>
      <c r="I85" s="96">
        <f>Zawiadomienie!I124</f>
        <v>0</v>
      </c>
    </row>
    <row r="86" spans="1:9" x14ac:dyDescent="0.25">
      <c r="A86" s="95">
        <f>Zawiadomienie!A125</f>
        <v>0</v>
      </c>
      <c r="B86" s="85">
        <f>Zawiadomienie!B125</f>
        <v>0</v>
      </c>
      <c r="C86" s="88">
        <f>Zawiadomienie!C125</f>
        <v>0</v>
      </c>
      <c r="D86" s="96">
        <f>Zawiadomienie!D125</f>
        <v>0</v>
      </c>
      <c r="E86" s="96">
        <f>Zawiadomienie!E125</f>
        <v>0</v>
      </c>
      <c r="F86" s="96">
        <f>Zawiadomienie!F125</f>
        <v>0</v>
      </c>
      <c r="G86" s="94">
        <f>Zawiadomienie!G125</f>
        <v>0</v>
      </c>
      <c r="H86" s="96">
        <f>Zawiadomienie!H125</f>
        <v>0</v>
      </c>
      <c r="I86" s="96">
        <f>Zawiadomienie!I125</f>
        <v>0</v>
      </c>
    </row>
    <row r="87" spans="1:9" x14ac:dyDescent="0.25">
      <c r="A87" s="95">
        <f>Zawiadomienie!A126</f>
        <v>0</v>
      </c>
      <c r="B87" s="85">
        <f>Zawiadomienie!B126</f>
        <v>0</v>
      </c>
      <c r="C87" s="88">
        <f>Zawiadomienie!C126</f>
        <v>0</v>
      </c>
      <c r="D87" s="96">
        <f>Zawiadomienie!D126</f>
        <v>0</v>
      </c>
      <c r="E87" s="96">
        <f>Zawiadomienie!E126</f>
        <v>0</v>
      </c>
      <c r="F87" s="96">
        <f>Zawiadomienie!F126</f>
        <v>0</v>
      </c>
      <c r="G87" s="94">
        <f>Zawiadomienie!G126</f>
        <v>0</v>
      </c>
      <c r="H87" s="96">
        <f>Zawiadomienie!H126</f>
        <v>0</v>
      </c>
      <c r="I87" s="96">
        <f>Zawiadomienie!I126</f>
        <v>0</v>
      </c>
    </row>
    <row r="88" spans="1:9" x14ac:dyDescent="0.25">
      <c r="A88" s="95">
        <f>Zawiadomienie!A127</f>
        <v>0</v>
      </c>
      <c r="B88" s="85">
        <f>Zawiadomienie!B127</f>
        <v>0</v>
      </c>
      <c r="C88" s="88">
        <f>Zawiadomienie!C127</f>
        <v>0</v>
      </c>
      <c r="D88" s="96">
        <f>Zawiadomienie!D127</f>
        <v>0</v>
      </c>
      <c r="E88" s="96">
        <f>Zawiadomienie!E127</f>
        <v>0</v>
      </c>
      <c r="F88" s="96">
        <f>Zawiadomienie!F127</f>
        <v>0</v>
      </c>
      <c r="G88" s="94">
        <f>Zawiadomienie!G127</f>
        <v>0</v>
      </c>
      <c r="H88" s="96">
        <f>Zawiadomienie!H127</f>
        <v>0</v>
      </c>
      <c r="I88" s="96">
        <f>Zawiadomienie!I127</f>
        <v>0</v>
      </c>
    </row>
    <row r="89" spans="1:9" x14ac:dyDescent="0.25">
      <c r="A89" s="95">
        <f>Zawiadomienie!A128</f>
        <v>0</v>
      </c>
      <c r="B89" s="85">
        <f>Zawiadomienie!B128</f>
        <v>0</v>
      </c>
      <c r="C89" s="88">
        <f>Zawiadomienie!C128</f>
        <v>0</v>
      </c>
      <c r="D89" s="96">
        <f>Zawiadomienie!D128</f>
        <v>0</v>
      </c>
      <c r="E89" s="96">
        <f>Zawiadomienie!E128</f>
        <v>0</v>
      </c>
      <c r="F89" s="96">
        <f>Zawiadomienie!F128</f>
        <v>0</v>
      </c>
      <c r="G89" s="94">
        <f>Zawiadomienie!G128</f>
        <v>0</v>
      </c>
      <c r="H89" s="96">
        <f>Zawiadomienie!H128</f>
        <v>0</v>
      </c>
      <c r="I89" s="96">
        <f>Zawiadomienie!I128</f>
        <v>0</v>
      </c>
    </row>
    <row r="90" spans="1:9" x14ac:dyDescent="0.25">
      <c r="A90" s="95">
        <f>Zawiadomienie!A129</f>
        <v>0</v>
      </c>
      <c r="B90" s="85">
        <f>Zawiadomienie!B129</f>
        <v>0</v>
      </c>
      <c r="C90" s="88">
        <f>Zawiadomienie!C129</f>
        <v>0</v>
      </c>
      <c r="D90" s="96">
        <f>Zawiadomienie!D129</f>
        <v>0</v>
      </c>
      <c r="E90" s="96">
        <f>Zawiadomienie!E129</f>
        <v>0</v>
      </c>
      <c r="F90" s="96">
        <f>Zawiadomienie!F129</f>
        <v>0</v>
      </c>
      <c r="G90" s="94">
        <f>Zawiadomienie!G129</f>
        <v>0</v>
      </c>
      <c r="H90" s="96">
        <f>Zawiadomienie!H129</f>
        <v>0</v>
      </c>
      <c r="I90" s="96">
        <f>Zawiadomienie!I129</f>
        <v>0</v>
      </c>
    </row>
    <row r="91" spans="1:9" x14ac:dyDescent="0.25">
      <c r="A91" s="95">
        <f>Zawiadomienie!A130</f>
        <v>0</v>
      </c>
      <c r="B91" s="85">
        <f>Zawiadomienie!B130</f>
        <v>0</v>
      </c>
      <c r="C91" s="88">
        <f>Zawiadomienie!C130</f>
        <v>0</v>
      </c>
      <c r="D91" s="96">
        <f>Zawiadomienie!D130</f>
        <v>0</v>
      </c>
      <c r="E91" s="96">
        <f>Zawiadomienie!E130</f>
        <v>0</v>
      </c>
      <c r="F91" s="96">
        <f>Zawiadomienie!F130</f>
        <v>0</v>
      </c>
      <c r="G91" s="94">
        <f>Zawiadomienie!G130</f>
        <v>0</v>
      </c>
      <c r="H91" s="96">
        <f>Zawiadomienie!H130</f>
        <v>0</v>
      </c>
      <c r="I91" s="96">
        <f>Zawiadomienie!I130</f>
        <v>0</v>
      </c>
    </row>
    <row r="92" spans="1:9" x14ac:dyDescent="0.25">
      <c r="A92" s="95">
        <f>Zawiadomienie!A131</f>
        <v>0</v>
      </c>
      <c r="B92" s="85">
        <f>Zawiadomienie!B131</f>
        <v>0</v>
      </c>
      <c r="C92" s="88">
        <f>Zawiadomienie!C131</f>
        <v>0</v>
      </c>
      <c r="D92" s="96">
        <f>Zawiadomienie!D131</f>
        <v>0</v>
      </c>
      <c r="E92" s="96">
        <f>Zawiadomienie!E131</f>
        <v>0</v>
      </c>
      <c r="F92" s="96">
        <f>Zawiadomienie!F131</f>
        <v>0</v>
      </c>
      <c r="G92" s="94">
        <f>Zawiadomienie!G131</f>
        <v>0</v>
      </c>
      <c r="H92" s="96">
        <f>Zawiadomienie!H131</f>
        <v>0</v>
      </c>
      <c r="I92" s="96">
        <f>Zawiadomienie!I131</f>
        <v>0</v>
      </c>
    </row>
    <row r="93" spans="1:9" x14ac:dyDescent="0.25">
      <c r="A93" s="95">
        <f>Zawiadomienie!A132</f>
        <v>0</v>
      </c>
      <c r="B93" s="85">
        <f>Zawiadomienie!B132</f>
        <v>0</v>
      </c>
      <c r="C93" s="88">
        <f>Zawiadomienie!C132</f>
        <v>0</v>
      </c>
      <c r="D93" s="96">
        <f>Zawiadomienie!D132</f>
        <v>0</v>
      </c>
      <c r="E93" s="96">
        <f>Zawiadomienie!E132</f>
        <v>0</v>
      </c>
      <c r="F93" s="96">
        <f>Zawiadomienie!F132</f>
        <v>0</v>
      </c>
      <c r="G93" s="94">
        <f>Zawiadomienie!G132</f>
        <v>0</v>
      </c>
      <c r="H93" s="96">
        <f>Zawiadomienie!H132</f>
        <v>0</v>
      </c>
      <c r="I93" s="96">
        <f>Zawiadomienie!I132</f>
        <v>0</v>
      </c>
    </row>
    <row r="94" spans="1:9" x14ac:dyDescent="0.25">
      <c r="A94" s="95">
        <f>Zawiadomienie!A133</f>
        <v>0</v>
      </c>
      <c r="B94" s="85">
        <f>Zawiadomienie!B133</f>
        <v>0</v>
      </c>
      <c r="C94" s="88">
        <f>Zawiadomienie!C133</f>
        <v>0</v>
      </c>
      <c r="D94" s="96">
        <f>Zawiadomienie!D133</f>
        <v>0</v>
      </c>
      <c r="E94" s="96">
        <f>Zawiadomienie!E133</f>
        <v>0</v>
      </c>
      <c r="F94" s="96">
        <f>Zawiadomienie!F133</f>
        <v>0</v>
      </c>
      <c r="G94" s="94">
        <f>Zawiadomienie!G133</f>
        <v>0</v>
      </c>
      <c r="H94" s="96">
        <f>Zawiadomienie!H133</f>
        <v>0</v>
      </c>
      <c r="I94" s="96">
        <f>Zawiadomienie!I133</f>
        <v>0</v>
      </c>
    </row>
    <row r="95" spans="1:9" x14ac:dyDescent="0.25">
      <c r="A95" s="95">
        <f>Zawiadomienie!A134</f>
        <v>0</v>
      </c>
      <c r="B95" s="85">
        <f>Zawiadomienie!B134</f>
        <v>0</v>
      </c>
      <c r="C95" s="88">
        <f>Zawiadomienie!C134</f>
        <v>0</v>
      </c>
      <c r="D95" s="96">
        <f>Zawiadomienie!D134</f>
        <v>0</v>
      </c>
      <c r="E95" s="96">
        <f>Zawiadomienie!E134</f>
        <v>0</v>
      </c>
      <c r="F95" s="96">
        <f>Zawiadomienie!F134</f>
        <v>0</v>
      </c>
      <c r="G95" s="94">
        <f>Zawiadomienie!G134</f>
        <v>0</v>
      </c>
      <c r="H95" s="96">
        <f>Zawiadomienie!H134</f>
        <v>0</v>
      </c>
      <c r="I95" s="96">
        <f>Zawiadomienie!I134</f>
        <v>0</v>
      </c>
    </row>
    <row r="96" spans="1:9" x14ac:dyDescent="0.25">
      <c r="A96" s="95">
        <f>Zawiadomienie!A135</f>
        <v>0</v>
      </c>
      <c r="B96" s="85">
        <f>Zawiadomienie!B135</f>
        <v>0</v>
      </c>
      <c r="C96" s="88">
        <f>Zawiadomienie!C135</f>
        <v>0</v>
      </c>
      <c r="D96" s="96">
        <f>Zawiadomienie!D135</f>
        <v>0</v>
      </c>
      <c r="E96" s="96">
        <f>Zawiadomienie!E135</f>
        <v>0</v>
      </c>
      <c r="F96" s="96">
        <f>Zawiadomienie!F135</f>
        <v>0</v>
      </c>
      <c r="G96" s="94">
        <f>Zawiadomienie!G135</f>
        <v>0</v>
      </c>
      <c r="H96" s="96">
        <f>Zawiadomienie!H135</f>
        <v>0</v>
      </c>
      <c r="I96" s="96">
        <f>Zawiadomienie!I135</f>
        <v>0</v>
      </c>
    </row>
    <row r="97" spans="1:9" x14ac:dyDescent="0.25">
      <c r="A97" s="95">
        <f>Zawiadomienie!A136</f>
        <v>0</v>
      </c>
      <c r="B97" s="85">
        <f>Zawiadomienie!B136</f>
        <v>0</v>
      </c>
      <c r="C97" s="88">
        <f>Zawiadomienie!C136</f>
        <v>0</v>
      </c>
      <c r="D97" s="96">
        <f>Zawiadomienie!D136</f>
        <v>0</v>
      </c>
      <c r="E97" s="96">
        <f>Zawiadomienie!E136</f>
        <v>0</v>
      </c>
      <c r="F97" s="96">
        <f>Zawiadomienie!F136</f>
        <v>0</v>
      </c>
      <c r="G97" s="94">
        <f>Zawiadomienie!G136</f>
        <v>0</v>
      </c>
      <c r="H97" s="96">
        <f>Zawiadomienie!H136</f>
        <v>0</v>
      </c>
      <c r="I97" s="96">
        <f>Zawiadomienie!I136</f>
        <v>0</v>
      </c>
    </row>
    <row r="98" spans="1:9" x14ac:dyDescent="0.25">
      <c r="A98" s="95">
        <f>Zawiadomienie!A137</f>
        <v>0</v>
      </c>
      <c r="B98" s="85">
        <f>Zawiadomienie!B137</f>
        <v>0</v>
      </c>
      <c r="C98" s="88">
        <f>Zawiadomienie!C137</f>
        <v>0</v>
      </c>
      <c r="D98" s="96">
        <f>Zawiadomienie!D137</f>
        <v>0</v>
      </c>
      <c r="E98" s="96">
        <f>Zawiadomienie!E137</f>
        <v>0</v>
      </c>
      <c r="F98" s="96">
        <f>Zawiadomienie!F137</f>
        <v>0</v>
      </c>
      <c r="G98" s="94">
        <f>Zawiadomienie!G137</f>
        <v>0</v>
      </c>
      <c r="H98" s="96">
        <f>Zawiadomienie!H137</f>
        <v>0</v>
      </c>
      <c r="I98" s="96">
        <f>Zawiadomienie!I137</f>
        <v>0</v>
      </c>
    </row>
    <row r="99" spans="1:9" x14ac:dyDescent="0.25">
      <c r="A99" s="95">
        <f>Zawiadomienie!A138</f>
        <v>0</v>
      </c>
      <c r="B99" s="85">
        <f>Zawiadomienie!B138</f>
        <v>0</v>
      </c>
      <c r="C99" s="88">
        <f>Zawiadomienie!C138</f>
        <v>0</v>
      </c>
      <c r="D99" s="96">
        <f>Zawiadomienie!D138</f>
        <v>0</v>
      </c>
      <c r="E99" s="96">
        <f>Zawiadomienie!E138</f>
        <v>0</v>
      </c>
      <c r="F99" s="96">
        <f>Zawiadomienie!F138</f>
        <v>0</v>
      </c>
      <c r="G99" s="94">
        <f>Zawiadomienie!G138</f>
        <v>0</v>
      </c>
      <c r="H99" s="96">
        <f>Zawiadomienie!H138</f>
        <v>0</v>
      </c>
      <c r="I99" s="96">
        <f>Zawiadomienie!I138</f>
        <v>0</v>
      </c>
    </row>
    <row r="100" spans="1:9" x14ac:dyDescent="0.25">
      <c r="A100" s="95">
        <f>Zawiadomienie!A139</f>
        <v>0</v>
      </c>
      <c r="B100" s="85">
        <f>Zawiadomienie!B139</f>
        <v>0</v>
      </c>
      <c r="C100" s="88">
        <f>Zawiadomienie!C139</f>
        <v>0</v>
      </c>
      <c r="D100" s="96">
        <f>Zawiadomienie!D139</f>
        <v>0</v>
      </c>
      <c r="E100" s="96">
        <f>Zawiadomienie!E139</f>
        <v>0</v>
      </c>
      <c r="F100" s="96">
        <f>Zawiadomienie!F139</f>
        <v>0</v>
      </c>
      <c r="G100" s="94">
        <f>Zawiadomienie!G139</f>
        <v>0</v>
      </c>
      <c r="H100" s="96">
        <f>Zawiadomienie!H139</f>
        <v>0</v>
      </c>
      <c r="I100" s="96">
        <f>Zawiadomienie!I139</f>
        <v>0</v>
      </c>
    </row>
    <row r="101" spans="1:9" x14ac:dyDescent="0.25">
      <c r="A101" s="95">
        <f>Zawiadomienie!A140</f>
        <v>0</v>
      </c>
      <c r="B101" s="85">
        <f>Zawiadomienie!B140</f>
        <v>0</v>
      </c>
      <c r="C101" s="88">
        <f>Zawiadomienie!C140</f>
        <v>0</v>
      </c>
      <c r="D101">
        <f>Zawiadomienie!D140</f>
        <v>0</v>
      </c>
      <c r="E101" s="96">
        <f>Zawiadomienie!E140</f>
        <v>0</v>
      </c>
      <c r="F101" s="96">
        <f>Zawiadomienie!F140</f>
        <v>0</v>
      </c>
      <c r="G101" s="94">
        <f>Zawiadomienie!G140</f>
        <v>0</v>
      </c>
      <c r="H101" s="96">
        <f>Zawiadomienie!H140</f>
        <v>0</v>
      </c>
      <c r="I101" s="96">
        <f>Zawiadomienie!I140</f>
        <v>0</v>
      </c>
    </row>
    <row r="102" spans="1:9" x14ac:dyDescent="0.25">
      <c r="B102" s="85"/>
      <c r="C102" s="88"/>
      <c r="G102" s="94"/>
    </row>
  </sheetData>
  <autoFilter ref="A1:I1" xr:uid="{9AB2A112-D622-4906-9588-EE35B70D68CF}"/>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4516B6-B8DC-4E80-BB3C-3643F85814C1}">
  <sheetPr>
    <tabColor theme="7"/>
  </sheetPr>
  <dimension ref="A1:D2"/>
  <sheetViews>
    <sheetView workbookViewId="0">
      <selection activeCell="E8" sqref="E8"/>
    </sheetView>
  </sheetViews>
  <sheetFormatPr defaultRowHeight="15" x14ac:dyDescent="0.25"/>
  <cols>
    <col min="1" max="1" width="18.140625" customWidth="1"/>
    <col min="2" max="2" width="17.7109375" customWidth="1"/>
    <col min="3" max="3" width="17.28515625" customWidth="1"/>
    <col min="4" max="4" width="17" customWidth="1"/>
  </cols>
  <sheetData>
    <row r="1" spans="1:4" x14ac:dyDescent="0.25">
      <c r="A1" s="97" t="e">
        <f>CONCATENATE("Wielkość pracy eksploatacyjnej "," ",Zawiadomienie!#REF!)</f>
        <v>#REF!</v>
      </c>
      <c r="B1" s="97" t="e">
        <f>CONCATENATE("Kwota wynikająca z wniosków organizatorów "," ",Zawiadomienie!#REF!)</f>
        <v>#REF!</v>
      </c>
      <c r="C1" s="97" t="e">
        <f>CONCATENATE("Liczba linii ujętych we wniosku "," ",Zawiadomienie!#REF!)</f>
        <v>#REF!</v>
      </c>
      <c r="D1" s="97" t="e">
        <f>CONCATENATE("Liczba operatorów objętych wnioskiem "," ",Zawiadomienie!#REF!)</f>
        <v>#REF!</v>
      </c>
    </row>
    <row r="2" spans="1:4" x14ac:dyDescent="0.25">
      <c r="A2" s="88" t="e">
        <f>Zawiadomienie!#REF!</f>
        <v>#REF!</v>
      </c>
      <c r="B2" s="96" t="e">
        <f>Zawiadomienie!#REF!</f>
        <v>#REF!</v>
      </c>
      <c r="C2" t="e">
        <f>Zawiadomienie!#REF!</f>
        <v>#REF!</v>
      </c>
      <c r="D2">
        <f>Zawiadomienie!G35</f>
        <v>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C2F9A4-5AB6-4444-9545-90EFB05F65B6}">
  <dimension ref="A1:Q2"/>
  <sheetViews>
    <sheetView topLeftCell="M1" workbookViewId="0">
      <selection activeCell="R2" sqref="R2"/>
    </sheetView>
  </sheetViews>
  <sheetFormatPr defaultRowHeight="15" x14ac:dyDescent="0.25"/>
  <cols>
    <col min="1" max="1" width="51.42578125" bestFit="1" customWidth="1"/>
    <col min="6" max="6" width="14" bestFit="1" customWidth="1"/>
    <col min="7" max="7" width="18.28515625" bestFit="1" customWidth="1"/>
    <col min="11" max="11" width="12.28515625" bestFit="1" customWidth="1"/>
    <col min="12" max="12" width="23.7109375" bestFit="1" customWidth="1"/>
    <col min="13" max="13" width="29.28515625" bestFit="1" customWidth="1"/>
    <col min="14" max="14" width="67.85546875" bestFit="1" customWidth="1"/>
    <col min="15" max="15" width="41" bestFit="1" customWidth="1"/>
    <col min="16" max="16" width="44" bestFit="1" customWidth="1"/>
    <col min="17" max="17" width="76.42578125" bestFit="1" customWidth="1"/>
  </cols>
  <sheetData>
    <row r="1" spans="1:17" x14ac:dyDescent="0.25">
      <c r="A1" t="str">
        <f>Zawiadomienie!B7</f>
        <v>Nazwa organizatora publicznego transportu zbiorowego</v>
      </c>
      <c r="B1" t="str">
        <f>Zawiadomienie!B8</f>
        <v>NIP</v>
      </c>
      <c r="C1" t="str">
        <f>Zawiadomienie!B9</f>
        <v>REGON</v>
      </c>
      <c r="D1" t="str">
        <f>Zawiadomienie!B10</f>
        <v>Adres</v>
      </c>
      <c r="E1" t="str">
        <f>Zawiadomienie!B11</f>
        <v>Powiat</v>
      </c>
      <c r="F1" t="str">
        <f>Zawiadomienie!B12</f>
        <v>Województwo</v>
      </c>
      <c r="G1" t="str">
        <f>Zawiadomienie!B13</f>
        <v>Numer dysponenta</v>
      </c>
      <c r="H1" t="str">
        <f>Zawiadomienie!B15</f>
        <v>Imię</v>
      </c>
      <c r="I1" t="str">
        <f>Zawiadomienie!B16</f>
        <v>Nazwisko</v>
      </c>
      <c r="J1" t="str">
        <f>Zawiadomienie!B17</f>
        <v xml:space="preserve">Telefon </v>
      </c>
      <c r="K1" t="str">
        <f>Zawiadomienie!B18</f>
        <v>Adres e-mail</v>
      </c>
      <c r="L1" t="str">
        <f>Zawiadomienie!B30</f>
        <v xml:space="preserve">Numer umowy o dopłatę </v>
      </c>
      <c r="M1" t="str">
        <f>Zawiadomienie!B31</f>
        <v>Data zawarcia umowy o dopłatę</v>
      </c>
      <c r="N1" t="str">
        <f>Zawiadomienie!B32</f>
        <v>Liczba linii komunikacyjnych na które organizator zawarł umowę o dopłatę</v>
      </c>
      <c r="O1" t="str">
        <f>Zawiadomienie!B33</f>
        <v>Liczba uruchomionych linii komunikacyjnych</v>
      </c>
      <c r="P1" t="str">
        <f>Zawiadomienie!B34</f>
        <v>Liczba nieuruchomionych linii komunikacyjnych</v>
      </c>
      <c r="Q1" t="str">
        <f>Zawiadomienie!B35</f>
        <v>Data przekazania do Wojewody oświadczenia o numerze konta - zał. nr 4 do umowy</v>
      </c>
    </row>
    <row r="2" spans="1:17" x14ac:dyDescent="0.25">
      <c r="A2" s="85" t="str">
        <f>Zawiadomienie!C7</f>
        <v/>
      </c>
      <c r="B2" t="str">
        <f>Zawiadomienie!C8</f>
        <v/>
      </c>
      <c r="C2" s="85" t="str">
        <f>Zawiadomienie!C9</f>
        <v/>
      </c>
      <c r="D2" s="85" t="str">
        <f>Zawiadomienie!C10</f>
        <v/>
      </c>
      <c r="E2" s="85" t="str">
        <f>Zawiadomienie!C11</f>
        <v/>
      </c>
      <c r="F2" s="85" t="str">
        <f>Zawiadomienie!C12</f>
        <v>mazowieckie</v>
      </c>
      <c r="G2" t="str">
        <f>Zawiadomienie!C13</f>
        <v/>
      </c>
      <c r="H2" s="85">
        <f>Zawiadomienie!C15</f>
        <v>0</v>
      </c>
      <c r="I2" s="85">
        <f>Zawiadomienie!C16</f>
        <v>0</v>
      </c>
      <c r="J2" s="85">
        <f>Zawiadomienie!C17</f>
        <v>0</v>
      </c>
      <c r="K2" s="85">
        <f>Zawiadomienie!C18</f>
        <v>0</v>
      </c>
      <c r="L2">
        <f>Zawiadomienie!G30</f>
        <v>0</v>
      </c>
      <c r="M2" s="79">
        <f>Zawiadomienie!G31</f>
        <v>0</v>
      </c>
      <c r="N2" s="88">
        <f>Zawiadomienie!G32</f>
        <v>0</v>
      </c>
      <c r="O2" s="88">
        <f>Zawiadomienie!G33</f>
        <v>0</v>
      </c>
      <c r="P2" s="88">
        <f>Zawiadomienie!G34</f>
        <v>0</v>
      </c>
      <c r="Q2" s="79">
        <f>Zawiadomienie!G35</f>
        <v>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9692F3-1DCA-486E-9229-ECCF42ACBC20}">
  <dimension ref="A1:F101"/>
  <sheetViews>
    <sheetView topLeftCell="A76" workbookViewId="0">
      <selection activeCell="A102" sqref="A102:XFD102"/>
    </sheetView>
  </sheetViews>
  <sheetFormatPr defaultRowHeight="15" x14ac:dyDescent="0.25"/>
  <cols>
    <col min="1" max="1" width="34.7109375" bestFit="1" customWidth="1"/>
    <col min="2" max="2" width="25.7109375" bestFit="1" customWidth="1"/>
    <col min="3" max="3" width="36.85546875" bestFit="1" customWidth="1"/>
    <col min="4" max="4" width="73.5703125" bestFit="1" customWidth="1"/>
    <col min="5" max="5" width="54.140625" bestFit="1" customWidth="1"/>
    <col min="6" max="6" width="110.42578125" bestFit="1" customWidth="1"/>
  </cols>
  <sheetData>
    <row r="1" spans="1:6" x14ac:dyDescent="0.25">
      <c r="A1" t="str">
        <f>Zawiadomienie!A39</f>
        <v>Numer zadania (z zał. nr 2 do umowy)</v>
      </c>
      <c r="B1" t="str">
        <f>Zawiadomienie!B39</f>
        <v>Nazwa linii komunikacyjnej</v>
      </c>
      <c r="C1" t="str">
        <f>Zawiadomienie!C39</f>
        <v>Data uruchomienia linii komunikacyjnej</v>
      </c>
      <c r="D1" t="str">
        <f>Zawiadomienie!D39</f>
        <v>Data uruchomienia linii komunikacyjnej wskazana we wniosku o objęcie dopłatą</v>
      </c>
      <c r="E1" t="str">
        <f>Zawiadomienie!F39</f>
        <v>Data przekazania do Wojewody kopii umowy
 z operatorem</v>
      </c>
      <c r="F1" t="str">
        <f>Zawiadomienie!H39</f>
        <v>Data przekazania do Wojewody kopii uchwały organu stanowiącego 
o wyrażeniu zgody na zawarcie umowy
 z operatorem</v>
      </c>
    </row>
    <row r="2" spans="1:6" x14ac:dyDescent="0.25">
      <c r="A2" s="85">
        <f>Zawiadomienie!A41</f>
        <v>0</v>
      </c>
      <c r="B2" s="85">
        <f>Zawiadomienie!B41</f>
        <v>0</v>
      </c>
      <c r="C2" s="79">
        <f>Zawiadomienie!C41</f>
        <v>0</v>
      </c>
      <c r="D2" s="79">
        <f>Zawiadomienie!D41</f>
        <v>0</v>
      </c>
      <c r="E2" s="79">
        <f>Zawiadomienie!F41</f>
        <v>0</v>
      </c>
      <c r="F2" s="79">
        <f>Zawiadomienie!H41</f>
        <v>0</v>
      </c>
    </row>
    <row r="3" spans="1:6" x14ac:dyDescent="0.25">
      <c r="A3" s="85">
        <f>Zawiadomienie!A42</f>
        <v>0</v>
      </c>
      <c r="B3" s="85">
        <f>Zawiadomienie!B42</f>
        <v>0</v>
      </c>
      <c r="C3" s="79">
        <f>Zawiadomienie!C42</f>
        <v>0</v>
      </c>
      <c r="D3" s="79">
        <f>Zawiadomienie!D42</f>
        <v>0</v>
      </c>
      <c r="E3" s="79">
        <f>Zawiadomienie!F42</f>
        <v>0</v>
      </c>
      <c r="F3" s="79">
        <f>Zawiadomienie!H42</f>
        <v>0</v>
      </c>
    </row>
    <row r="4" spans="1:6" x14ac:dyDescent="0.25">
      <c r="A4" s="85">
        <f>Zawiadomienie!A43</f>
        <v>0</v>
      </c>
      <c r="B4" s="85">
        <f>Zawiadomienie!B43</f>
        <v>0</v>
      </c>
      <c r="C4" s="79">
        <f>Zawiadomienie!C43</f>
        <v>0</v>
      </c>
      <c r="D4" s="79">
        <f>Zawiadomienie!D43</f>
        <v>0</v>
      </c>
      <c r="E4" s="79">
        <f>Zawiadomienie!F43</f>
        <v>0</v>
      </c>
      <c r="F4" s="79">
        <f>Zawiadomienie!H43</f>
        <v>0</v>
      </c>
    </row>
    <row r="5" spans="1:6" x14ac:dyDescent="0.25">
      <c r="A5" s="85">
        <f>Zawiadomienie!A44</f>
        <v>0</v>
      </c>
      <c r="B5" s="85">
        <f>Zawiadomienie!B44</f>
        <v>0</v>
      </c>
      <c r="C5" s="79">
        <f>Zawiadomienie!C44</f>
        <v>0</v>
      </c>
      <c r="D5" s="79">
        <f>Zawiadomienie!D44</f>
        <v>0</v>
      </c>
      <c r="E5" s="79">
        <f>Zawiadomienie!F44</f>
        <v>0</v>
      </c>
      <c r="F5" s="79">
        <f>Zawiadomienie!H44</f>
        <v>0</v>
      </c>
    </row>
    <row r="6" spans="1:6" x14ac:dyDescent="0.25">
      <c r="A6" s="85">
        <f>Zawiadomienie!A45</f>
        <v>0</v>
      </c>
      <c r="B6" s="85">
        <f>Zawiadomienie!B45</f>
        <v>0</v>
      </c>
      <c r="C6" s="79">
        <f>Zawiadomienie!C45</f>
        <v>0</v>
      </c>
      <c r="D6" s="79">
        <f>Zawiadomienie!D45</f>
        <v>0</v>
      </c>
      <c r="E6" s="79">
        <f>Zawiadomienie!F45</f>
        <v>0</v>
      </c>
      <c r="F6" s="79">
        <f>Zawiadomienie!H45</f>
        <v>0</v>
      </c>
    </row>
    <row r="7" spans="1:6" x14ac:dyDescent="0.25">
      <c r="A7" s="85">
        <f>Zawiadomienie!A46</f>
        <v>0</v>
      </c>
      <c r="B7" s="85">
        <f>Zawiadomienie!B46</f>
        <v>0</v>
      </c>
      <c r="C7" s="79">
        <f>Zawiadomienie!C46</f>
        <v>0</v>
      </c>
      <c r="D7" s="79">
        <f>Zawiadomienie!D46</f>
        <v>0</v>
      </c>
      <c r="E7" s="79">
        <f>Zawiadomienie!F46</f>
        <v>0</v>
      </c>
      <c r="F7" s="79">
        <f>Zawiadomienie!H46</f>
        <v>0</v>
      </c>
    </row>
    <row r="8" spans="1:6" x14ac:dyDescent="0.25">
      <c r="A8" s="85">
        <f>Zawiadomienie!A47</f>
        <v>0</v>
      </c>
      <c r="B8" s="85">
        <f>Zawiadomienie!B47</f>
        <v>0</v>
      </c>
      <c r="C8" s="79">
        <f>Zawiadomienie!C47</f>
        <v>0</v>
      </c>
      <c r="D8" s="79">
        <f>Zawiadomienie!D47</f>
        <v>0</v>
      </c>
      <c r="E8" s="79">
        <f>Zawiadomienie!F47</f>
        <v>0</v>
      </c>
      <c r="F8" s="79">
        <f>Zawiadomienie!H47</f>
        <v>0</v>
      </c>
    </row>
    <row r="9" spans="1:6" x14ac:dyDescent="0.25">
      <c r="A9" s="85">
        <f>Zawiadomienie!A48</f>
        <v>0</v>
      </c>
      <c r="B9" s="85">
        <f>Zawiadomienie!B48</f>
        <v>0</v>
      </c>
      <c r="C9" s="79">
        <f>Zawiadomienie!C48</f>
        <v>0</v>
      </c>
      <c r="D9" s="79">
        <f>Zawiadomienie!D48</f>
        <v>0</v>
      </c>
      <c r="E9" s="79">
        <f>Zawiadomienie!F48</f>
        <v>0</v>
      </c>
      <c r="F9" s="79">
        <f>Zawiadomienie!H48</f>
        <v>0</v>
      </c>
    </row>
    <row r="10" spans="1:6" x14ac:dyDescent="0.25">
      <c r="A10" s="85">
        <f>Zawiadomienie!A49</f>
        <v>0</v>
      </c>
      <c r="B10" s="85">
        <f>Zawiadomienie!B49</f>
        <v>0</v>
      </c>
      <c r="C10" s="79">
        <f>Zawiadomienie!C49</f>
        <v>0</v>
      </c>
      <c r="D10" s="79">
        <f>Zawiadomienie!D49</f>
        <v>0</v>
      </c>
      <c r="E10" s="79">
        <f>Zawiadomienie!F49</f>
        <v>0</v>
      </c>
      <c r="F10" s="79">
        <f>Zawiadomienie!H49</f>
        <v>0</v>
      </c>
    </row>
    <row r="11" spans="1:6" x14ac:dyDescent="0.25">
      <c r="A11" s="85">
        <f>Zawiadomienie!A50</f>
        <v>0</v>
      </c>
      <c r="B11" s="85">
        <f>Zawiadomienie!B50</f>
        <v>0</v>
      </c>
      <c r="C11" s="79">
        <f>Zawiadomienie!C50</f>
        <v>0</v>
      </c>
      <c r="D11" s="79">
        <f>Zawiadomienie!D50</f>
        <v>0</v>
      </c>
      <c r="E11" s="79">
        <f>Zawiadomienie!F50</f>
        <v>0</v>
      </c>
      <c r="F11" s="79">
        <f>Zawiadomienie!H50</f>
        <v>0</v>
      </c>
    </row>
    <row r="12" spans="1:6" x14ac:dyDescent="0.25">
      <c r="A12" s="85">
        <f>Zawiadomienie!A51</f>
        <v>0</v>
      </c>
      <c r="B12" s="85">
        <f>Zawiadomienie!B51</f>
        <v>0</v>
      </c>
      <c r="C12" s="79">
        <f>Zawiadomienie!C51</f>
        <v>0</v>
      </c>
      <c r="D12" s="79">
        <f>Zawiadomienie!D51</f>
        <v>0</v>
      </c>
      <c r="E12" s="79">
        <f>Zawiadomienie!F51</f>
        <v>0</v>
      </c>
      <c r="F12" s="79">
        <f>Zawiadomienie!H51</f>
        <v>0</v>
      </c>
    </row>
    <row r="13" spans="1:6" x14ac:dyDescent="0.25">
      <c r="A13" s="85">
        <f>Zawiadomienie!A52</f>
        <v>0</v>
      </c>
      <c r="B13" s="85">
        <f>Zawiadomienie!B52</f>
        <v>0</v>
      </c>
      <c r="C13" s="79">
        <f>Zawiadomienie!C52</f>
        <v>0</v>
      </c>
      <c r="D13" s="79">
        <f>Zawiadomienie!D52</f>
        <v>0</v>
      </c>
      <c r="E13" s="79">
        <f>Zawiadomienie!F52</f>
        <v>0</v>
      </c>
      <c r="F13" s="79">
        <f>Zawiadomienie!H52</f>
        <v>0</v>
      </c>
    </row>
    <row r="14" spans="1:6" x14ac:dyDescent="0.25">
      <c r="A14" s="85">
        <f>Zawiadomienie!A53</f>
        <v>0</v>
      </c>
      <c r="B14" s="85">
        <f>Zawiadomienie!B53</f>
        <v>0</v>
      </c>
      <c r="C14" s="79">
        <f>Zawiadomienie!C53</f>
        <v>0</v>
      </c>
      <c r="D14" s="79">
        <f>Zawiadomienie!D53</f>
        <v>0</v>
      </c>
      <c r="E14" s="79">
        <f>Zawiadomienie!F53</f>
        <v>0</v>
      </c>
      <c r="F14" s="79">
        <f>Zawiadomienie!H53</f>
        <v>0</v>
      </c>
    </row>
    <row r="15" spans="1:6" x14ac:dyDescent="0.25">
      <c r="A15" s="85">
        <f>Zawiadomienie!A54</f>
        <v>0</v>
      </c>
      <c r="B15" s="85">
        <f>Zawiadomienie!B54</f>
        <v>0</v>
      </c>
      <c r="C15" s="79">
        <f>Zawiadomienie!C54</f>
        <v>0</v>
      </c>
      <c r="D15" s="79">
        <f>Zawiadomienie!D54</f>
        <v>0</v>
      </c>
      <c r="E15" s="79">
        <f>Zawiadomienie!F54</f>
        <v>0</v>
      </c>
      <c r="F15" s="79">
        <f>Zawiadomienie!H54</f>
        <v>0</v>
      </c>
    </row>
    <row r="16" spans="1:6" x14ac:dyDescent="0.25">
      <c r="A16" s="85">
        <f>Zawiadomienie!A55</f>
        <v>0</v>
      </c>
      <c r="B16" s="85">
        <f>Zawiadomienie!B55</f>
        <v>0</v>
      </c>
      <c r="C16" s="79">
        <f>Zawiadomienie!C55</f>
        <v>0</v>
      </c>
      <c r="D16" s="79">
        <f>Zawiadomienie!D55</f>
        <v>0</v>
      </c>
      <c r="E16" s="79">
        <f>Zawiadomienie!F55</f>
        <v>0</v>
      </c>
      <c r="F16" s="79">
        <f>Zawiadomienie!H55</f>
        <v>0</v>
      </c>
    </row>
    <row r="17" spans="1:6" x14ac:dyDescent="0.25">
      <c r="A17" s="85">
        <f>Zawiadomienie!A56</f>
        <v>0</v>
      </c>
      <c r="B17" s="85">
        <f>Zawiadomienie!B56</f>
        <v>0</v>
      </c>
      <c r="C17" s="79">
        <f>Zawiadomienie!C56</f>
        <v>0</v>
      </c>
      <c r="D17" s="79">
        <f>Zawiadomienie!D56</f>
        <v>0</v>
      </c>
      <c r="E17" s="79">
        <f>Zawiadomienie!F56</f>
        <v>0</v>
      </c>
      <c r="F17" s="79">
        <f>Zawiadomienie!H56</f>
        <v>0</v>
      </c>
    </row>
    <row r="18" spans="1:6" x14ac:dyDescent="0.25">
      <c r="A18" s="85">
        <f>Zawiadomienie!A57</f>
        <v>0</v>
      </c>
      <c r="B18" s="85">
        <f>Zawiadomienie!B57</f>
        <v>0</v>
      </c>
      <c r="C18" s="79">
        <f>Zawiadomienie!C57</f>
        <v>0</v>
      </c>
      <c r="D18" s="79">
        <f>Zawiadomienie!D57</f>
        <v>0</v>
      </c>
      <c r="E18" s="79">
        <f>Zawiadomienie!F57</f>
        <v>0</v>
      </c>
      <c r="F18" s="79">
        <f>Zawiadomienie!H57</f>
        <v>0</v>
      </c>
    </row>
    <row r="19" spans="1:6" x14ac:dyDescent="0.25">
      <c r="A19" s="85">
        <f>Zawiadomienie!A58</f>
        <v>0</v>
      </c>
      <c r="B19" s="85">
        <f>Zawiadomienie!B58</f>
        <v>0</v>
      </c>
      <c r="C19" s="79">
        <f>Zawiadomienie!C58</f>
        <v>0</v>
      </c>
      <c r="D19" s="79">
        <f>Zawiadomienie!D58</f>
        <v>0</v>
      </c>
      <c r="E19" s="79">
        <f>Zawiadomienie!F58</f>
        <v>0</v>
      </c>
      <c r="F19" s="79">
        <f>Zawiadomienie!H58</f>
        <v>0</v>
      </c>
    </row>
    <row r="20" spans="1:6" x14ac:dyDescent="0.25">
      <c r="A20" s="85">
        <f>Zawiadomienie!A59</f>
        <v>0</v>
      </c>
      <c r="B20" s="85">
        <f>Zawiadomienie!B59</f>
        <v>0</v>
      </c>
      <c r="C20" s="79">
        <f>Zawiadomienie!C59</f>
        <v>0</v>
      </c>
      <c r="D20" s="79">
        <f>Zawiadomienie!D59</f>
        <v>0</v>
      </c>
      <c r="E20" s="79">
        <f>Zawiadomienie!F59</f>
        <v>0</v>
      </c>
      <c r="F20" s="79">
        <f>Zawiadomienie!H59</f>
        <v>0</v>
      </c>
    </row>
    <row r="21" spans="1:6" x14ac:dyDescent="0.25">
      <c r="A21" s="85">
        <f>Zawiadomienie!A60</f>
        <v>0</v>
      </c>
      <c r="B21" s="85">
        <f>Zawiadomienie!B60</f>
        <v>0</v>
      </c>
      <c r="C21" s="79">
        <f>Zawiadomienie!C60</f>
        <v>0</v>
      </c>
      <c r="D21" s="79">
        <f>Zawiadomienie!D60</f>
        <v>0</v>
      </c>
      <c r="E21" s="79">
        <f>Zawiadomienie!F60</f>
        <v>0</v>
      </c>
      <c r="F21" s="79">
        <f>Zawiadomienie!H60</f>
        <v>0</v>
      </c>
    </row>
    <row r="22" spans="1:6" x14ac:dyDescent="0.25">
      <c r="A22" s="85">
        <f>Zawiadomienie!A61</f>
        <v>0</v>
      </c>
      <c r="B22" s="85">
        <f>Zawiadomienie!B61</f>
        <v>0</v>
      </c>
      <c r="C22" s="79">
        <f>Zawiadomienie!C61</f>
        <v>0</v>
      </c>
      <c r="D22" s="79">
        <f>Zawiadomienie!D61</f>
        <v>0</v>
      </c>
      <c r="E22" s="79">
        <f>Zawiadomienie!F61</f>
        <v>0</v>
      </c>
      <c r="F22" s="79">
        <f>Zawiadomienie!H61</f>
        <v>0</v>
      </c>
    </row>
    <row r="23" spans="1:6" x14ac:dyDescent="0.25">
      <c r="A23" s="85">
        <f>Zawiadomienie!A62</f>
        <v>0</v>
      </c>
      <c r="B23" s="85">
        <f>Zawiadomienie!B62</f>
        <v>0</v>
      </c>
      <c r="C23" s="79">
        <f>Zawiadomienie!C62</f>
        <v>0</v>
      </c>
      <c r="D23" s="79">
        <f>Zawiadomienie!D62</f>
        <v>0</v>
      </c>
      <c r="E23" s="79">
        <f>Zawiadomienie!F62</f>
        <v>0</v>
      </c>
      <c r="F23" s="79">
        <f>Zawiadomienie!H62</f>
        <v>0</v>
      </c>
    </row>
    <row r="24" spans="1:6" x14ac:dyDescent="0.25">
      <c r="A24" s="85">
        <f>Zawiadomienie!A63</f>
        <v>0</v>
      </c>
      <c r="B24" s="85">
        <f>Zawiadomienie!B63</f>
        <v>0</v>
      </c>
      <c r="C24" s="79">
        <f>Zawiadomienie!C63</f>
        <v>0</v>
      </c>
      <c r="D24" s="79">
        <f>Zawiadomienie!D63</f>
        <v>0</v>
      </c>
      <c r="E24" s="79">
        <f>Zawiadomienie!F63</f>
        <v>0</v>
      </c>
      <c r="F24" s="79">
        <f>Zawiadomienie!H63</f>
        <v>0</v>
      </c>
    </row>
    <row r="25" spans="1:6" x14ac:dyDescent="0.25">
      <c r="A25" s="85">
        <f>Zawiadomienie!A64</f>
        <v>0</v>
      </c>
      <c r="B25" s="85">
        <f>Zawiadomienie!B64</f>
        <v>0</v>
      </c>
      <c r="C25" s="79">
        <f>Zawiadomienie!C64</f>
        <v>0</v>
      </c>
      <c r="D25" s="79">
        <f>Zawiadomienie!D64</f>
        <v>0</v>
      </c>
      <c r="E25" s="79">
        <f>Zawiadomienie!F64</f>
        <v>0</v>
      </c>
      <c r="F25" s="79">
        <f>Zawiadomienie!H64</f>
        <v>0</v>
      </c>
    </row>
    <row r="26" spans="1:6" x14ac:dyDescent="0.25">
      <c r="A26" s="85">
        <f>Zawiadomienie!A65</f>
        <v>0</v>
      </c>
      <c r="B26" s="85">
        <f>Zawiadomienie!B65</f>
        <v>0</v>
      </c>
      <c r="C26" s="79">
        <f>Zawiadomienie!C65</f>
        <v>0</v>
      </c>
      <c r="D26" s="79">
        <f>Zawiadomienie!D65</f>
        <v>0</v>
      </c>
      <c r="E26" s="79">
        <f>Zawiadomienie!F65</f>
        <v>0</v>
      </c>
      <c r="F26" s="79">
        <f>Zawiadomienie!H65</f>
        <v>0</v>
      </c>
    </row>
    <row r="27" spans="1:6" x14ac:dyDescent="0.25">
      <c r="A27" s="85">
        <f>Zawiadomienie!A66</f>
        <v>0</v>
      </c>
      <c r="B27" s="85">
        <f>Zawiadomienie!B66</f>
        <v>0</v>
      </c>
      <c r="C27" s="79">
        <f>Zawiadomienie!C66</f>
        <v>0</v>
      </c>
      <c r="D27" s="79">
        <f>Zawiadomienie!D66</f>
        <v>0</v>
      </c>
      <c r="E27" s="79">
        <f>Zawiadomienie!F66</f>
        <v>0</v>
      </c>
      <c r="F27" s="79">
        <f>Zawiadomienie!H66</f>
        <v>0</v>
      </c>
    </row>
    <row r="28" spans="1:6" x14ac:dyDescent="0.25">
      <c r="A28" s="85">
        <f>Zawiadomienie!A67</f>
        <v>0</v>
      </c>
      <c r="B28" s="85">
        <f>Zawiadomienie!B67</f>
        <v>0</v>
      </c>
      <c r="C28" s="79">
        <f>Zawiadomienie!C67</f>
        <v>0</v>
      </c>
      <c r="D28" s="79">
        <f>Zawiadomienie!D67</f>
        <v>0</v>
      </c>
      <c r="E28" s="79">
        <f>Zawiadomienie!F67</f>
        <v>0</v>
      </c>
      <c r="F28" s="79">
        <f>Zawiadomienie!H67</f>
        <v>0</v>
      </c>
    </row>
    <row r="29" spans="1:6" x14ac:dyDescent="0.25">
      <c r="A29" s="85">
        <f>Zawiadomienie!A68</f>
        <v>0</v>
      </c>
      <c r="B29" s="85">
        <f>Zawiadomienie!B68</f>
        <v>0</v>
      </c>
      <c r="C29" s="79">
        <f>Zawiadomienie!C68</f>
        <v>0</v>
      </c>
      <c r="D29" s="79">
        <f>Zawiadomienie!D68</f>
        <v>0</v>
      </c>
      <c r="E29" s="79">
        <f>Zawiadomienie!F68</f>
        <v>0</v>
      </c>
      <c r="F29" s="79">
        <f>Zawiadomienie!H68</f>
        <v>0</v>
      </c>
    </row>
    <row r="30" spans="1:6" x14ac:dyDescent="0.25">
      <c r="A30" s="85">
        <f>Zawiadomienie!A69</f>
        <v>0</v>
      </c>
      <c r="B30" s="85">
        <f>Zawiadomienie!B69</f>
        <v>0</v>
      </c>
      <c r="C30" s="79">
        <f>Zawiadomienie!C69</f>
        <v>0</v>
      </c>
      <c r="D30" s="79">
        <f>Zawiadomienie!D69</f>
        <v>0</v>
      </c>
      <c r="E30" s="79">
        <f>Zawiadomienie!F69</f>
        <v>0</v>
      </c>
      <c r="F30" s="79">
        <f>Zawiadomienie!H69</f>
        <v>0</v>
      </c>
    </row>
    <row r="31" spans="1:6" x14ac:dyDescent="0.25">
      <c r="A31" s="85">
        <f>Zawiadomienie!A70</f>
        <v>0</v>
      </c>
      <c r="B31" s="85">
        <f>Zawiadomienie!B70</f>
        <v>0</v>
      </c>
      <c r="C31" s="79">
        <f>Zawiadomienie!C70</f>
        <v>0</v>
      </c>
      <c r="D31" s="79">
        <f>Zawiadomienie!D70</f>
        <v>0</v>
      </c>
      <c r="E31" s="79">
        <f>Zawiadomienie!F70</f>
        <v>0</v>
      </c>
      <c r="F31" s="79">
        <f>Zawiadomienie!H70</f>
        <v>0</v>
      </c>
    </row>
    <row r="32" spans="1:6" x14ac:dyDescent="0.25">
      <c r="A32" s="85">
        <f>Zawiadomienie!A71</f>
        <v>0</v>
      </c>
      <c r="B32" s="85">
        <f>Zawiadomienie!B71</f>
        <v>0</v>
      </c>
      <c r="C32" s="79">
        <f>Zawiadomienie!C71</f>
        <v>0</v>
      </c>
      <c r="D32" s="79">
        <f>Zawiadomienie!D71</f>
        <v>0</v>
      </c>
      <c r="E32" s="79">
        <f>Zawiadomienie!F71</f>
        <v>0</v>
      </c>
      <c r="F32" s="79">
        <f>Zawiadomienie!H71</f>
        <v>0</v>
      </c>
    </row>
    <row r="33" spans="1:6" x14ac:dyDescent="0.25">
      <c r="A33" s="85">
        <f>Zawiadomienie!A72</f>
        <v>0</v>
      </c>
      <c r="B33" s="85">
        <f>Zawiadomienie!B72</f>
        <v>0</v>
      </c>
      <c r="C33" s="79">
        <f>Zawiadomienie!C72</f>
        <v>0</v>
      </c>
      <c r="D33" s="79">
        <f>Zawiadomienie!D72</f>
        <v>0</v>
      </c>
      <c r="E33" s="79">
        <f>Zawiadomienie!F72</f>
        <v>0</v>
      </c>
      <c r="F33" s="79">
        <f>Zawiadomienie!H72</f>
        <v>0</v>
      </c>
    </row>
    <row r="34" spans="1:6" x14ac:dyDescent="0.25">
      <c r="A34" s="85">
        <f>Zawiadomienie!A73</f>
        <v>0</v>
      </c>
      <c r="B34" s="85">
        <f>Zawiadomienie!B73</f>
        <v>0</v>
      </c>
      <c r="C34" s="79">
        <f>Zawiadomienie!C73</f>
        <v>0</v>
      </c>
      <c r="D34" s="79">
        <f>Zawiadomienie!D73</f>
        <v>0</v>
      </c>
      <c r="E34" s="79">
        <f>Zawiadomienie!F73</f>
        <v>0</v>
      </c>
      <c r="F34" s="79">
        <f>Zawiadomienie!H73</f>
        <v>0</v>
      </c>
    </row>
    <row r="35" spans="1:6" x14ac:dyDescent="0.25">
      <c r="A35" s="85">
        <f>Zawiadomienie!A74</f>
        <v>0</v>
      </c>
      <c r="B35" s="85">
        <f>Zawiadomienie!B74</f>
        <v>0</v>
      </c>
      <c r="C35" s="79">
        <f>Zawiadomienie!C74</f>
        <v>0</v>
      </c>
      <c r="D35" s="79">
        <f>Zawiadomienie!D74</f>
        <v>0</v>
      </c>
      <c r="E35" s="79">
        <f>Zawiadomienie!F74</f>
        <v>0</v>
      </c>
      <c r="F35" s="79">
        <f>Zawiadomienie!H74</f>
        <v>0</v>
      </c>
    </row>
    <row r="36" spans="1:6" x14ac:dyDescent="0.25">
      <c r="A36" s="85">
        <f>Zawiadomienie!A75</f>
        <v>0</v>
      </c>
      <c r="B36" s="85">
        <f>Zawiadomienie!B75</f>
        <v>0</v>
      </c>
      <c r="C36" s="79">
        <f>Zawiadomienie!C75</f>
        <v>0</v>
      </c>
      <c r="D36" s="79">
        <f>Zawiadomienie!D75</f>
        <v>0</v>
      </c>
      <c r="E36" s="79">
        <f>Zawiadomienie!F75</f>
        <v>0</v>
      </c>
      <c r="F36" s="79">
        <f>Zawiadomienie!H75</f>
        <v>0</v>
      </c>
    </row>
    <row r="37" spans="1:6" x14ac:dyDescent="0.25">
      <c r="A37" s="85">
        <f>Zawiadomienie!A76</f>
        <v>0</v>
      </c>
      <c r="B37" s="85">
        <f>Zawiadomienie!B76</f>
        <v>0</v>
      </c>
      <c r="C37" s="79">
        <f>Zawiadomienie!C76</f>
        <v>0</v>
      </c>
      <c r="D37" s="79">
        <f>Zawiadomienie!D76</f>
        <v>0</v>
      </c>
      <c r="E37" s="79">
        <f>Zawiadomienie!F76</f>
        <v>0</v>
      </c>
      <c r="F37" s="79">
        <f>Zawiadomienie!H76</f>
        <v>0</v>
      </c>
    </row>
    <row r="38" spans="1:6" x14ac:dyDescent="0.25">
      <c r="A38" s="85">
        <f>Zawiadomienie!A77</f>
        <v>0</v>
      </c>
      <c r="B38" s="85">
        <f>Zawiadomienie!B77</f>
        <v>0</v>
      </c>
      <c r="C38" s="79">
        <f>Zawiadomienie!C77</f>
        <v>0</v>
      </c>
      <c r="D38" s="79">
        <f>Zawiadomienie!D77</f>
        <v>0</v>
      </c>
      <c r="E38" s="79">
        <f>Zawiadomienie!F77</f>
        <v>0</v>
      </c>
      <c r="F38" s="79">
        <f>Zawiadomienie!H77</f>
        <v>0</v>
      </c>
    </row>
    <row r="39" spans="1:6" x14ac:dyDescent="0.25">
      <c r="A39" s="85">
        <f>Zawiadomienie!A78</f>
        <v>0</v>
      </c>
      <c r="B39" s="85">
        <f>Zawiadomienie!B78</f>
        <v>0</v>
      </c>
      <c r="C39" s="79">
        <f>Zawiadomienie!C78</f>
        <v>0</v>
      </c>
      <c r="D39" s="79">
        <f>Zawiadomienie!D78</f>
        <v>0</v>
      </c>
      <c r="E39" s="79">
        <f>Zawiadomienie!F78</f>
        <v>0</v>
      </c>
      <c r="F39" s="79">
        <f>Zawiadomienie!H78</f>
        <v>0</v>
      </c>
    </row>
    <row r="40" spans="1:6" x14ac:dyDescent="0.25">
      <c r="A40" s="85">
        <f>Zawiadomienie!A79</f>
        <v>0</v>
      </c>
      <c r="B40" s="85">
        <f>Zawiadomienie!B79</f>
        <v>0</v>
      </c>
      <c r="C40" s="79">
        <f>Zawiadomienie!C79</f>
        <v>0</v>
      </c>
      <c r="D40" s="79">
        <f>Zawiadomienie!D79</f>
        <v>0</v>
      </c>
      <c r="E40" s="79">
        <f>Zawiadomienie!F79</f>
        <v>0</v>
      </c>
      <c r="F40" s="79">
        <f>Zawiadomienie!H79</f>
        <v>0</v>
      </c>
    </row>
    <row r="41" spans="1:6" x14ac:dyDescent="0.25">
      <c r="A41" s="85">
        <f>Zawiadomienie!A80</f>
        <v>0</v>
      </c>
      <c r="B41" s="85">
        <f>Zawiadomienie!B80</f>
        <v>0</v>
      </c>
      <c r="C41" s="79">
        <f>Zawiadomienie!C80</f>
        <v>0</v>
      </c>
      <c r="D41" s="79">
        <f>Zawiadomienie!D80</f>
        <v>0</v>
      </c>
      <c r="E41" s="79">
        <f>Zawiadomienie!F80</f>
        <v>0</v>
      </c>
      <c r="F41" s="79">
        <f>Zawiadomienie!H80</f>
        <v>0</v>
      </c>
    </row>
    <row r="42" spans="1:6" x14ac:dyDescent="0.25">
      <c r="A42" s="85">
        <f>Zawiadomienie!A81</f>
        <v>0</v>
      </c>
      <c r="B42" s="85">
        <f>Zawiadomienie!B81</f>
        <v>0</v>
      </c>
      <c r="C42" s="79">
        <f>Zawiadomienie!C81</f>
        <v>0</v>
      </c>
      <c r="D42" s="79">
        <f>Zawiadomienie!D81</f>
        <v>0</v>
      </c>
      <c r="E42" s="79">
        <f>Zawiadomienie!F81</f>
        <v>0</v>
      </c>
      <c r="F42" s="79">
        <f>Zawiadomienie!H81</f>
        <v>0</v>
      </c>
    </row>
    <row r="43" spans="1:6" x14ac:dyDescent="0.25">
      <c r="A43" s="85">
        <f>Zawiadomienie!A82</f>
        <v>0</v>
      </c>
      <c r="B43" s="85">
        <f>Zawiadomienie!B82</f>
        <v>0</v>
      </c>
      <c r="C43" s="79">
        <f>Zawiadomienie!C82</f>
        <v>0</v>
      </c>
      <c r="D43" s="79">
        <f>Zawiadomienie!D82</f>
        <v>0</v>
      </c>
      <c r="E43" s="79">
        <f>Zawiadomienie!F82</f>
        <v>0</v>
      </c>
      <c r="F43" s="79">
        <f>Zawiadomienie!H82</f>
        <v>0</v>
      </c>
    </row>
    <row r="44" spans="1:6" x14ac:dyDescent="0.25">
      <c r="A44" s="85">
        <f>Zawiadomienie!A83</f>
        <v>0</v>
      </c>
      <c r="B44" s="85">
        <f>Zawiadomienie!B83</f>
        <v>0</v>
      </c>
      <c r="C44" s="79">
        <f>Zawiadomienie!C83</f>
        <v>0</v>
      </c>
      <c r="D44" s="79">
        <f>Zawiadomienie!D83</f>
        <v>0</v>
      </c>
      <c r="E44" s="79">
        <f>Zawiadomienie!F83</f>
        <v>0</v>
      </c>
      <c r="F44" s="79">
        <f>Zawiadomienie!H83</f>
        <v>0</v>
      </c>
    </row>
    <row r="45" spans="1:6" x14ac:dyDescent="0.25">
      <c r="A45" s="85">
        <f>Zawiadomienie!A84</f>
        <v>0</v>
      </c>
      <c r="B45" s="85">
        <f>Zawiadomienie!B84</f>
        <v>0</v>
      </c>
      <c r="C45" s="79">
        <f>Zawiadomienie!C84</f>
        <v>0</v>
      </c>
      <c r="D45" s="79">
        <f>Zawiadomienie!D84</f>
        <v>0</v>
      </c>
      <c r="E45" s="79">
        <f>Zawiadomienie!F84</f>
        <v>0</v>
      </c>
      <c r="F45" s="79">
        <f>Zawiadomienie!H84</f>
        <v>0</v>
      </c>
    </row>
    <row r="46" spans="1:6" x14ac:dyDescent="0.25">
      <c r="A46" s="85">
        <f>Zawiadomienie!A85</f>
        <v>0</v>
      </c>
      <c r="B46" s="85">
        <f>Zawiadomienie!B85</f>
        <v>0</v>
      </c>
      <c r="C46" s="79">
        <f>Zawiadomienie!C85</f>
        <v>0</v>
      </c>
      <c r="D46" s="79">
        <f>Zawiadomienie!D85</f>
        <v>0</v>
      </c>
      <c r="E46" s="79">
        <f>Zawiadomienie!F85</f>
        <v>0</v>
      </c>
      <c r="F46" s="79">
        <f>Zawiadomienie!H85</f>
        <v>0</v>
      </c>
    </row>
    <row r="47" spans="1:6" x14ac:dyDescent="0.25">
      <c r="A47" s="85">
        <f>Zawiadomienie!A86</f>
        <v>0</v>
      </c>
      <c r="B47" s="85">
        <f>Zawiadomienie!B86</f>
        <v>0</v>
      </c>
      <c r="C47" s="79">
        <f>Zawiadomienie!C86</f>
        <v>0</v>
      </c>
      <c r="D47" s="79">
        <f>Zawiadomienie!D86</f>
        <v>0</v>
      </c>
      <c r="E47" s="79">
        <f>Zawiadomienie!F86</f>
        <v>0</v>
      </c>
      <c r="F47" s="79">
        <f>Zawiadomienie!H86</f>
        <v>0</v>
      </c>
    </row>
    <row r="48" spans="1:6" x14ac:dyDescent="0.25">
      <c r="A48" s="85">
        <f>Zawiadomienie!A87</f>
        <v>0</v>
      </c>
      <c r="B48" s="85">
        <f>Zawiadomienie!B87</f>
        <v>0</v>
      </c>
      <c r="C48" s="79">
        <f>Zawiadomienie!C87</f>
        <v>0</v>
      </c>
      <c r="D48" s="79">
        <f>Zawiadomienie!D87</f>
        <v>0</v>
      </c>
      <c r="E48" s="79">
        <f>Zawiadomienie!F87</f>
        <v>0</v>
      </c>
      <c r="F48" s="79">
        <f>Zawiadomienie!H87</f>
        <v>0</v>
      </c>
    </row>
    <row r="49" spans="1:6" x14ac:dyDescent="0.25">
      <c r="A49" s="85">
        <f>Zawiadomienie!A88</f>
        <v>0</v>
      </c>
      <c r="B49" s="85">
        <f>Zawiadomienie!B88</f>
        <v>0</v>
      </c>
      <c r="C49" s="79">
        <f>Zawiadomienie!C88</f>
        <v>0</v>
      </c>
      <c r="D49" s="79">
        <f>Zawiadomienie!D88</f>
        <v>0</v>
      </c>
      <c r="E49" s="79">
        <f>Zawiadomienie!F88</f>
        <v>0</v>
      </c>
      <c r="F49" s="79">
        <f>Zawiadomienie!H88</f>
        <v>0</v>
      </c>
    </row>
    <row r="50" spans="1:6" x14ac:dyDescent="0.25">
      <c r="A50" s="85">
        <f>Zawiadomienie!A89</f>
        <v>0</v>
      </c>
      <c r="B50" s="85">
        <f>Zawiadomienie!B89</f>
        <v>0</v>
      </c>
      <c r="C50" s="79">
        <f>Zawiadomienie!C89</f>
        <v>0</v>
      </c>
      <c r="D50" s="79">
        <f>Zawiadomienie!D89</f>
        <v>0</v>
      </c>
      <c r="E50" s="79">
        <f>Zawiadomienie!F89</f>
        <v>0</v>
      </c>
      <c r="F50" s="79">
        <f>Zawiadomienie!H89</f>
        <v>0</v>
      </c>
    </row>
    <row r="51" spans="1:6" x14ac:dyDescent="0.25">
      <c r="A51" s="85">
        <f>Zawiadomienie!A90</f>
        <v>0</v>
      </c>
      <c r="B51" s="85">
        <f>Zawiadomienie!B90</f>
        <v>0</v>
      </c>
      <c r="C51" s="79">
        <f>Zawiadomienie!C90</f>
        <v>0</v>
      </c>
      <c r="D51" s="79">
        <f>Zawiadomienie!D90</f>
        <v>0</v>
      </c>
      <c r="E51" s="79">
        <f>Zawiadomienie!F90</f>
        <v>0</v>
      </c>
      <c r="F51" s="79">
        <f>Zawiadomienie!H90</f>
        <v>0</v>
      </c>
    </row>
    <row r="52" spans="1:6" x14ac:dyDescent="0.25">
      <c r="A52" s="85">
        <f>Zawiadomienie!A91</f>
        <v>0</v>
      </c>
      <c r="B52" s="85">
        <f>Zawiadomienie!B91</f>
        <v>0</v>
      </c>
      <c r="C52" s="79">
        <f>Zawiadomienie!C91</f>
        <v>0</v>
      </c>
      <c r="D52" s="79">
        <f>Zawiadomienie!D91</f>
        <v>0</v>
      </c>
      <c r="E52" s="79">
        <f>Zawiadomienie!F91</f>
        <v>0</v>
      </c>
      <c r="F52" s="79">
        <f>Zawiadomienie!H91</f>
        <v>0</v>
      </c>
    </row>
    <row r="53" spans="1:6" x14ac:dyDescent="0.25">
      <c r="A53" s="85">
        <f>Zawiadomienie!A92</f>
        <v>0</v>
      </c>
      <c r="B53" s="85">
        <f>Zawiadomienie!B92</f>
        <v>0</v>
      </c>
      <c r="C53" s="79">
        <f>Zawiadomienie!C92</f>
        <v>0</v>
      </c>
      <c r="D53" s="79">
        <f>Zawiadomienie!D92</f>
        <v>0</v>
      </c>
      <c r="E53" s="79">
        <f>Zawiadomienie!F92</f>
        <v>0</v>
      </c>
      <c r="F53" s="79">
        <f>Zawiadomienie!H92</f>
        <v>0</v>
      </c>
    </row>
    <row r="54" spans="1:6" x14ac:dyDescent="0.25">
      <c r="A54" s="85">
        <f>Zawiadomienie!A93</f>
        <v>0</v>
      </c>
      <c r="B54" s="85">
        <f>Zawiadomienie!B93</f>
        <v>0</v>
      </c>
      <c r="C54" s="79">
        <f>Zawiadomienie!C93</f>
        <v>0</v>
      </c>
      <c r="D54" s="79">
        <f>Zawiadomienie!D93</f>
        <v>0</v>
      </c>
      <c r="E54" s="79">
        <f>Zawiadomienie!F93</f>
        <v>0</v>
      </c>
      <c r="F54" s="79">
        <f>Zawiadomienie!H93</f>
        <v>0</v>
      </c>
    </row>
    <row r="55" spans="1:6" x14ac:dyDescent="0.25">
      <c r="A55" s="85">
        <f>Zawiadomienie!A94</f>
        <v>0</v>
      </c>
      <c r="B55" s="85">
        <f>Zawiadomienie!B94</f>
        <v>0</v>
      </c>
      <c r="C55" s="79">
        <f>Zawiadomienie!C94</f>
        <v>0</v>
      </c>
      <c r="D55" s="79">
        <f>Zawiadomienie!D94</f>
        <v>0</v>
      </c>
      <c r="E55" s="79">
        <f>Zawiadomienie!F94</f>
        <v>0</v>
      </c>
      <c r="F55" s="79">
        <f>Zawiadomienie!H94</f>
        <v>0</v>
      </c>
    </row>
    <row r="56" spans="1:6" x14ac:dyDescent="0.25">
      <c r="A56" s="85">
        <f>Zawiadomienie!A95</f>
        <v>0</v>
      </c>
      <c r="B56" s="85">
        <f>Zawiadomienie!B95</f>
        <v>0</v>
      </c>
      <c r="C56" s="79">
        <f>Zawiadomienie!C95</f>
        <v>0</v>
      </c>
      <c r="D56" s="79">
        <f>Zawiadomienie!D95</f>
        <v>0</v>
      </c>
      <c r="E56" s="79">
        <f>Zawiadomienie!F95</f>
        <v>0</v>
      </c>
      <c r="F56" s="79">
        <f>Zawiadomienie!H95</f>
        <v>0</v>
      </c>
    </row>
    <row r="57" spans="1:6" x14ac:dyDescent="0.25">
      <c r="A57" s="85">
        <f>Zawiadomienie!A96</f>
        <v>0</v>
      </c>
      <c r="B57" s="85">
        <f>Zawiadomienie!B96</f>
        <v>0</v>
      </c>
      <c r="C57" s="79">
        <f>Zawiadomienie!C96</f>
        <v>0</v>
      </c>
      <c r="D57" s="79">
        <f>Zawiadomienie!D96</f>
        <v>0</v>
      </c>
      <c r="E57" s="79">
        <f>Zawiadomienie!F96</f>
        <v>0</v>
      </c>
      <c r="F57" s="79">
        <f>Zawiadomienie!H96</f>
        <v>0</v>
      </c>
    </row>
    <row r="58" spans="1:6" x14ac:dyDescent="0.25">
      <c r="A58" s="85">
        <f>Zawiadomienie!A97</f>
        <v>0</v>
      </c>
      <c r="B58" s="85">
        <f>Zawiadomienie!B97</f>
        <v>0</v>
      </c>
      <c r="C58" s="79">
        <f>Zawiadomienie!C97</f>
        <v>0</v>
      </c>
      <c r="D58" s="79">
        <f>Zawiadomienie!D97</f>
        <v>0</v>
      </c>
      <c r="E58" s="79">
        <f>Zawiadomienie!F97</f>
        <v>0</v>
      </c>
      <c r="F58" s="79">
        <f>Zawiadomienie!H97</f>
        <v>0</v>
      </c>
    </row>
    <row r="59" spans="1:6" x14ac:dyDescent="0.25">
      <c r="A59" s="85">
        <f>Zawiadomienie!A98</f>
        <v>0</v>
      </c>
      <c r="B59" s="85">
        <f>Zawiadomienie!B98</f>
        <v>0</v>
      </c>
      <c r="C59" s="79">
        <f>Zawiadomienie!C98</f>
        <v>0</v>
      </c>
      <c r="D59" s="79">
        <f>Zawiadomienie!D98</f>
        <v>0</v>
      </c>
      <c r="E59" s="79">
        <f>Zawiadomienie!F98</f>
        <v>0</v>
      </c>
      <c r="F59" s="79">
        <f>Zawiadomienie!H98</f>
        <v>0</v>
      </c>
    </row>
    <row r="60" spans="1:6" x14ac:dyDescent="0.25">
      <c r="A60" s="85">
        <f>Zawiadomienie!A99</f>
        <v>0</v>
      </c>
      <c r="B60" s="85">
        <f>Zawiadomienie!B99</f>
        <v>0</v>
      </c>
      <c r="C60" s="79">
        <f>Zawiadomienie!C99</f>
        <v>0</v>
      </c>
      <c r="D60" s="79">
        <f>Zawiadomienie!D99</f>
        <v>0</v>
      </c>
      <c r="E60" s="79">
        <f>Zawiadomienie!F99</f>
        <v>0</v>
      </c>
      <c r="F60" s="79">
        <f>Zawiadomienie!H99</f>
        <v>0</v>
      </c>
    </row>
    <row r="61" spans="1:6" x14ac:dyDescent="0.25">
      <c r="A61" s="85">
        <f>Zawiadomienie!A100</f>
        <v>0</v>
      </c>
      <c r="B61" s="85">
        <f>Zawiadomienie!B100</f>
        <v>0</v>
      </c>
      <c r="C61" s="79">
        <f>Zawiadomienie!C100</f>
        <v>0</v>
      </c>
      <c r="D61" s="79">
        <f>Zawiadomienie!D100</f>
        <v>0</v>
      </c>
      <c r="E61" s="79">
        <f>Zawiadomienie!F100</f>
        <v>0</v>
      </c>
      <c r="F61" s="79">
        <f>Zawiadomienie!H100</f>
        <v>0</v>
      </c>
    </row>
    <row r="62" spans="1:6" x14ac:dyDescent="0.25">
      <c r="A62" s="85">
        <f>Zawiadomienie!A101</f>
        <v>0</v>
      </c>
      <c r="B62" s="85">
        <f>Zawiadomienie!B101</f>
        <v>0</v>
      </c>
      <c r="C62" s="79">
        <f>Zawiadomienie!C101</f>
        <v>0</v>
      </c>
      <c r="D62" s="79">
        <f>Zawiadomienie!D101</f>
        <v>0</v>
      </c>
      <c r="E62" s="79">
        <f>Zawiadomienie!F101</f>
        <v>0</v>
      </c>
      <c r="F62" s="79">
        <f>Zawiadomienie!H101</f>
        <v>0</v>
      </c>
    </row>
    <row r="63" spans="1:6" x14ac:dyDescent="0.25">
      <c r="A63" s="85">
        <f>Zawiadomienie!A102</f>
        <v>0</v>
      </c>
      <c r="B63" s="85">
        <f>Zawiadomienie!B102</f>
        <v>0</v>
      </c>
      <c r="C63" s="79">
        <f>Zawiadomienie!C102</f>
        <v>0</v>
      </c>
      <c r="D63" s="79">
        <f>Zawiadomienie!D102</f>
        <v>0</v>
      </c>
      <c r="E63" s="79">
        <f>Zawiadomienie!F102</f>
        <v>0</v>
      </c>
      <c r="F63" s="79">
        <f>Zawiadomienie!H102</f>
        <v>0</v>
      </c>
    </row>
    <row r="64" spans="1:6" x14ac:dyDescent="0.25">
      <c r="A64" s="85">
        <f>Zawiadomienie!A103</f>
        <v>0</v>
      </c>
      <c r="B64" s="85">
        <f>Zawiadomienie!B103</f>
        <v>0</v>
      </c>
      <c r="C64" s="79">
        <f>Zawiadomienie!C103</f>
        <v>0</v>
      </c>
      <c r="D64" s="79">
        <f>Zawiadomienie!D103</f>
        <v>0</v>
      </c>
      <c r="E64" s="79">
        <f>Zawiadomienie!F103</f>
        <v>0</v>
      </c>
      <c r="F64" s="79">
        <f>Zawiadomienie!H103</f>
        <v>0</v>
      </c>
    </row>
    <row r="65" spans="1:6" x14ac:dyDescent="0.25">
      <c r="A65" s="85">
        <f>Zawiadomienie!A104</f>
        <v>0</v>
      </c>
      <c r="B65" s="85">
        <f>Zawiadomienie!B104</f>
        <v>0</v>
      </c>
      <c r="C65" s="79">
        <f>Zawiadomienie!C104</f>
        <v>0</v>
      </c>
      <c r="D65" s="79">
        <f>Zawiadomienie!D104</f>
        <v>0</v>
      </c>
      <c r="E65" s="79">
        <f>Zawiadomienie!F104</f>
        <v>0</v>
      </c>
      <c r="F65" s="79">
        <f>Zawiadomienie!H104</f>
        <v>0</v>
      </c>
    </row>
    <row r="66" spans="1:6" x14ac:dyDescent="0.25">
      <c r="A66" s="85">
        <f>Zawiadomienie!A105</f>
        <v>0</v>
      </c>
      <c r="B66" s="85">
        <f>Zawiadomienie!B105</f>
        <v>0</v>
      </c>
      <c r="C66" s="79">
        <f>Zawiadomienie!C105</f>
        <v>0</v>
      </c>
      <c r="D66" s="79">
        <f>Zawiadomienie!D105</f>
        <v>0</v>
      </c>
      <c r="E66" s="79">
        <f>Zawiadomienie!F105</f>
        <v>0</v>
      </c>
      <c r="F66" s="79">
        <f>Zawiadomienie!H105</f>
        <v>0</v>
      </c>
    </row>
    <row r="67" spans="1:6" x14ac:dyDescent="0.25">
      <c r="A67" s="85">
        <f>Zawiadomienie!A106</f>
        <v>0</v>
      </c>
      <c r="B67" s="85">
        <f>Zawiadomienie!B106</f>
        <v>0</v>
      </c>
      <c r="C67" s="79">
        <f>Zawiadomienie!C106</f>
        <v>0</v>
      </c>
      <c r="D67" s="79">
        <f>Zawiadomienie!D106</f>
        <v>0</v>
      </c>
      <c r="E67" s="79">
        <f>Zawiadomienie!F106</f>
        <v>0</v>
      </c>
      <c r="F67" s="79">
        <f>Zawiadomienie!H106</f>
        <v>0</v>
      </c>
    </row>
    <row r="68" spans="1:6" x14ac:dyDescent="0.25">
      <c r="A68" s="85">
        <f>Zawiadomienie!A107</f>
        <v>0</v>
      </c>
      <c r="B68" s="85">
        <f>Zawiadomienie!B107</f>
        <v>0</v>
      </c>
      <c r="C68" s="79">
        <f>Zawiadomienie!C107</f>
        <v>0</v>
      </c>
      <c r="D68" s="79">
        <f>Zawiadomienie!D107</f>
        <v>0</v>
      </c>
      <c r="E68" s="79">
        <f>Zawiadomienie!F107</f>
        <v>0</v>
      </c>
      <c r="F68" s="79">
        <f>Zawiadomienie!H107</f>
        <v>0</v>
      </c>
    </row>
    <row r="69" spans="1:6" x14ac:dyDescent="0.25">
      <c r="A69" s="85">
        <f>Zawiadomienie!A108</f>
        <v>0</v>
      </c>
      <c r="B69" s="85">
        <f>Zawiadomienie!B108</f>
        <v>0</v>
      </c>
      <c r="C69" s="79">
        <f>Zawiadomienie!C108</f>
        <v>0</v>
      </c>
      <c r="D69" s="79">
        <f>Zawiadomienie!D108</f>
        <v>0</v>
      </c>
      <c r="E69" s="79">
        <f>Zawiadomienie!F108</f>
        <v>0</v>
      </c>
      <c r="F69" s="79">
        <f>Zawiadomienie!H108</f>
        <v>0</v>
      </c>
    </row>
    <row r="70" spans="1:6" x14ac:dyDescent="0.25">
      <c r="A70" s="85">
        <f>Zawiadomienie!A109</f>
        <v>0</v>
      </c>
      <c r="B70" s="85">
        <f>Zawiadomienie!B109</f>
        <v>0</v>
      </c>
      <c r="C70" s="79">
        <f>Zawiadomienie!C109</f>
        <v>0</v>
      </c>
      <c r="D70" s="79">
        <f>Zawiadomienie!D109</f>
        <v>0</v>
      </c>
      <c r="E70" s="79">
        <f>Zawiadomienie!F109</f>
        <v>0</v>
      </c>
      <c r="F70" s="79">
        <f>Zawiadomienie!H109</f>
        <v>0</v>
      </c>
    </row>
    <row r="71" spans="1:6" x14ac:dyDescent="0.25">
      <c r="A71" s="85">
        <f>Zawiadomienie!A110</f>
        <v>0</v>
      </c>
      <c r="B71" s="85">
        <f>Zawiadomienie!B110</f>
        <v>0</v>
      </c>
      <c r="C71" s="79">
        <f>Zawiadomienie!C110</f>
        <v>0</v>
      </c>
      <c r="D71" s="79">
        <f>Zawiadomienie!D110</f>
        <v>0</v>
      </c>
      <c r="E71" s="79">
        <f>Zawiadomienie!F110</f>
        <v>0</v>
      </c>
      <c r="F71" s="79">
        <f>Zawiadomienie!H110</f>
        <v>0</v>
      </c>
    </row>
    <row r="72" spans="1:6" x14ac:dyDescent="0.25">
      <c r="A72" s="85">
        <f>Zawiadomienie!A111</f>
        <v>0</v>
      </c>
      <c r="B72" s="85">
        <f>Zawiadomienie!B111</f>
        <v>0</v>
      </c>
      <c r="C72" s="79">
        <f>Zawiadomienie!C111</f>
        <v>0</v>
      </c>
      <c r="D72" s="79">
        <f>Zawiadomienie!D111</f>
        <v>0</v>
      </c>
      <c r="E72" s="79">
        <f>Zawiadomienie!F111</f>
        <v>0</v>
      </c>
      <c r="F72" s="79">
        <f>Zawiadomienie!H111</f>
        <v>0</v>
      </c>
    </row>
    <row r="73" spans="1:6" x14ac:dyDescent="0.25">
      <c r="A73" s="85">
        <f>Zawiadomienie!A112</f>
        <v>0</v>
      </c>
      <c r="B73" s="85">
        <f>Zawiadomienie!B112</f>
        <v>0</v>
      </c>
      <c r="C73" s="79">
        <f>Zawiadomienie!C112</f>
        <v>0</v>
      </c>
      <c r="D73" s="79">
        <f>Zawiadomienie!D112</f>
        <v>0</v>
      </c>
      <c r="E73" s="79">
        <f>Zawiadomienie!F112</f>
        <v>0</v>
      </c>
      <c r="F73" s="79">
        <f>Zawiadomienie!H112</f>
        <v>0</v>
      </c>
    </row>
    <row r="74" spans="1:6" x14ac:dyDescent="0.25">
      <c r="A74" s="85">
        <f>Zawiadomienie!A113</f>
        <v>0</v>
      </c>
      <c r="B74" s="85">
        <f>Zawiadomienie!B113</f>
        <v>0</v>
      </c>
      <c r="C74" s="79">
        <f>Zawiadomienie!C113</f>
        <v>0</v>
      </c>
      <c r="D74" s="79">
        <f>Zawiadomienie!D113</f>
        <v>0</v>
      </c>
      <c r="E74" s="79">
        <f>Zawiadomienie!F113</f>
        <v>0</v>
      </c>
      <c r="F74" s="79">
        <f>Zawiadomienie!H113</f>
        <v>0</v>
      </c>
    </row>
    <row r="75" spans="1:6" x14ac:dyDescent="0.25">
      <c r="A75" s="85">
        <f>Zawiadomienie!A114</f>
        <v>0</v>
      </c>
      <c r="B75" s="85">
        <f>Zawiadomienie!B114</f>
        <v>0</v>
      </c>
      <c r="C75" s="79">
        <f>Zawiadomienie!C114</f>
        <v>0</v>
      </c>
      <c r="D75" s="79">
        <f>Zawiadomienie!D114</f>
        <v>0</v>
      </c>
      <c r="E75" s="79">
        <f>Zawiadomienie!F114</f>
        <v>0</v>
      </c>
      <c r="F75" s="79">
        <f>Zawiadomienie!H114</f>
        <v>0</v>
      </c>
    </row>
    <row r="76" spans="1:6" x14ac:dyDescent="0.25">
      <c r="A76" s="85">
        <f>Zawiadomienie!A115</f>
        <v>0</v>
      </c>
      <c r="B76" s="85">
        <f>Zawiadomienie!B115</f>
        <v>0</v>
      </c>
      <c r="C76" s="79">
        <f>Zawiadomienie!C115</f>
        <v>0</v>
      </c>
      <c r="D76" s="79">
        <f>Zawiadomienie!D115</f>
        <v>0</v>
      </c>
      <c r="E76" s="79">
        <f>Zawiadomienie!F115</f>
        <v>0</v>
      </c>
      <c r="F76" s="79">
        <f>Zawiadomienie!H115</f>
        <v>0</v>
      </c>
    </row>
    <row r="77" spans="1:6" x14ac:dyDescent="0.25">
      <c r="A77" s="85">
        <f>Zawiadomienie!A116</f>
        <v>0</v>
      </c>
      <c r="B77" s="85">
        <f>Zawiadomienie!B116</f>
        <v>0</v>
      </c>
      <c r="C77" s="79">
        <f>Zawiadomienie!C116</f>
        <v>0</v>
      </c>
      <c r="D77" s="79">
        <f>Zawiadomienie!D116</f>
        <v>0</v>
      </c>
      <c r="E77" s="79">
        <f>Zawiadomienie!F116</f>
        <v>0</v>
      </c>
      <c r="F77" s="79">
        <f>Zawiadomienie!H116</f>
        <v>0</v>
      </c>
    </row>
    <row r="78" spans="1:6" x14ac:dyDescent="0.25">
      <c r="A78" s="85">
        <f>Zawiadomienie!A117</f>
        <v>0</v>
      </c>
      <c r="B78" s="85">
        <f>Zawiadomienie!B117</f>
        <v>0</v>
      </c>
      <c r="C78" s="79">
        <f>Zawiadomienie!C117</f>
        <v>0</v>
      </c>
      <c r="D78" s="79">
        <f>Zawiadomienie!D117</f>
        <v>0</v>
      </c>
      <c r="E78" s="79">
        <f>Zawiadomienie!F117</f>
        <v>0</v>
      </c>
      <c r="F78" s="79">
        <f>Zawiadomienie!H117</f>
        <v>0</v>
      </c>
    </row>
    <row r="79" spans="1:6" x14ac:dyDescent="0.25">
      <c r="A79" s="85">
        <f>Zawiadomienie!A118</f>
        <v>0</v>
      </c>
      <c r="B79" s="85">
        <f>Zawiadomienie!B118</f>
        <v>0</v>
      </c>
      <c r="C79" s="79">
        <f>Zawiadomienie!C118</f>
        <v>0</v>
      </c>
      <c r="D79" s="79">
        <f>Zawiadomienie!D118</f>
        <v>0</v>
      </c>
      <c r="E79" s="79">
        <f>Zawiadomienie!F118</f>
        <v>0</v>
      </c>
      <c r="F79" s="79">
        <f>Zawiadomienie!H118</f>
        <v>0</v>
      </c>
    </row>
    <row r="80" spans="1:6" x14ac:dyDescent="0.25">
      <c r="A80" s="85">
        <f>Zawiadomienie!A119</f>
        <v>0</v>
      </c>
      <c r="B80" s="85">
        <f>Zawiadomienie!B119</f>
        <v>0</v>
      </c>
      <c r="C80" s="79">
        <f>Zawiadomienie!C119</f>
        <v>0</v>
      </c>
      <c r="D80" s="79">
        <f>Zawiadomienie!D119</f>
        <v>0</v>
      </c>
      <c r="E80" s="79">
        <f>Zawiadomienie!F119</f>
        <v>0</v>
      </c>
      <c r="F80" s="79">
        <f>Zawiadomienie!H119</f>
        <v>0</v>
      </c>
    </row>
    <row r="81" spans="1:6" x14ac:dyDescent="0.25">
      <c r="A81" s="85">
        <f>Zawiadomienie!A120</f>
        <v>0</v>
      </c>
      <c r="B81" s="85">
        <f>Zawiadomienie!B120</f>
        <v>0</v>
      </c>
      <c r="C81" s="79">
        <f>Zawiadomienie!C120</f>
        <v>0</v>
      </c>
      <c r="D81" s="79">
        <f>Zawiadomienie!D120</f>
        <v>0</v>
      </c>
      <c r="E81" s="79">
        <f>Zawiadomienie!F120</f>
        <v>0</v>
      </c>
      <c r="F81" s="79">
        <f>Zawiadomienie!H120</f>
        <v>0</v>
      </c>
    </row>
    <row r="82" spans="1:6" x14ac:dyDescent="0.25">
      <c r="A82" s="85">
        <f>Zawiadomienie!A121</f>
        <v>0</v>
      </c>
      <c r="B82" s="85">
        <f>Zawiadomienie!B121</f>
        <v>0</v>
      </c>
      <c r="C82" s="79">
        <f>Zawiadomienie!C121</f>
        <v>0</v>
      </c>
      <c r="D82" s="79">
        <f>Zawiadomienie!D121</f>
        <v>0</v>
      </c>
      <c r="E82" s="79">
        <f>Zawiadomienie!F121</f>
        <v>0</v>
      </c>
      <c r="F82" s="79">
        <f>Zawiadomienie!H121</f>
        <v>0</v>
      </c>
    </row>
    <row r="83" spans="1:6" x14ac:dyDescent="0.25">
      <c r="A83" s="85">
        <f>Zawiadomienie!A122</f>
        <v>0</v>
      </c>
      <c r="B83" s="85">
        <f>Zawiadomienie!B122</f>
        <v>0</v>
      </c>
      <c r="C83" s="79">
        <f>Zawiadomienie!C122</f>
        <v>0</v>
      </c>
      <c r="D83" s="79">
        <f>Zawiadomienie!D122</f>
        <v>0</v>
      </c>
      <c r="E83" s="79">
        <f>Zawiadomienie!F122</f>
        <v>0</v>
      </c>
      <c r="F83" s="79">
        <f>Zawiadomienie!H122</f>
        <v>0</v>
      </c>
    </row>
    <row r="84" spans="1:6" x14ac:dyDescent="0.25">
      <c r="A84" s="85">
        <f>Zawiadomienie!A123</f>
        <v>0</v>
      </c>
      <c r="B84" s="85">
        <f>Zawiadomienie!B123</f>
        <v>0</v>
      </c>
      <c r="C84" s="79">
        <f>Zawiadomienie!C123</f>
        <v>0</v>
      </c>
      <c r="D84" s="79">
        <f>Zawiadomienie!D123</f>
        <v>0</v>
      </c>
      <c r="E84" s="79">
        <f>Zawiadomienie!F123</f>
        <v>0</v>
      </c>
      <c r="F84" s="79">
        <f>Zawiadomienie!H123</f>
        <v>0</v>
      </c>
    </row>
    <row r="85" spans="1:6" x14ac:dyDescent="0.25">
      <c r="A85" s="85">
        <f>Zawiadomienie!A124</f>
        <v>0</v>
      </c>
      <c r="B85" s="85">
        <f>Zawiadomienie!B124</f>
        <v>0</v>
      </c>
      <c r="C85" s="79">
        <f>Zawiadomienie!C124</f>
        <v>0</v>
      </c>
      <c r="D85" s="79">
        <f>Zawiadomienie!D124</f>
        <v>0</v>
      </c>
      <c r="E85" s="79">
        <f>Zawiadomienie!F124</f>
        <v>0</v>
      </c>
      <c r="F85" s="79">
        <f>Zawiadomienie!H124</f>
        <v>0</v>
      </c>
    </row>
    <row r="86" spans="1:6" x14ac:dyDescent="0.25">
      <c r="A86" s="85">
        <f>Zawiadomienie!A125</f>
        <v>0</v>
      </c>
      <c r="B86" s="85">
        <f>Zawiadomienie!B125</f>
        <v>0</v>
      </c>
      <c r="C86" s="79">
        <f>Zawiadomienie!C125</f>
        <v>0</v>
      </c>
      <c r="D86" s="79">
        <f>Zawiadomienie!D125</f>
        <v>0</v>
      </c>
      <c r="E86" s="79">
        <f>Zawiadomienie!F125</f>
        <v>0</v>
      </c>
      <c r="F86" s="79">
        <f>Zawiadomienie!H125</f>
        <v>0</v>
      </c>
    </row>
    <row r="87" spans="1:6" x14ac:dyDescent="0.25">
      <c r="A87" s="85">
        <f>Zawiadomienie!A126</f>
        <v>0</v>
      </c>
      <c r="B87" s="85">
        <f>Zawiadomienie!B126</f>
        <v>0</v>
      </c>
      <c r="C87" s="79">
        <f>Zawiadomienie!C126</f>
        <v>0</v>
      </c>
      <c r="D87" s="79">
        <f>Zawiadomienie!D126</f>
        <v>0</v>
      </c>
      <c r="E87" s="79">
        <f>Zawiadomienie!F126</f>
        <v>0</v>
      </c>
      <c r="F87" s="79">
        <f>Zawiadomienie!H126</f>
        <v>0</v>
      </c>
    </row>
    <row r="88" spans="1:6" x14ac:dyDescent="0.25">
      <c r="A88" s="85">
        <f>Zawiadomienie!A127</f>
        <v>0</v>
      </c>
      <c r="B88" s="85">
        <f>Zawiadomienie!B127</f>
        <v>0</v>
      </c>
      <c r="C88" s="79">
        <f>Zawiadomienie!C127</f>
        <v>0</v>
      </c>
      <c r="D88" s="79">
        <f>Zawiadomienie!D127</f>
        <v>0</v>
      </c>
      <c r="E88" s="79">
        <f>Zawiadomienie!F127</f>
        <v>0</v>
      </c>
      <c r="F88" s="79">
        <f>Zawiadomienie!H127</f>
        <v>0</v>
      </c>
    </row>
    <row r="89" spans="1:6" x14ac:dyDescent="0.25">
      <c r="A89" s="85">
        <f>Zawiadomienie!A128</f>
        <v>0</v>
      </c>
      <c r="B89" s="85">
        <f>Zawiadomienie!B128</f>
        <v>0</v>
      </c>
      <c r="C89" s="79">
        <f>Zawiadomienie!C128</f>
        <v>0</v>
      </c>
      <c r="D89" s="79">
        <f>Zawiadomienie!D128</f>
        <v>0</v>
      </c>
      <c r="E89" s="79">
        <f>Zawiadomienie!F128</f>
        <v>0</v>
      </c>
      <c r="F89" s="79">
        <f>Zawiadomienie!H128</f>
        <v>0</v>
      </c>
    </row>
    <row r="90" spans="1:6" x14ac:dyDescent="0.25">
      <c r="A90" s="85">
        <f>Zawiadomienie!A129</f>
        <v>0</v>
      </c>
      <c r="B90" s="85">
        <f>Zawiadomienie!B129</f>
        <v>0</v>
      </c>
      <c r="C90" s="79">
        <f>Zawiadomienie!C129</f>
        <v>0</v>
      </c>
      <c r="D90" s="79">
        <f>Zawiadomienie!D129</f>
        <v>0</v>
      </c>
      <c r="E90" s="79">
        <f>Zawiadomienie!F129</f>
        <v>0</v>
      </c>
      <c r="F90" s="79">
        <f>Zawiadomienie!H129</f>
        <v>0</v>
      </c>
    </row>
    <row r="91" spans="1:6" x14ac:dyDescent="0.25">
      <c r="A91" s="85">
        <f>Zawiadomienie!A130</f>
        <v>0</v>
      </c>
      <c r="B91" s="85">
        <f>Zawiadomienie!B130</f>
        <v>0</v>
      </c>
      <c r="C91" s="79">
        <f>Zawiadomienie!C130</f>
        <v>0</v>
      </c>
      <c r="D91" s="79">
        <f>Zawiadomienie!D130</f>
        <v>0</v>
      </c>
      <c r="E91" s="79">
        <f>Zawiadomienie!F130</f>
        <v>0</v>
      </c>
      <c r="F91" s="79">
        <f>Zawiadomienie!H130</f>
        <v>0</v>
      </c>
    </row>
    <row r="92" spans="1:6" x14ac:dyDescent="0.25">
      <c r="A92" s="85">
        <f>Zawiadomienie!A131</f>
        <v>0</v>
      </c>
      <c r="B92" s="85">
        <f>Zawiadomienie!B131</f>
        <v>0</v>
      </c>
      <c r="C92" s="79">
        <f>Zawiadomienie!C131</f>
        <v>0</v>
      </c>
      <c r="D92" s="79">
        <f>Zawiadomienie!D131</f>
        <v>0</v>
      </c>
      <c r="E92" s="79">
        <f>Zawiadomienie!F131</f>
        <v>0</v>
      </c>
      <c r="F92" s="79">
        <f>Zawiadomienie!H131</f>
        <v>0</v>
      </c>
    </row>
    <row r="93" spans="1:6" x14ac:dyDescent="0.25">
      <c r="A93" s="85">
        <f>Zawiadomienie!A132</f>
        <v>0</v>
      </c>
      <c r="B93" s="85">
        <f>Zawiadomienie!B132</f>
        <v>0</v>
      </c>
      <c r="C93" s="79">
        <f>Zawiadomienie!C132</f>
        <v>0</v>
      </c>
      <c r="D93" s="79">
        <f>Zawiadomienie!D132</f>
        <v>0</v>
      </c>
      <c r="E93" s="79">
        <f>Zawiadomienie!F132</f>
        <v>0</v>
      </c>
      <c r="F93" s="79">
        <f>Zawiadomienie!H132</f>
        <v>0</v>
      </c>
    </row>
    <row r="94" spans="1:6" x14ac:dyDescent="0.25">
      <c r="A94" s="85">
        <f>Zawiadomienie!A133</f>
        <v>0</v>
      </c>
      <c r="B94" s="85">
        <f>Zawiadomienie!B133</f>
        <v>0</v>
      </c>
      <c r="C94" s="79">
        <f>Zawiadomienie!C133</f>
        <v>0</v>
      </c>
      <c r="D94" s="79">
        <f>Zawiadomienie!D133</f>
        <v>0</v>
      </c>
      <c r="E94" s="79">
        <f>Zawiadomienie!F133</f>
        <v>0</v>
      </c>
      <c r="F94" s="79">
        <f>Zawiadomienie!H133</f>
        <v>0</v>
      </c>
    </row>
    <row r="95" spans="1:6" x14ac:dyDescent="0.25">
      <c r="A95" s="85">
        <f>Zawiadomienie!A134</f>
        <v>0</v>
      </c>
      <c r="B95" s="85">
        <f>Zawiadomienie!B134</f>
        <v>0</v>
      </c>
      <c r="C95" s="79">
        <f>Zawiadomienie!C134</f>
        <v>0</v>
      </c>
      <c r="D95" s="79">
        <f>Zawiadomienie!D134</f>
        <v>0</v>
      </c>
      <c r="E95" s="79">
        <f>Zawiadomienie!F134</f>
        <v>0</v>
      </c>
      <c r="F95" s="79">
        <f>Zawiadomienie!H134</f>
        <v>0</v>
      </c>
    </row>
    <row r="96" spans="1:6" x14ac:dyDescent="0.25">
      <c r="A96" s="85">
        <f>Zawiadomienie!A135</f>
        <v>0</v>
      </c>
      <c r="B96" s="85">
        <f>Zawiadomienie!B135</f>
        <v>0</v>
      </c>
      <c r="C96" s="79">
        <f>Zawiadomienie!C135</f>
        <v>0</v>
      </c>
      <c r="D96" s="79">
        <f>Zawiadomienie!D135</f>
        <v>0</v>
      </c>
      <c r="E96" s="79">
        <f>Zawiadomienie!F135</f>
        <v>0</v>
      </c>
      <c r="F96" s="79">
        <f>Zawiadomienie!H135</f>
        <v>0</v>
      </c>
    </row>
    <row r="97" spans="1:6" x14ac:dyDescent="0.25">
      <c r="A97" s="85">
        <f>Zawiadomienie!A136</f>
        <v>0</v>
      </c>
      <c r="B97" s="85">
        <f>Zawiadomienie!B136</f>
        <v>0</v>
      </c>
      <c r="C97" s="79">
        <f>Zawiadomienie!C136</f>
        <v>0</v>
      </c>
      <c r="D97" s="79">
        <f>Zawiadomienie!D136</f>
        <v>0</v>
      </c>
      <c r="E97" s="79">
        <f>Zawiadomienie!F136</f>
        <v>0</v>
      </c>
      <c r="F97" s="79">
        <f>Zawiadomienie!H136</f>
        <v>0</v>
      </c>
    </row>
    <row r="98" spans="1:6" x14ac:dyDescent="0.25">
      <c r="A98" s="85">
        <f>Zawiadomienie!A137</f>
        <v>0</v>
      </c>
      <c r="B98" s="85">
        <f>Zawiadomienie!B137</f>
        <v>0</v>
      </c>
      <c r="C98" s="79">
        <f>Zawiadomienie!C137</f>
        <v>0</v>
      </c>
      <c r="D98" s="79">
        <f>Zawiadomienie!D137</f>
        <v>0</v>
      </c>
      <c r="E98" s="79">
        <f>Zawiadomienie!F137</f>
        <v>0</v>
      </c>
      <c r="F98" s="79">
        <f>Zawiadomienie!H137</f>
        <v>0</v>
      </c>
    </row>
    <row r="99" spans="1:6" x14ac:dyDescent="0.25">
      <c r="A99" s="85">
        <f>Zawiadomienie!A138</f>
        <v>0</v>
      </c>
      <c r="B99" s="85">
        <f>Zawiadomienie!B138</f>
        <v>0</v>
      </c>
      <c r="C99" s="79">
        <f>Zawiadomienie!C138</f>
        <v>0</v>
      </c>
      <c r="D99" s="79">
        <f>Zawiadomienie!D138</f>
        <v>0</v>
      </c>
      <c r="E99" s="79">
        <f>Zawiadomienie!F138</f>
        <v>0</v>
      </c>
      <c r="F99" s="79">
        <f>Zawiadomienie!H138</f>
        <v>0</v>
      </c>
    </row>
    <row r="100" spans="1:6" x14ac:dyDescent="0.25">
      <c r="A100" s="85">
        <f>Zawiadomienie!A139</f>
        <v>0</v>
      </c>
      <c r="B100" s="85">
        <f>Zawiadomienie!B139</f>
        <v>0</v>
      </c>
      <c r="C100" s="79">
        <f>Zawiadomienie!C139</f>
        <v>0</v>
      </c>
      <c r="D100" s="79">
        <f>Zawiadomienie!D139</f>
        <v>0</v>
      </c>
      <c r="E100" s="79">
        <f>Zawiadomienie!F139</f>
        <v>0</v>
      </c>
      <c r="F100" s="79">
        <f>Zawiadomienie!H139</f>
        <v>0</v>
      </c>
    </row>
    <row r="101" spans="1:6" x14ac:dyDescent="0.25">
      <c r="A101" s="85">
        <f>Zawiadomienie!A140</f>
        <v>0</v>
      </c>
      <c r="B101" s="85">
        <f>Zawiadomienie!B140</f>
        <v>0</v>
      </c>
      <c r="C101" s="79">
        <f>Zawiadomienie!C140</f>
        <v>0</v>
      </c>
      <c r="D101" s="79">
        <f>Zawiadomienie!D140</f>
        <v>0</v>
      </c>
      <c r="E101" s="79">
        <f>Zawiadomienie!F140</f>
        <v>0</v>
      </c>
      <c r="F101" s="79">
        <f>Zawiadomienie!H140</f>
        <v>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61331C-20B0-4671-9D86-AAB0E5C9EDEE}">
  <dimension ref="A1:I387"/>
  <sheetViews>
    <sheetView topLeftCell="A361" workbookViewId="0">
      <selection activeCell="I387" sqref="I387"/>
    </sheetView>
  </sheetViews>
  <sheetFormatPr defaultRowHeight="15" x14ac:dyDescent="0.25"/>
  <cols>
    <col min="1" max="1" width="14.42578125" bestFit="1" customWidth="1"/>
    <col min="2" max="2" width="13.85546875" customWidth="1"/>
    <col min="3" max="3" width="11" bestFit="1" customWidth="1"/>
    <col min="4" max="4" width="10" bestFit="1" customWidth="1"/>
    <col min="5" max="5" width="71.140625" bestFit="1" customWidth="1"/>
    <col min="6" max="6" width="61.5703125" bestFit="1" customWidth="1"/>
    <col min="7" max="7" width="10" bestFit="1" customWidth="1"/>
    <col min="8" max="8" width="19.5703125" bestFit="1" customWidth="1"/>
    <col min="9" max="9" width="10.5703125" bestFit="1" customWidth="1"/>
  </cols>
  <sheetData>
    <row r="1" spans="1:9" x14ac:dyDescent="0.25">
      <c r="A1" s="113" t="s">
        <v>1360</v>
      </c>
      <c r="B1" s="117" t="s">
        <v>1492</v>
      </c>
      <c r="C1" s="113" t="s">
        <v>1359</v>
      </c>
      <c r="D1" s="113" t="s">
        <v>1358</v>
      </c>
      <c r="E1" s="113" t="s">
        <v>1357</v>
      </c>
      <c r="F1" s="113" t="s">
        <v>4</v>
      </c>
      <c r="G1" s="113" t="s">
        <v>1356</v>
      </c>
      <c r="H1" s="113" t="s">
        <v>8</v>
      </c>
      <c r="I1" s="116" t="s">
        <v>1491</v>
      </c>
    </row>
    <row r="2" spans="1:9" x14ac:dyDescent="0.25">
      <c r="A2" s="112" t="s">
        <v>371</v>
      </c>
      <c r="B2" s="85" t="s">
        <v>1493</v>
      </c>
      <c r="C2" s="112">
        <v>7591624947</v>
      </c>
      <c r="D2" s="112" t="s">
        <v>1355</v>
      </c>
      <c r="E2" s="114" t="s">
        <v>1354</v>
      </c>
      <c r="F2" s="113" t="s">
        <v>1353</v>
      </c>
      <c r="G2" s="113">
        <v>1416022</v>
      </c>
      <c r="H2" s="112" t="s">
        <v>367</v>
      </c>
      <c r="I2">
        <v>327</v>
      </c>
    </row>
    <row r="3" spans="1:9" x14ac:dyDescent="0.25">
      <c r="A3" s="112" t="s">
        <v>334</v>
      </c>
      <c r="B3" s="85" t="s">
        <v>1493</v>
      </c>
      <c r="C3" s="112">
        <v>5671790440</v>
      </c>
      <c r="D3" s="112" t="s">
        <v>1352</v>
      </c>
      <c r="E3" s="114" t="s">
        <v>1351</v>
      </c>
      <c r="F3" s="113" t="s">
        <v>1350</v>
      </c>
      <c r="G3" s="113">
        <v>1420032</v>
      </c>
      <c r="H3" s="112" t="s">
        <v>330</v>
      </c>
      <c r="I3">
        <v>369</v>
      </c>
    </row>
    <row r="4" spans="1:9" x14ac:dyDescent="0.25">
      <c r="A4" s="112" t="s">
        <v>514</v>
      </c>
      <c r="B4" s="85" t="s">
        <v>1493</v>
      </c>
      <c r="C4" s="112">
        <v>7582164133</v>
      </c>
      <c r="D4" s="112" t="s">
        <v>1349</v>
      </c>
      <c r="E4" s="114" t="s">
        <v>1348</v>
      </c>
      <c r="F4" s="113" t="s">
        <v>1347</v>
      </c>
      <c r="G4" s="113">
        <v>1415012</v>
      </c>
      <c r="H4" s="112" t="s">
        <v>510</v>
      </c>
      <c r="I4">
        <v>315</v>
      </c>
    </row>
    <row r="5" spans="1:9" x14ac:dyDescent="0.25">
      <c r="A5" s="112" t="s">
        <v>194</v>
      </c>
      <c r="B5" s="85" t="s">
        <v>1493</v>
      </c>
      <c r="C5" s="112">
        <v>8381426489</v>
      </c>
      <c r="D5" s="112" t="s">
        <v>1346</v>
      </c>
      <c r="E5" s="114" t="s">
        <v>1345</v>
      </c>
      <c r="F5" s="113" t="s">
        <v>1344</v>
      </c>
      <c r="G5" s="113">
        <v>1405032</v>
      </c>
      <c r="H5" s="112" t="s">
        <v>190</v>
      </c>
      <c r="I5">
        <v>235</v>
      </c>
    </row>
    <row r="6" spans="1:9" x14ac:dyDescent="0.25">
      <c r="A6" s="112" t="s">
        <v>257</v>
      </c>
      <c r="B6" s="85" t="s">
        <v>1493</v>
      </c>
      <c r="C6" s="112">
        <v>7971930946</v>
      </c>
      <c r="D6" s="112" t="s">
        <v>1343</v>
      </c>
      <c r="E6" s="114" t="s">
        <v>1342</v>
      </c>
      <c r="F6" s="113" t="s">
        <v>1341</v>
      </c>
      <c r="G6" s="113">
        <v>1406012</v>
      </c>
      <c r="H6" s="112" t="s">
        <v>253</v>
      </c>
      <c r="I6">
        <v>241</v>
      </c>
    </row>
    <row r="7" spans="1:9" x14ac:dyDescent="0.25">
      <c r="A7" s="112" t="s">
        <v>419</v>
      </c>
      <c r="B7" s="85" t="s">
        <v>1362</v>
      </c>
      <c r="C7" s="112">
        <v>7981458304</v>
      </c>
      <c r="D7" s="112" t="s">
        <v>1340</v>
      </c>
      <c r="E7" s="114" t="s">
        <v>1339</v>
      </c>
      <c r="F7" s="113" t="s">
        <v>416</v>
      </c>
      <c r="G7" s="113">
        <v>1401014</v>
      </c>
      <c r="H7" s="112" t="s">
        <v>415</v>
      </c>
      <c r="I7">
        <v>201</v>
      </c>
    </row>
    <row r="8" spans="1:9" x14ac:dyDescent="0.25">
      <c r="A8" s="112" t="s">
        <v>313</v>
      </c>
      <c r="B8" s="85" t="s">
        <v>1493</v>
      </c>
      <c r="C8" s="112">
        <v>8231561524</v>
      </c>
      <c r="D8" s="112" t="s">
        <v>1338</v>
      </c>
      <c r="E8" s="114" t="s">
        <v>1337</v>
      </c>
      <c r="F8" s="113" t="s">
        <v>1336</v>
      </c>
      <c r="G8" s="113">
        <v>1429022</v>
      </c>
      <c r="H8" s="112" t="s">
        <v>309</v>
      </c>
      <c r="I8">
        <v>451</v>
      </c>
    </row>
    <row r="9" spans="1:9" x14ac:dyDescent="0.25">
      <c r="A9" s="112" t="s">
        <v>509</v>
      </c>
      <c r="B9" s="85" t="s">
        <v>1493</v>
      </c>
      <c r="C9" s="112">
        <v>7743223907</v>
      </c>
      <c r="D9" s="112" t="s">
        <v>1335</v>
      </c>
      <c r="E9" s="114" t="s">
        <v>1334</v>
      </c>
      <c r="F9" s="113" t="s">
        <v>1333</v>
      </c>
      <c r="G9" s="113">
        <v>1419012</v>
      </c>
      <c r="H9" s="112" t="s">
        <v>505</v>
      </c>
      <c r="I9">
        <v>352</v>
      </c>
    </row>
    <row r="10" spans="1:9" x14ac:dyDescent="0.25">
      <c r="A10" s="112" t="s">
        <v>275</v>
      </c>
      <c r="B10" s="85" t="s">
        <v>1493</v>
      </c>
      <c r="C10" s="112">
        <v>5110265245</v>
      </c>
      <c r="D10" s="112" t="s">
        <v>1332</v>
      </c>
      <c r="E10" s="114" t="s">
        <v>1331</v>
      </c>
      <c r="F10" s="113" t="s">
        <v>1330</v>
      </c>
      <c r="G10" s="113">
        <v>1437014</v>
      </c>
      <c r="H10" s="112" t="s">
        <v>271</v>
      </c>
      <c r="I10">
        <v>504</v>
      </c>
    </row>
    <row r="11" spans="1:9" x14ac:dyDescent="0.25">
      <c r="A11" s="112" t="s">
        <v>509</v>
      </c>
      <c r="B11" s="85" t="s">
        <v>1363</v>
      </c>
      <c r="C11" s="112">
        <v>7743211034</v>
      </c>
      <c r="D11" s="112" t="s">
        <v>1329</v>
      </c>
      <c r="E11" s="114" t="s">
        <v>1328</v>
      </c>
      <c r="F11" s="113" t="s">
        <v>1327</v>
      </c>
      <c r="G11" s="113">
        <v>1419025</v>
      </c>
      <c r="H11" s="112" t="s">
        <v>505</v>
      </c>
      <c r="I11">
        <v>353</v>
      </c>
    </row>
    <row r="12" spans="1:9" x14ac:dyDescent="0.25">
      <c r="A12" s="112" t="s">
        <v>371</v>
      </c>
      <c r="B12" s="85" t="s">
        <v>1493</v>
      </c>
      <c r="C12" s="112">
        <v>7591625622</v>
      </c>
      <c r="D12" s="112" t="s">
        <v>1326</v>
      </c>
      <c r="E12" s="114" t="s">
        <v>1325</v>
      </c>
      <c r="F12" s="113" t="s">
        <v>1324</v>
      </c>
      <c r="G12" s="113">
        <v>1416032</v>
      </c>
      <c r="H12" s="112" t="s">
        <v>367</v>
      </c>
      <c r="I12">
        <v>328</v>
      </c>
    </row>
    <row r="13" spans="1:9" x14ac:dyDescent="0.25">
      <c r="A13" s="112" t="s">
        <v>345</v>
      </c>
      <c r="B13" s="85" t="s">
        <v>1493</v>
      </c>
      <c r="C13" s="112">
        <v>6010085857</v>
      </c>
      <c r="D13" s="112" t="s">
        <v>1323</v>
      </c>
      <c r="E13" s="114" t="s">
        <v>1322</v>
      </c>
      <c r="F13" s="113" t="s">
        <v>1321</v>
      </c>
      <c r="G13" s="113">
        <v>1423012</v>
      </c>
      <c r="H13" s="112" t="s">
        <v>341</v>
      </c>
      <c r="I13">
        <v>392</v>
      </c>
    </row>
    <row r="14" spans="1:9" x14ac:dyDescent="0.25">
      <c r="A14" s="112" t="s">
        <v>180</v>
      </c>
      <c r="B14" s="85" t="s">
        <v>1364</v>
      </c>
      <c r="C14" s="112">
        <v>8262037310</v>
      </c>
      <c r="D14" s="112" t="s">
        <v>1320</v>
      </c>
      <c r="E14" s="114" t="s">
        <v>1319</v>
      </c>
      <c r="F14" s="113" t="s">
        <v>1318</v>
      </c>
      <c r="G14" s="113">
        <v>1403032</v>
      </c>
      <c r="H14" s="112" t="s">
        <v>177</v>
      </c>
      <c r="I14">
        <v>218</v>
      </c>
    </row>
    <row r="15" spans="1:9" x14ac:dyDescent="0.25">
      <c r="A15" s="112" t="s">
        <v>293</v>
      </c>
      <c r="B15" s="85" t="s">
        <v>1493</v>
      </c>
      <c r="C15" s="112">
        <v>7621901387</v>
      </c>
      <c r="D15" s="112" t="s">
        <v>1317</v>
      </c>
      <c r="E15" s="114" t="s">
        <v>1316</v>
      </c>
      <c r="F15" s="113" t="s">
        <v>1315</v>
      </c>
      <c r="G15" s="113">
        <v>1435012</v>
      </c>
      <c r="H15" s="112" t="s">
        <v>289</v>
      </c>
      <c r="I15">
        <v>493</v>
      </c>
    </row>
    <row r="16" spans="1:9" x14ac:dyDescent="0.25">
      <c r="A16" s="112" t="s">
        <v>318</v>
      </c>
      <c r="B16" s="85" t="s">
        <v>1365</v>
      </c>
      <c r="C16" s="112">
        <v>8371692723</v>
      </c>
      <c r="D16" s="112" t="s">
        <v>1314</v>
      </c>
      <c r="E16" s="114" t="s">
        <v>1313</v>
      </c>
      <c r="F16" s="113" t="s">
        <v>1312</v>
      </c>
      <c r="G16" s="113">
        <v>1428022</v>
      </c>
      <c r="H16" s="112" t="s">
        <v>314</v>
      </c>
      <c r="I16">
        <v>443</v>
      </c>
    </row>
    <row r="17" spans="1:9" x14ac:dyDescent="0.25">
      <c r="A17" s="112" t="s">
        <v>371</v>
      </c>
      <c r="B17" s="85" t="s">
        <v>1493</v>
      </c>
      <c r="C17" s="112">
        <v>7591624976</v>
      </c>
      <c r="D17" s="112" t="s">
        <v>1311</v>
      </c>
      <c r="E17" s="114" t="s">
        <v>1310</v>
      </c>
      <c r="F17" s="113" t="s">
        <v>1309</v>
      </c>
      <c r="G17" s="113">
        <v>1416044</v>
      </c>
      <c r="H17" s="112" t="s">
        <v>367</v>
      </c>
      <c r="I17">
        <v>329</v>
      </c>
    </row>
    <row r="18" spans="1:9" x14ac:dyDescent="0.25">
      <c r="A18" s="112" t="s">
        <v>509</v>
      </c>
      <c r="B18" s="85" t="s">
        <v>1366</v>
      </c>
      <c r="C18" s="112">
        <v>7743188737</v>
      </c>
      <c r="D18" s="112" t="s">
        <v>1308</v>
      </c>
      <c r="E18" s="114" t="s">
        <v>1307</v>
      </c>
      <c r="F18" s="113" t="s">
        <v>1306</v>
      </c>
      <c r="G18" s="113">
        <v>1419032</v>
      </c>
      <c r="H18" s="112" t="s">
        <v>505</v>
      </c>
      <c r="I18">
        <v>354</v>
      </c>
    </row>
    <row r="19" spans="1:9" x14ac:dyDescent="0.25">
      <c r="A19" s="112" t="s">
        <v>204</v>
      </c>
      <c r="B19" s="85" t="s">
        <v>1493</v>
      </c>
      <c r="C19" s="112">
        <v>5342254858</v>
      </c>
      <c r="D19" s="112" t="s">
        <v>1305</v>
      </c>
      <c r="E19" s="114" t="s">
        <v>1304</v>
      </c>
      <c r="F19" s="113" t="s">
        <v>1303</v>
      </c>
      <c r="G19" s="113">
        <v>1421034</v>
      </c>
      <c r="H19" s="112" t="s">
        <v>200</v>
      </c>
      <c r="I19">
        <v>381</v>
      </c>
    </row>
    <row r="20" spans="1:9" x14ac:dyDescent="0.25">
      <c r="A20" s="112" t="s">
        <v>509</v>
      </c>
      <c r="B20" s="85" t="s">
        <v>1493</v>
      </c>
      <c r="C20" s="112">
        <v>7743138099</v>
      </c>
      <c r="D20" s="112" t="s">
        <v>1302</v>
      </c>
      <c r="E20" s="114" t="s">
        <v>1301</v>
      </c>
      <c r="F20" s="113" t="s">
        <v>1300</v>
      </c>
      <c r="G20" s="113">
        <v>1419042</v>
      </c>
      <c r="H20" s="112" t="s">
        <v>505</v>
      </c>
      <c r="I20">
        <v>355</v>
      </c>
    </row>
    <row r="21" spans="1:9" x14ac:dyDescent="0.25">
      <c r="A21" s="112" t="s">
        <v>303</v>
      </c>
      <c r="B21" s="85" t="s">
        <v>1493</v>
      </c>
      <c r="C21" s="112">
        <v>1181788623</v>
      </c>
      <c r="D21" s="112" t="s">
        <v>1299</v>
      </c>
      <c r="E21" s="114" t="s">
        <v>1298</v>
      </c>
      <c r="F21" s="113" t="s">
        <v>1297</v>
      </c>
      <c r="G21" s="113">
        <v>1432014</v>
      </c>
      <c r="H21" s="112" t="s">
        <v>299</v>
      </c>
      <c r="I21">
        <v>465</v>
      </c>
    </row>
    <row r="22" spans="1:9" x14ac:dyDescent="0.25">
      <c r="A22" s="112" t="s">
        <v>257</v>
      </c>
      <c r="B22" s="85" t="s">
        <v>1367</v>
      </c>
      <c r="C22" s="112">
        <v>7971903240</v>
      </c>
      <c r="D22" s="112" t="s">
        <v>1296</v>
      </c>
      <c r="E22" s="114" t="s">
        <v>1295</v>
      </c>
      <c r="F22" s="113" t="s">
        <v>1294</v>
      </c>
      <c r="G22" s="113">
        <v>1406022</v>
      </c>
      <c r="H22" s="112" t="s">
        <v>253</v>
      </c>
      <c r="I22">
        <v>242</v>
      </c>
    </row>
    <row r="23" spans="1:9" x14ac:dyDescent="0.25">
      <c r="A23" s="112" t="s">
        <v>184</v>
      </c>
      <c r="B23" s="85" t="s">
        <v>1368</v>
      </c>
      <c r="C23" s="112">
        <v>8222158823</v>
      </c>
      <c r="D23" s="112" t="s">
        <v>1293</v>
      </c>
      <c r="E23" s="114" t="s">
        <v>1292</v>
      </c>
      <c r="F23" s="113" t="s">
        <v>1291</v>
      </c>
      <c r="G23" s="113">
        <v>1412044</v>
      </c>
      <c r="H23" s="112" t="s">
        <v>181</v>
      </c>
      <c r="I23">
        <v>287</v>
      </c>
    </row>
    <row r="24" spans="1:9" x14ac:dyDescent="0.25">
      <c r="A24" s="112" t="s">
        <v>189</v>
      </c>
      <c r="B24" s="85" t="s">
        <v>1369</v>
      </c>
      <c r="C24" s="112">
        <v>5321057650</v>
      </c>
      <c r="D24" s="112" t="s">
        <v>1290</v>
      </c>
      <c r="E24" s="114" t="s">
        <v>1289</v>
      </c>
      <c r="F24" s="113" t="s">
        <v>1288</v>
      </c>
      <c r="G24" s="113">
        <v>1417032</v>
      </c>
      <c r="H24" s="112" t="s">
        <v>185</v>
      </c>
      <c r="I24">
        <v>339</v>
      </c>
    </row>
    <row r="25" spans="1:9" x14ac:dyDescent="0.25">
      <c r="A25" s="112" t="s">
        <v>313</v>
      </c>
      <c r="B25" s="85" t="s">
        <v>1493</v>
      </c>
      <c r="C25" s="112">
        <v>8231597203</v>
      </c>
      <c r="D25" s="112" t="s">
        <v>1287</v>
      </c>
      <c r="E25" s="114" t="s">
        <v>1286</v>
      </c>
      <c r="F25" s="113" t="s">
        <v>1285</v>
      </c>
      <c r="G25" s="113">
        <v>1429032</v>
      </c>
      <c r="H25" s="112" t="s">
        <v>309</v>
      </c>
      <c r="I25">
        <v>452</v>
      </c>
    </row>
    <row r="26" spans="1:9" x14ac:dyDescent="0.25">
      <c r="A26" s="112" t="s">
        <v>308</v>
      </c>
      <c r="B26" s="85" t="s">
        <v>1493</v>
      </c>
      <c r="C26" s="112">
        <v>7991966835</v>
      </c>
      <c r="D26" s="112" t="s">
        <v>1284</v>
      </c>
      <c r="E26" s="114" t="s">
        <v>1283</v>
      </c>
      <c r="F26" s="113" t="s">
        <v>1282</v>
      </c>
      <c r="G26" s="113">
        <v>1430012</v>
      </c>
      <c r="H26" s="112" t="s">
        <v>304</v>
      </c>
      <c r="I26">
        <v>459</v>
      </c>
    </row>
    <row r="27" spans="1:9" x14ac:dyDescent="0.25">
      <c r="A27" s="112" t="s">
        <v>350</v>
      </c>
      <c r="B27" s="85" t="s">
        <v>1370</v>
      </c>
      <c r="C27" s="112">
        <v>7611504561</v>
      </c>
      <c r="D27" s="112" t="s">
        <v>1281</v>
      </c>
      <c r="E27" s="114" t="s">
        <v>1280</v>
      </c>
      <c r="F27" s="113" t="s">
        <v>1279</v>
      </c>
      <c r="G27" s="113">
        <v>1422024</v>
      </c>
      <c r="H27" s="112" t="s">
        <v>346</v>
      </c>
      <c r="I27">
        <v>386</v>
      </c>
    </row>
    <row r="28" spans="1:9" x14ac:dyDescent="0.25">
      <c r="A28" s="112" t="s">
        <v>214</v>
      </c>
      <c r="B28" s="85" t="s">
        <v>1371</v>
      </c>
      <c r="C28" s="112">
        <v>5090066518</v>
      </c>
      <c r="D28" s="112" t="s">
        <v>1278</v>
      </c>
      <c r="E28" s="114" t="s">
        <v>1277</v>
      </c>
      <c r="F28" s="113" t="s">
        <v>1276</v>
      </c>
      <c r="G28" s="113">
        <v>1409012</v>
      </c>
      <c r="H28" s="112" t="s">
        <v>210</v>
      </c>
      <c r="I28">
        <v>263</v>
      </c>
    </row>
    <row r="29" spans="1:9" x14ac:dyDescent="0.25">
      <c r="A29" s="112" t="s">
        <v>257</v>
      </c>
      <c r="B29" s="85" t="s">
        <v>1493</v>
      </c>
      <c r="C29" s="112">
        <v>7971903234</v>
      </c>
      <c r="D29" s="112" t="s">
        <v>1275</v>
      </c>
      <c r="E29" s="114" t="s">
        <v>1274</v>
      </c>
      <c r="F29" s="113" t="s">
        <v>1273</v>
      </c>
      <c r="G29" s="113">
        <v>1406032</v>
      </c>
      <c r="H29" s="112" t="s">
        <v>253</v>
      </c>
      <c r="I29">
        <v>243</v>
      </c>
    </row>
    <row r="30" spans="1:9" x14ac:dyDescent="0.25">
      <c r="A30" s="112" t="s">
        <v>414</v>
      </c>
      <c r="B30" s="85" t="s">
        <v>1493</v>
      </c>
      <c r="C30" s="112">
        <v>5661892908</v>
      </c>
      <c r="D30" s="112" t="s">
        <v>1272</v>
      </c>
      <c r="E30" s="114" t="s">
        <v>1271</v>
      </c>
      <c r="F30" s="113" t="s">
        <v>1270</v>
      </c>
      <c r="G30" s="113">
        <v>1402011</v>
      </c>
      <c r="H30" s="112" t="s">
        <v>410</v>
      </c>
      <c r="I30">
        <v>208</v>
      </c>
    </row>
    <row r="31" spans="1:9" x14ac:dyDescent="0.25">
      <c r="A31" s="112" t="s">
        <v>214</v>
      </c>
      <c r="B31" s="85" t="s">
        <v>1493</v>
      </c>
      <c r="C31" s="112">
        <v>5090066702</v>
      </c>
      <c r="D31" s="112" t="s">
        <v>1269</v>
      </c>
      <c r="E31" s="114" t="s">
        <v>1268</v>
      </c>
      <c r="F31" s="113" t="s">
        <v>1267</v>
      </c>
      <c r="G31" s="113">
        <v>1409022</v>
      </c>
      <c r="H31" s="112" t="s">
        <v>210</v>
      </c>
      <c r="I31">
        <v>264</v>
      </c>
    </row>
    <row r="32" spans="1:9" x14ac:dyDescent="0.25">
      <c r="A32" s="112" t="s">
        <v>514</v>
      </c>
      <c r="B32" s="85" t="s">
        <v>1372</v>
      </c>
      <c r="C32" s="112">
        <v>7582157593</v>
      </c>
      <c r="D32" s="112" t="s">
        <v>1266</v>
      </c>
      <c r="E32" s="114" t="s">
        <v>1265</v>
      </c>
      <c r="F32" s="113" t="s">
        <v>1264</v>
      </c>
      <c r="G32" s="113">
        <v>1415022</v>
      </c>
      <c r="H32" s="112" t="s">
        <v>510</v>
      </c>
      <c r="I32">
        <v>316</v>
      </c>
    </row>
    <row r="33" spans="1:9" x14ac:dyDescent="0.25">
      <c r="A33" s="112" t="s">
        <v>350</v>
      </c>
      <c r="B33" s="85" t="s">
        <v>1493</v>
      </c>
      <c r="C33" s="112">
        <v>7611485906</v>
      </c>
      <c r="D33" s="112" t="s">
        <v>1263</v>
      </c>
      <c r="E33" s="114" t="s">
        <v>1262</v>
      </c>
      <c r="F33" s="113" t="s">
        <v>1261</v>
      </c>
      <c r="G33" s="113">
        <v>1422032</v>
      </c>
      <c r="H33" s="112" t="s">
        <v>346</v>
      </c>
      <c r="I33">
        <v>387</v>
      </c>
    </row>
    <row r="34" spans="1:9" x14ac:dyDescent="0.25">
      <c r="A34" s="112" t="s">
        <v>514</v>
      </c>
      <c r="B34" s="85" t="s">
        <v>1373</v>
      </c>
      <c r="C34" s="112">
        <v>7582349619</v>
      </c>
      <c r="D34" s="112" t="s">
        <v>1260</v>
      </c>
      <c r="E34" s="114" t="s">
        <v>1259</v>
      </c>
      <c r="F34" s="113" t="s">
        <v>1258</v>
      </c>
      <c r="G34" s="113">
        <v>1415032</v>
      </c>
      <c r="H34" s="112" t="s">
        <v>510</v>
      </c>
      <c r="I34">
        <v>317</v>
      </c>
    </row>
    <row r="35" spans="1:9" x14ac:dyDescent="0.25">
      <c r="A35" s="112" t="s">
        <v>334</v>
      </c>
      <c r="B35" s="85" t="s">
        <v>1493</v>
      </c>
      <c r="C35" s="112">
        <v>5671851791</v>
      </c>
      <c r="D35" s="112" t="s">
        <v>1257</v>
      </c>
      <c r="E35" s="114" t="s">
        <v>1256</v>
      </c>
      <c r="F35" s="113" t="s">
        <v>1255</v>
      </c>
      <c r="G35" s="113">
        <v>1420044</v>
      </c>
      <c r="H35" s="112" t="s">
        <v>330</v>
      </c>
      <c r="I35">
        <v>370</v>
      </c>
    </row>
    <row r="36" spans="1:9" x14ac:dyDescent="0.25">
      <c r="A36" s="112" t="s">
        <v>224</v>
      </c>
      <c r="B36" s="85" t="s">
        <v>1493</v>
      </c>
      <c r="C36" s="112">
        <v>7571477236</v>
      </c>
      <c r="D36" s="112" t="s">
        <v>1254</v>
      </c>
      <c r="E36" s="114" t="s">
        <v>1253</v>
      </c>
      <c r="F36" s="113" t="s">
        <v>1252</v>
      </c>
      <c r="G36" s="113">
        <v>1411022</v>
      </c>
      <c r="H36" s="112" t="s">
        <v>220</v>
      </c>
      <c r="I36">
        <v>276</v>
      </c>
    </row>
    <row r="37" spans="1:9" x14ac:dyDescent="0.25">
      <c r="A37" s="112" t="s">
        <v>376</v>
      </c>
      <c r="B37" s="85" t="s">
        <v>1374</v>
      </c>
      <c r="C37" s="112">
        <v>5311664650</v>
      </c>
      <c r="D37" s="112" t="s">
        <v>1251</v>
      </c>
      <c r="E37" s="114" t="s">
        <v>1250</v>
      </c>
      <c r="F37" s="113" t="s">
        <v>1249</v>
      </c>
      <c r="G37" s="113">
        <v>1414022</v>
      </c>
      <c r="H37" s="112" t="s">
        <v>372</v>
      </c>
      <c r="I37">
        <v>309</v>
      </c>
    </row>
    <row r="38" spans="1:9" x14ac:dyDescent="0.25">
      <c r="A38" s="112" t="s">
        <v>184</v>
      </c>
      <c r="B38" s="85" t="s">
        <v>1493</v>
      </c>
      <c r="C38" s="112">
        <v>8222146613</v>
      </c>
      <c r="D38" s="112" t="s">
        <v>1248</v>
      </c>
      <c r="E38" s="114" t="s">
        <v>1247</v>
      </c>
      <c r="F38" s="113" t="s">
        <v>1246</v>
      </c>
      <c r="G38" s="113">
        <v>1412062</v>
      </c>
      <c r="H38" s="112" t="s">
        <v>181</v>
      </c>
      <c r="I38">
        <v>289</v>
      </c>
    </row>
    <row r="39" spans="1:9" x14ac:dyDescent="0.25">
      <c r="A39" s="112" t="s">
        <v>533</v>
      </c>
      <c r="B39" s="85" t="s">
        <v>1493</v>
      </c>
      <c r="C39" s="112">
        <v>8212551571</v>
      </c>
      <c r="D39" s="112" t="s">
        <v>1245</v>
      </c>
      <c r="E39" s="114" t="s">
        <v>1244</v>
      </c>
      <c r="F39" s="113" t="s">
        <v>1243</v>
      </c>
      <c r="G39" s="113">
        <v>1426012</v>
      </c>
      <c r="H39" s="112" t="s">
        <v>529</v>
      </c>
      <c r="I39">
        <v>422</v>
      </c>
    </row>
    <row r="40" spans="1:9" x14ac:dyDescent="0.25">
      <c r="A40" s="112" t="s">
        <v>509</v>
      </c>
      <c r="B40" s="85" t="s">
        <v>1493</v>
      </c>
      <c r="C40" s="112">
        <v>7743211442</v>
      </c>
      <c r="D40" s="112" t="s">
        <v>1242</v>
      </c>
      <c r="E40" s="114" t="s">
        <v>1241</v>
      </c>
      <c r="F40" s="113" t="s">
        <v>1240</v>
      </c>
      <c r="G40" s="113">
        <v>1419054</v>
      </c>
      <c r="H40" s="112" t="s">
        <v>505</v>
      </c>
      <c r="I40">
        <v>356</v>
      </c>
    </row>
    <row r="41" spans="1:9" x14ac:dyDescent="0.25">
      <c r="A41" s="112" t="s">
        <v>381</v>
      </c>
      <c r="B41" s="85" t="s">
        <v>1493</v>
      </c>
      <c r="C41" s="112">
        <v>5691760005</v>
      </c>
      <c r="D41" s="112" t="s">
        <v>1239</v>
      </c>
      <c r="E41" s="114" t="s">
        <v>1238</v>
      </c>
      <c r="F41" s="113" t="s">
        <v>1237</v>
      </c>
      <c r="G41" s="113">
        <v>1413022</v>
      </c>
      <c r="H41" s="112" t="s">
        <v>377</v>
      </c>
      <c r="I41">
        <v>299</v>
      </c>
    </row>
    <row r="42" spans="1:9" x14ac:dyDescent="0.25">
      <c r="A42" s="112" t="s">
        <v>334</v>
      </c>
      <c r="B42" s="85" t="s">
        <v>1493</v>
      </c>
      <c r="C42" s="112">
        <v>5671851785</v>
      </c>
      <c r="D42" s="112" t="s">
        <v>1236</v>
      </c>
      <c r="E42" s="114" t="s">
        <v>1235</v>
      </c>
      <c r="F42" s="113" t="s">
        <v>1234</v>
      </c>
      <c r="G42" s="113">
        <v>1420052</v>
      </c>
      <c r="H42" s="112" t="s">
        <v>330</v>
      </c>
      <c r="I42">
        <v>371</v>
      </c>
    </row>
    <row r="43" spans="1:9" x14ac:dyDescent="0.25">
      <c r="A43" s="112" t="s">
        <v>298</v>
      </c>
      <c r="B43" s="85" t="s">
        <v>1375</v>
      </c>
      <c r="C43" s="112">
        <v>1251334785</v>
      </c>
      <c r="D43" s="112" t="s">
        <v>1233</v>
      </c>
      <c r="E43" s="114" t="s">
        <v>1232</v>
      </c>
      <c r="F43" s="113" t="s">
        <v>1231</v>
      </c>
      <c r="G43" s="113">
        <v>1434052</v>
      </c>
      <c r="H43" s="112" t="s">
        <v>294</v>
      </c>
      <c r="I43">
        <v>485</v>
      </c>
    </row>
    <row r="44" spans="1:9" x14ac:dyDescent="0.25">
      <c r="A44" s="112" t="s">
        <v>184</v>
      </c>
      <c r="B44" s="85" t="s">
        <v>1493</v>
      </c>
      <c r="C44" s="112">
        <v>8222146636</v>
      </c>
      <c r="D44" s="112" t="s">
        <v>1230</v>
      </c>
      <c r="E44" s="114" t="s">
        <v>1229</v>
      </c>
      <c r="F44" s="113" t="s">
        <v>1228</v>
      </c>
      <c r="G44" s="113">
        <v>1412052</v>
      </c>
      <c r="H44" s="112" t="s">
        <v>181</v>
      </c>
      <c r="I44">
        <v>288</v>
      </c>
    </row>
    <row r="45" spans="1:9" x14ac:dyDescent="0.25">
      <c r="A45" s="112" t="s">
        <v>293</v>
      </c>
      <c r="B45" s="85" t="s">
        <v>1493</v>
      </c>
      <c r="C45" s="112">
        <v>7621918666</v>
      </c>
      <c r="D45" s="112" t="s">
        <v>1227</v>
      </c>
      <c r="E45" s="114" t="s">
        <v>1226</v>
      </c>
      <c r="F45" s="113" t="s">
        <v>1225</v>
      </c>
      <c r="G45" s="113">
        <v>1435022</v>
      </c>
      <c r="H45" s="112" t="s">
        <v>289</v>
      </c>
      <c r="I45">
        <v>494</v>
      </c>
    </row>
    <row r="46" spans="1:9" x14ac:dyDescent="0.25">
      <c r="A46" s="112" t="s">
        <v>229</v>
      </c>
      <c r="B46" s="85" t="s">
        <v>1493</v>
      </c>
      <c r="C46" s="112">
        <v>8121844959</v>
      </c>
      <c r="D46" s="112" t="s">
        <v>1224</v>
      </c>
      <c r="E46" s="114" t="s">
        <v>1223</v>
      </c>
      <c r="F46" s="113" t="s">
        <v>1222</v>
      </c>
      <c r="G46" s="113">
        <v>1407012</v>
      </c>
      <c r="H46" s="112" t="s">
        <v>225</v>
      </c>
      <c r="I46">
        <v>251</v>
      </c>
    </row>
    <row r="47" spans="1:9" x14ac:dyDescent="0.25">
      <c r="A47" s="112" t="s">
        <v>180</v>
      </c>
      <c r="B47" s="85" t="s">
        <v>1493</v>
      </c>
      <c r="C47" s="112">
        <v>8262044712</v>
      </c>
      <c r="D47" s="112" t="s">
        <v>1221</v>
      </c>
      <c r="E47" s="114" t="s">
        <v>1220</v>
      </c>
      <c r="F47" s="113" t="s">
        <v>1219</v>
      </c>
      <c r="G47" s="113">
        <v>1403011</v>
      </c>
      <c r="H47" s="112" t="s">
        <v>177</v>
      </c>
      <c r="I47">
        <v>219</v>
      </c>
    </row>
    <row r="48" spans="1:9" x14ac:dyDescent="0.25">
      <c r="A48" s="112" t="s">
        <v>345</v>
      </c>
      <c r="B48" s="85" t="s">
        <v>1493</v>
      </c>
      <c r="C48" s="112">
        <v>6010073788</v>
      </c>
      <c r="D48" s="112" t="s">
        <v>1218</v>
      </c>
      <c r="E48" s="114" t="s">
        <v>1217</v>
      </c>
      <c r="F48" s="113" t="s">
        <v>1216</v>
      </c>
      <c r="G48" s="113">
        <v>1423022</v>
      </c>
      <c r="H48" s="112" t="s">
        <v>341</v>
      </c>
      <c r="I48">
        <v>393</v>
      </c>
    </row>
    <row r="49" spans="1:9" x14ac:dyDescent="0.25">
      <c r="A49" s="112" t="s">
        <v>414</v>
      </c>
      <c r="B49" s="85" t="s">
        <v>1493</v>
      </c>
      <c r="C49" s="112">
        <v>5661881129</v>
      </c>
      <c r="D49" s="112" t="s">
        <v>1215</v>
      </c>
      <c r="E49" s="114" t="s">
        <v>1214</v>
      </c>
      <c r="F49" s="113" t="s">
        <v>1213</v>
      </c>
      <c r="G49" s="113">
        <v>1402034</v>
      </c>
      <c r="H49" s="112" t="s">
        <v>410</v>
      </c>
      <c r="I49">
        <v>209</v>
      </c>
    </row>
    <row r="50" spans="1:9" x14ac:dyDescent="0.25">
      <c r="A50" s="112" t="s">
        <v>229</v>
      </c>
      <c r="B50" s="85" t="s">
        <v>1493</v>
      </c>
      <c r="C50" s="112">
        <v>8121903455</v>
      </c>
      <c r="D50" s="112" t="s">
        <v>1212</v>
      </c>
      <c r="E50" s="114" t="s">
        <v>1211</v>
      </c>
      <c r="F50" s="113" t="s">
        <v>1210</v>
      </c>
      <c r="G50" s="113">
        <v>1407032</v>
      </c>
      <c r="H50" s="112" t="s">
        <v>225</v>
      </c>
      <c r="I50">
        <v>253</v>
      </c>
    </row>
    <row r="51" spans="1:9" x14ac:dyDescent="0.25">
      <c r="A51" s="112" t="s">
        <v>406</v>
      </c>
      <c r="B51" s="85" t="s">
        <v>1485</v>
      </c>
      <c r="C51" s="112">
        <v>9710659440</v>
      </c>
      <c r="D51" s="112" t="s">
        <v>1209</v>
      </c>
      <c r="E51" s="114" t="s">
        <v>1208</v>
      </c>
      <c r="F51" s="113" t="s">
        <v>1010</v>
      </c>
      <c r="G51" s="113">
        <v>1404011</v>
      </c>
      <c r="H51" s="112" t="s">
        <v>402</v>
      </c>
      <c r="I51">
        <v>231</v>
      </c>
    </row>
    <row r="52" spans="1:9" x14ac:dyDescent="0.25">
      <c r="A52" s="112" t="s">
        <v>257</v>
      </c>
      <c r="B52" s="85" t="s">
        <v>1378</v>
      </c>
      <c r="C52" s="112">
        <v>7971904280</v>
      </c>
      <c r="D52" s="112" t="s">
        <v>1207</v>
      </c>
      <c r="E52" s="114" t="s">
        <v>1206</v>
      </c>
      <c r="F52" s="113" t="s">
        <v>1205</v>
      </c>
      <c r="G52" s="113">
        <v>1406042</v>
      </c>
      <c r="H52" s="112" t="s">
        <v>253</v>
      </c>
      <c r="I52">
        <v>244</v>
      </c>
    </row>
    <row r="53" spans="1:9" x14ac:dyDescent="0.25">
      <c r="A53" s="112" t="s">
        <v>514</v>
      </c>
      <c r="B53" s="85" t="s">
        <v>1493</v>
      </c>
      <c r="C53" s="112">
        <v>7582352751</v>
      </c>
      <c r="D53" s="112" t="s">
        <v>1204</v>
      </c>
      <c r="E53" s="114" t="s">
        <v>1203</v>
      </c>
      <c r="F53" s="113" t="s">
        <v>1202</v>
      </c>
      <c r="G53" s="113">
        <v>1415042</v>
      </c>
      <c r="H53" s="112" t="s">
        <v>510</v>
      </c>
      <c r="I53">
        <v>318</v>
      </c>
    </row>
    <row r="54" spans="1:9" x14ac:dyDescent="0.25">
      <c r="A54" s="112" t="s">
        <v>323</v>
      </c>
      <c r="B54" s="85" t="s">
        <v>1379</v>
      </c>
      <c r="C54" s="112">
        <v>7761615061</v>
      </c>
      <c r="D54" s="112" t="s">
        <v>1201</v>
      </c>
      <c r="E54" s="114" t="s">
        <v>1200</v>
      </c>
      <c r="F54" s="113" t="s">
        <v>1199</v>
      </c>
      <c r="G54" s="113">
        <v>1427022</v>
      </c>
      <c r="H54" s="112" t="s">
        <v>319</v>
      </c>
      <c r="I54">
        <v>436</v>
      </c>
    </row>
    <row r="55" spans="1:9" x14ac:dyDescent="0.25">
      <c r="A55" s="112" t="s">
        <v>414</v>
      </c>
      <c r="B55" s="85" t="s">
        <v>1493</v>
      </c>
      <c r="C55" s="112">
        <v>5661886687</v>
      </c>
      <c r="D55" s="112" t="s">
        <v>1198</v>
      </c>
      <c r="E55" s="114" t="s">
        <v>1197</v>
      </c>
      <c r="F55" s="113" t="s">
        <v>1196</v>
      </c>
      <c r="G55" s="113">
        <v>1402042</v>
      </c>
      <c r="H55" s="112" t="s">
        <v>410</v>
      </c>
      <c r="I55">
        <v>210</v>
      </c>
    </row>
    <row r="56" spans="1:9" x14ac:dyDescent="0.25">
      <c r="A56" s="112" t="s">
        <v>229</v>
      </c>
      <c r="B56" s="85" t="s">
        <v>1493</v>
      </c>
      <c r="C56" s="112">
        <v>8121882003</v>
      </c>
      <c r="D56" s="112" t="s">
        <v>1195</v>
      </c>
      <c r="E56" s="114" t="s">
        <v>1194</v>
      </c>
      <c r="F56" s="113" t="s">
        <v>1193</v>
      </c>
      <c r="G56" s="113">
        <v>1407042</v>
      </c>
      <c r="H56" s="112" t="s">
        <v>225</v>
      </c>
      <c r="I56">
        <v>254</v>
      </c>
    </row>
    <row r="57" spans="1:9" x14ac:dyDescent="0.25">
      <c r="A57" s="112" t="s">
        <v>194</v>
      </c>
      <c r="B57" s="85" t="s">
        <v>1493</v>
      </c>
      <c r="C57" s="112">
        <v>5291745901</v>
      </c>
      <c r="D57" s="112" t="s">
        <v>1192</v>
      </c>
      <c r="E57" s="114" t="s">
        <v>1191</v>
      </c>
      <c r="F57" s="113" t="s">
        <v>1190</v>
      </c>
      <c r="G57" s="113">
        <v>1405044</v>
      </c>
      <c r="H57" s="112" t="s">
        <v>190</v>
      </c>
      <c r="I57" t="e">
        <v>#N/A</v>
      </c>
    </row>
    <row r="58" spans="1:9" x14ac:dyDescent="0.25">
      <c r="A58" s="112" t="s">
        <v>414</v>
      </c>
      <c r="B58" s="85" t="s">
        <v>1493</v>
      </c>
      <c r="C58" s="112">
        <v>5661861629</v>
      </c>
      <c r="D58" s="112" t="s">
        <v>1189</v>
      </c>
      <c r="E58" s="114" t="s">
        <v>1188</v>
      </c>
      <c r="F58" s="113" t="s">
        <v>1187</v>
      </c>
      <c r="G58" s="113">
        <v>1402052</v>
      </c>
      <c r="H58" s="112" t="s">
        <v>410</v>
      </c>
      <c r="I58">
        <v>211</v>
      </c>
    </row>
    <row r="59" spans="1:9" x14ac:dyDescent="0.25">
      <c r="A59" s="112" t="s">
        <v>257</v>
      </c>
      <c r="B59" s="85" t="s">
        <v>1380</v>
      </c>
      <c r="C59" s="112">
        <v>7972011265</v>
      </c>
      <c r="D59" s="112" t="s">
        <v>1186</v>
      </c>
      <c r="E59" s="114" t="s">
        <v>1185</v>
      </c>
      <c r="F59" s="113" t="s">
        <v>1184</v>
      </c>
      <c r="G59" s="113">
        <v>1406054</v>
      </c>
      <c r="H59" s="112" t="s">
        <v>253</v>
      </c>
      <c r="I59">
        <v>245</v>
      </c>
    </row>
    <row r="60" spans="1:9" x14ac:dyDescent="0.25">
      <c r="A60" s="112" t="s">
        <v>288</v>
      </c>
      <c r="B60" s="85" t="s">
        <v>1493</v>
      </c>
      <c r="C60" s="112">
        <v>8241709230</v>
      </c>
      <c r="D60" s="112" t="s">
        <v>1183</v>
      </c>
      <c r="E60" s="114" t="s">
        <v>1182</v>
      </c>
      <c r="F60" s="113" t="s">
        <v>1181</v>
      </c>
      <c r="G60" s="113">
        <v>1433022</v>
      </c>
      <c r="H60" s="112" t="s">
        <v>284</v>
      </c>
      <c r="I60">
        <v>473</v>
      </c>
    </row>
    <row r="61" spans="1:9" x14ac:dyDescent="0.25">
      <c r="A61" s="112" t="s">
        <v>262</v>
      </c>
      <c r="B61" s="85" t="s">
        <v>1493</v>
      </c>
      <c r="C61" s="112">
        <v>5681545506</v>
      </c>
      <c r="D61" s="112" t="s">
        <v>1180</v>
      </c>
      <c r="E61" s="114" t="s">
        <v>1179</v>
      </c>
      <c r="F61" s="113" t="s">
        <v>1178</v>
      </c>
      <c r="G61" s="113">
        <v>1424012</v>
      </c>
      <c r="H61" s="112" t="s">
        <v>258</v>
      </c>
      <c r="I61">
        <v>400</v>
      </c>
    </row>
    <row r="62" spans="1:9" x14ac:dyDescent="0.25">
      <c r="A62" s="112" t="s">
        <v>358</v>
      </c>
      <c r="B62" s="85" t="s">
        <v>1493</v>
      </c>
      <c r="C62" s="112">
        <v>1231216723</v>
      </c>
      <c r="D62" s="112" t="s">
        <v>1177</v>
      </c>
      <c r="E62" s="114" t="s">
        <v>1176</v>
      </c>
      <c r="F62" s="113" t="s">
        <v>1175</v>
      </c>
      <c r="G62" s="113">
        <v>1418014</v>
      </c>
      <c r="H62" s="112" t="s">
        <v>354</v>
      </c>
      <c r="I62">
        <v>345</v>
      </c>
    </row>
    <row r="63" spans="1:9" x14ac:dyDescent="0.25">
      <c r="A63" s="112" t="s">
        <v>180</v>
      </c>
      <c r="B63" s="85" t="s">
        <v>1493</v>
      </c>
      <c r="C63" s="112">
        <v>8262036670</v>
      </c>
      <c r="D63" s="112" t="s">
        <v>1174</v>
      </c>
      <c r="E63" s="114" t="s">
        <v>1173</v>
      </c>
      <c r="F63" s="113" t="s">
        <v>1172</v>
      </c>
      <c r="G63" s="113">
        <v>1403052</v>
      </c>
      <c r="H63" s="112" t="s">
        <v>177</v>
      </c>
      <c r="I63">
        <v>220</v>
      </c>
    </row>
    <row r="64" spans="1:9" x14ac:dyDescent="0.25">
      <c r="A64" s="112" t="s">
        <v>244</v>
      </c>
      <c r="B64" s="85" t="s">
        <v>1381</v>
      </c>
      <c r="C64" s="112">
        <v>7962929257</v>
      </c>
      <c r="D64" s="112" t="s">
        <v>1171</v>
      </c>
      <c r="E64" s="114" t="s">
        <v>1170</v>
      </c>
      <c r="F64" s="113" t="s">
        <v>1169</v>
      </c>
      <c r="G64" s="113">
        <v>1425022</v>
      </c>
      <c r="H64" s="112" t="s">
        <v>240</v>
      </c>
      <c r="I64">
        <v>409</v>
      </c>
    </row>
    <row r="65" spans="1:9" x14ac:dyDescent="0.25">
      <c r="A65" s="112" t="s">
        <v>509</v>
      </c>
      <c r="B65" s="85" t="s">
        <v>1376</v>
      </c>
      <c r="C65" s="112">
        <v>7743211258</v>
      </c>
      <c r="D65" s="112" t="s">
        <v>1168</v>
      </c>
      <c r="E65" s="114" t="s">
        <v>1167</v>
      </c>
      <c r="F65" s="113" t="s">
        <v>1166</v>
      </c>
      <c r="G65" s="113">
        <v>1419064</v>
      </c>
      <c r="H65" s="112" t="s">
        <v>505</v>
      </c>
      <c r="I65">
        <v>357</v>
      </c>
    </row>
    <row r="66" spans="1:9" x14ac:dyDescent="0.25">
      <c r="A66" s="112" t="s">
        <v>509</v>
      </c>
      <c r="B66" s="85" t="s">
        <v>1377</v>
      </c>
      <c r="C66" s="112">
        <v>7743211258</v>
      </c>
      <c r="D66" s="112" t="s">
        <v>1168</v>
      </c>
      <c r="E66" s="114" t="s">
        <v>1167</v>
      </c>
      <c r="F66" s="113" t="s">
        <v>1166</v>
      </c>
      <c r="G66" s="113">
        <v>1419064</v>
      </c>
      <c r="H66" s="112" t="s">
        <v>505</v>
      </c>
      <c r="I66">
        <v>357</v>
      </c>
    </row>
    <row r="67" spans="1:9" x14ac:dyDescent="0.25">
      <c r="A67" s="112" t="s">
        <v>229</v>
      </c>
      <c r="B67" s="85" t="s">
        <v>1493</v>
      </c>
      <c r="C67" s="112">
        <v>8121839384</v>
      </c>
      <c r="D67" s="112" t="s">
        <v>1165</v>
      </c>
      <c r="E67" s="114" t="s">
        <v>1164</v>
      </c>
      <c r="F67" s="113" t="s">
        <v>1163</v>
      </c>
      <c r="G67" s="113">
        <v>1407022</v>
      </c>
      <c r="H67" s="112" t="s">
        <v>225</v>
      </c>
      <c r="I67">
        <v>252</v>
      </c>
    </row>
    <row r="68" spans="1:9" x14ac:dyDescent="0.25">
      <c r="A68" s="112" t="s">
        <v>184</v>
      </c>
      <c r="B68" s="85" t="s">
        <v>1493</v>
      </c>
      <c r="C68" s="112">
        <v>8222160292</v>
      </c>
      <c r="D68" s="112" t="s">
        <v>1162</v>
      </c>
      <c r="E68" s="114" t="s">
        <v>1161</v>
      </c>
      <c r="F68" s="113" t="s">
        <v>1160</v>
      </c>
      <c r="G68" s="113">
        <v>1412074</v>
      </c>
      <c r="H68" s="112" t="s">
        <v>181</v>
      </c>
      <c r="I68" t="e">
        <v>#N/A</v>
      </c>
    </row>
    <row r="69" spans="1:9" x14ac:dyDescent="0.25">
      <c r="A69" s="112" t="s">
        <v>219</v>
      </c>
      <c r="B69" s="85" t="s">
        <v>1382</v>
      </c>
      <c r="C69" s="112">
        <v>4960241880</v>
      </c>
      <c r="D69" s="112" t="s">
        <v>1159</v>
      </c>
      <c r="E69" s="114" t="s">
        <v>1158</v>
      </c>
      <c r="F69" s="113" t="s">
        <v>1157</v>
      </c>
      <c r="G69" s="113">
        <v>1410012</v>
      </c>
      <c r="H69" s="112" t="s">
        <v>215</v>
      </c>
      <c r="I69">
        <v>269</v>
      </c>
    </row>
    <row r="70" spans="1:9" x14ac:dyDescent="0.25">
      <c r="A70" s="112" t="s">
        <v>303</v>
      </c>
      <c r="B70" s="85" t="s">
        <v>1493</v>
      </c>
      <c r="C70" s="112">
        <v>1181762339</v>
      </c>
      <c r="D70" s="112" t="s">
        <v>1156</v>
      </c>
      <c r="E70" s="114" t="s">
        <v>1155</v>
      </c>
      <c r="F70" s="113" t="s">
        <v>1154</v>
      </c>
      <c r="G70" s="113">
        <v>1432022</v>
      </c>
      <c r="H70" s="112" t="s">
        <v>299</v>
      </c>
      <c r="I70">
        <v>466</v>
      </c>
    </row>
    <row r="71" spans="1:9" x14ac:dyDescent="0.25">
      <c r="A71" s="112" t="s">
        <v>318</v>
      </c>
      <c r="B71" s="85" t="s">
        <v>1383</v>
      </c>
      <c r="C71" s="112">
        <v>8371692427</v>
      </c>
      <c r="D71" s="112" t="s">
        <v>1153</v>
      </c>
      <c r="E71" s="114" t="s">
        <v>1152</v>
      </c>
      <c r="F71" s="113" t="s">
        <v>1151</v>
      </c>
      <c r="G71" s="113">
        <v>1428032</v>
      </c>
      <c r="H71" s="112" t="s">
        <v>314</v>
      </c>
      <c r="I71">
        <v>444</v>
      </c>
    </row>
    <row r="72" spans="1:9" x14ac:dyDescent="0.25">
      <c r="A72" s="112" t="s">
        <v>244</v>
      </c>
      <c r="B72" s="85" t="s">
        <v>1384</v>
      </c>
      <c r="C72" s="112">
        <v>7962963277</v>
      </c>
      <c r="D72" s="112" t="s">
        <v>1150</v>
      </c>
      <c r="E72" s="114" t="s">
        <v>1149</v>
      </c>
      <c r="F72" s="113" t="s">
        <v>241</v>
      </c>
      <c r="G72" s="113">
        <v>1425034</v>
      </c>
      <c r="H72" s="112" t="s">
        <v>240</v>
      </c>
      <c r="I72">
        <v>410</v>
      </c>
    </row>
    <row r="73" spans="1:9" x14ac:dyDescent="0.25">
      <c r="A73" s="112" t="s">
        <v>234</v>
      </c>
      <c r="B73" s="85" t="s">
        <v>1493</v>
      </c>
      <c r="C73" s="112">
        <v>5361771514</v>
      </c>
      <c r="D73" s="112" t="s">
        <v>1148</v>
      </c>
      <c r="E73" s="114" t="s">
        <v>1147</v>
      </c>
      <c r="F73" s="113" t="s">
        <v>1146</v>
      </c>
      <c r="G73" s="113">
        <v>1408022</v>
      </c>
      <c r="H73" s="112" t="s">
        <v>230</v>
      </c>
      <c r="I73">
        <v>259</v>
      </c>
    </row>
    <row r="74" spans="1:9" x14ac:dyDescent="0.25">
      <c r="A74" s="112" t="s">
        <v>313</v>
      </c>
      <c r="B74" s="85" t="s">
        <v>1493</v>
      </c>
      <c r="C74" s="112">
        <v>8231559906</v>
      </c>
      <c r="D74" s="112" t="s">
        <v>1145</v>
      </c>
      <c r="E74" s="114" t="s">
        <v>1144</v>
      </c>
      <c r="F74" s="113" t="s">
        <v>1143</v>
      </c>
      <c r="G74" s="113">
        <v>1429042</v>
      </c>
      <c r="H74" s="112" t="s">
        <v>309</v>
      </c>
      <c r="I74">
        <v>453</v>
      </c>
    </row>
    <row r="75" spans="1:9" x14ac:dyDescent="0.25">
      <c r="A75" s="112" t="s">
        <v>298</v>
      </c>
      <c r="B75" s="85" t="s">
        <v>1493</v>
      </c>
      <c r="C75" s="112">
        <v>1251334791</v>
      </c>
      <c r="D75" s="112" t="s">
        <v>1142</v>
      </c>
      <c r="E75" s="114" t="s">
        <v>1141</v>
      </c>
      <c r="F75" s="113" t="s">
        <v>1140</v>
      </c>
      <c r="G75" s="113">
        <v>1434064</v>
      </c>
      <c r="H75" s="112" t="s">
        <v>294</v>
      </c>
      <c r="I75">
        <v>486</v>
      </c>
    </row>
    <row r="76" spans="1:9" x14ac:dyDescent="0.25">
      <c r="A76" s="112" t="s">
        <v>194</v>
      </c>
      <c r="B76" s="85" t="s">
        <v>1493</v>
      </c>
      <c r="C76" s="112">
        <v>8381426443</v>
      </c>
      <c r="D76" s="112" t="s">
        <v>1139</v>
      </c>
      <c r="E76" s="114" t="s">
        <v>1138</v>
      </c>
      <c r="F76" s="113" t="s">
        <v>1137</v>
      </c>
      <c r="G76" s="113">
        <v>1405052</v>
      </c>
      <c r="H76" s="112" t="s">
        <v>190</v>
      </c>
      <c r="I76">
        <v>237</v>
      </c>
    </row>
    <row r="77" spans="1:9" x14ac:dyDescent="0.25">
      <c r="A77" s="112" t="s">
        <v>184</v>
      </c>
      <c r="B77" s="85" t="s">
        <v>1387</v>
      </c>
      <c r="C77" s="112">
        <v>8222146582</v>
      </c>
      <c r="D77" s="112" t="s">
        <v>1136</v>
      </c>
      <c r="E77" s="114" t="s">
        <v>1135</v>
      </c>
      <c r="F77" s="113" t="s">
        <v>1134</v>
      </c>
      <c r="G77" s="113">
        <v>1412082</v>
      </c>
      <c r="H77" s="112" t="s">
        <v>181</v>
      </c>
      <c r="I77">
        <v>291</v>
      </c>
    </row>
    <row r="78" spans="1:9" x14ac:dyDescent="0.25">
      <c r="A78" s="112" t="s">
        <v>257</v>
      </c>
      <c r="B78" s="85" t="s">
        <v>1385</v>
      </c>
      <c r="C78" s="112">
        <v>7971945741</v>
      </c>
      <c r="D78" s="112" t="s">
        <v>1133</v>
      </c>
      <c r="E78" s="114" t="s">
        <v>1132</v>
      </c>
      <c r="F78" s="113" t="s">
        <v>1131</v>
      </c>
      <c r="G78" s="113">
        <v>1406062</v>
      </c>
      <c r="H78" s="112" t="s">
        <v>253</v>
      </c>
      <c r="I78">
        <v>246</v>
      </c>
    </row>
    <row r="79" spans="1:9" x14ac:dyDescent="0.25">
      <c r="A79" s="112" t="s">
        <v>308</v>
      </c>
      <c r="B79" s="85" t="s">
        <v>1493</v>
      </c>
      <c r="C79" s="112">
        <v>7991965356</v>
      </c>
      <c r="D79" s="112" t="s">
        <v>1130</v>
      </c>
      <c r="E79" s="114" t="s">
        <v>1129</v>
      </c>
      <c r="F79" s="113" t="s">
        <v>1128</v>
      </c>
      <c r="G79" s="113">
        <v>1430024</v>
      </c>
      <c r="H79" s="112" t="s">
        <v>304</v>
      </c>
      <c r="I79">
        <v>460</v>
      </c>
    </row>
    <row r="80" spans="1:9" x14ac:dyDescent="0.25">
      <c r="A80" s="112" t="s">
        <v>244</v>
      </c>
      <c r="B80" s="85" t="s">
        <v>1386</v>
      </c>
      <c r="C80" s="112">
        <v>7962942660</v>
      </c>
      <c r="D80" s="112" t="s">
        <v>1127</v>
      </c>
      <c r="E80" s="114" t="s">
        <v>1126</v>
      </c>
      <c r="F80" s="113" t="s">
        <v>1125</v>
      </c>
      <c r="G80" s="113">
        <v>1425042</v>
      </c>
      <c r="H80" s="112" t="s">
        <v>240</v>
      </c>
      <c r="I80">
        <v>411</v>
      </c>
    </row>
    <row r="81" spans="1:9" x14ac:dyDescent="0.25">
      <c r="A81" s="112" t="s">
        <v>244</v>
      </c>
      <c r="B81" s="85" t="s">
        <v>1493</v>
      </c>
      <c r="C81" s="112">
        <v>7962896026</v>
      </c>
      <c r="D81" s="112" t="s">
        <v>1124</v>
      </c>
      <c r="E81" s="114" t="s">
        <v>1123</v>
      </c>
      <c r="F81" s="113" t="s">
        <v>1122</v>
      </c>
      <c r="G81" s="113">
        <v>1425052</v>
      </c>
      <c r="H81" s="112" t="s">
        <v>240</v>
      </c>
      <c r="I81">
        <v>412</v>
      </c>
    </row>
    <row r="82" spans="1:9" x14ac:dyDescent="0.25">
      <c r="A82" s="112" t="s">
        <v>244</v>
      </c>
      <c r="B82" s="85" t="s">
        <v>1493</v>
      </c>
      <c r="C82" s="112">
        <v>7962908568</v>
      </c>
      <c r="D82" s="112" t="s">
        <v>1121</v>
      </c>
      <c r="E82" s="114" t="s">
        <v>1120</v>
      </c>
      <c r="F82" s="113" t="s">
        <v>1119</v>
      </c>
      <c r="G82" s="113">
        <v>1425064</v>
      </c>
      <c r="H82" s="112" t="s">
        <v>240</v>
      </c>
      <c r="I82">
        <v>413</v>
      </c>
    </row>
    <row r="83" spans="1:9" x14ac:dyDescent="0.25">
      <c r="A83" s="112" t="s">
        <v>350</v>
      </c>
      <c r="B83" s="85" t="s">
        <v>1493</v>
      </c>
      <c r="C83" s="112">
        <v>7611485912</v>
      </c>
      <c r="D83" s="112" t="s">
        <v>1118</v>
      </c>
      <c r="E83" s="114" t="s">
        <v>1117</v>
      </c>
      <c r="F83" s="113" t="s">
        <v>1116</v>
      </c>
      <c r="G83" s="113">
        <v>1422042</v>
      </c>
      <c r="H83" s="112" t="s">
        <v>346</v>
      </c>
      <c r="I83">
        <v>388</v>
      </c>
    </row>
    <row r="84" spans="1:9" x14ac:dyDescent="0.25">
      <c r="A84" s="112" t="s">
        <v>334</v>
      </c>
      <c r="B84" s="85" t="s">
        <v>1493</v>
      </c>
      <c r="C84" s="112">
        <v>5671846695</v>
      </c>
      <c r="D84" s="112" t="s">
        <v>1115</v>
      </c>
      <c r="E84" s="114" t="s">
        <v>1114</v>
      </c>
      <c r="F84" s="113" t="s">
        <v>1113</v>
      </c>
      <c r="G84" s="113">
        <v>1420062</v>
      </c>
      <c r="H84" s="112" t="s">
        <v>330</v>
      </c>
      <c r="I84">
        <v>372</v>
      </c>
    </row>
    <row r="85" spans="1:9" x14ac:dyDescent="0.25">
      <c r="A85" s="112" t="s">
        <v>514</v>
      </c>
      <c r="B85" s="85" t="s">
        <v>1493</v>
      </c>
      <c r="C85" s="112">
        <v>7582157110</v>
      </c>
      <c r="D85" s="112" t="s">
        <v>1112</v>
      </c>
      <c r="E85" s="114" t="s">
        <v>1111</v>
      </c>
      <c r="F85" s="113" t="s">
        <v>1110</v>
      </c>
      <c r="G85" s="113">
        <v>1415052</v>
      </c>
      <c r="H85" s="112" t="s">
        <v>510</v>
      </c>
      <c r="I85">
        <v>319</v>
      </c>
    </row>
    <row r="86" spans="1:9" x14ac:dyDescent="0.25">
      <c r="A86" s="112" t="s">
        <v>303</v>
      </c>
      <c r="B86" s="85" t="s">
        <v>1493</v>
      </c>
      <c r="C86" s="112">
        <v>1182004380</v>
      </c>
      <c r="D86" s="112" t="s">
        <v>1109</v>
      </c>
      <c r="E86" s="114" t="s">
        <v>1108</v>
      </c>
      <c r="F86" s="113" t="s">
        <v>1107</v>
      </c>
      <c r="G86" s="113">
        <v>1432032</v>
      </c>
      <c r="H86" s="112" t="s">
        <v>299</v>
      </c>
      <c r="I86">
        <v>467</v>
      </c>
    </row>
    <row r="87" spans="1:9" x14ac:dyDescent="0.25">
      <c r="A87" s="112" t="s">
        <v>189</v>
      </c>
      <c r="B87" s="85" t="s">
        <v>1493</v>
      </c>
      <c r="C87" s="112">
        <v>5321962030</v>
      </c>
      <c r="D87" s="112" t="s">
        <v>1106</v>
      </c>
      <c r="E87" s="114" t="s">
        <v>1105</v>
      </c>
      <c r="F87" s="113" t="s">
        <v>1104</v>
      </c>
      <c r="G87" s="113">
        <v>1417044</v>
      </c>
      <c r="H87" s="112" t="s">
        <v>185</v>
      </c>
      <c r="I87">
        <v>340</v>
      </c>
    </row>
    <row r="88" spans="1:9" x14ac:dyDescent="0.25">
      <c r="A88" s="112" t="s">
        <v>224</v>
      </c>
      <c r="B88" s="85" t="s">
        <v>1388</v>
      </c>
      <c r="C88" s="112">
        <v>7571449122</v>
      </c>
      <c r="D88" s="112" t="s">
        <v>1103</v>
      </c>
      <c r="E88" s="114" t="s">
        <v>1102</v>
      </c>
      <c r="F88" s="113" t="s">
        <v>1101</v>
      </c>
      <c r="G88" s="113">
        <v>1411032</v>
      </c>
      <c r="H88" s="112" t="s">
        <v>220</v>
      </c>
      <c r="I88">
        <v>277</v>
      </c>
    </row>
    <row r="89" spans="1:9" x14ac:dyDescent="0.25">
      <c r="A89" s="112" t="s">
        <v>283</v>
      </c>
      <c r="B89" s="85" t="s">
        <v>1493</v>
      </c>
      <c r="C89" s="112">
        <v>8111715870</v>
      </c>
      <c r="D89" s="112" t="s">
        <v>1100</v>
      </c>
      <c r="E89" s="114" t="s">
        <v>1099</v>
      </c>
      <c r="F89" s="113" t="s">
        <v>1098</v>
      </c>
      <c r="G89" s="113">
        <v>1436012</v>
      </c>
      <c r="H89" s="112" t="s">
        <v>279</v>
      </c>
      <c r="I89">
        <v>499</v>
      </c>
    </row>
    <row r="90" spans="1:9" x14ac:dyDescent="0.25">
      <c r="A90" s="112" t="s">
        <v>184</v>
      </c>
      <c r="B90" s="85" t="s">
        <v>1493</v>
      </c>
      <c r="C90" s="112">
        <v>8222158817</v>
      </c>
      <c r="D90" s="112" t="s">
        <v>1097</v>
      </c>
      <c r="E90" s="114" t="s">
        <v>1096</v>
      </c>
      <c r="F90" s="113" t="s">
        <v>1095</v>
      </c>
      <c r="G90" s="113">
        <v>1412094</v>
      </c>
      <c r="H90" s="112" t="s">
        <v>181</v>
      </c>
      <c r="I90" t="e">
        <v>#N/A</v>
      </c>
    </row>
    <row r="91" spans="1:9" x14ac:dyDescent="0.25">
      <c r="A91" s="112" t="s">
        <v>298</v>
      </c>
      <c r="B91" s="85" t="s">
        <v>1493</v>
      </c>
      <c r="C91" s="112">
        <v>1251333656</v>
      </c>
      <c r="D91" s="112" t="s">
        <v>1094</v>
      </c>
      <c r="E91" s="114" t="s">
        <v>1093</v>
      </c>
      <c r="F91" s="113" t="s">
        <v>1092</v>
      </c>
      <c r="G91" s="113">
        <v>1434072</v>
      </c>
      <c r="H91" s="112" t="s">
        <v>294</v>
      </c>
      <c r="I91">
        <v>487</v>
      </c>
    </row>
    <row r="92" spans="1:9" x14ac:dyDescent="0.25">
      <c r="A92" s="112" t="s">
        <v>345</v>
      </c>
      <c r="B92" s="85" t="s">
        <v>1493</v>
      </c>
      <c r="C92" s="112">
        <v>6010085981</v>
      </c>
      <c r="D92" s="112" t="s">
        <v>1091</v>
      </c>
      <c r="E92" s="114" t="s">
        <v>1090</v>
      </c>
      <c r="F92" s="113" t="s">
        <v>1089</v>
      </c>
      <c r="G92" s="113">
        <v>1423032</v>
      </c>
      <c r="H92" s="112" t="s">
        <v>341</v>
      </c>
      <c r="I92">
        <v>394</v>
      </c>
    </row>
    <row r="93" spans="1:9" x14ac:dyDescent="0.25">
      <c r="A93" s="112" t="s">
        <v>358</v>
      </c>
      <c r="B93" s="85" t="s">
        <v>1493</v>
      </c>
      <c r="C93" s="112">
        <v>1231217438</v>
      </c>
      <c r="D93" s="112" t="s">
        <v>1088</v>
      </c>
      <c r="E93" s="114" t="s">
        <v>1087</v>
      </c>
      <c r="F93" s="113" t="s">
        <v>1086</v>
      </c>
      <c r="G93" s="113">
        <v>1418024</v>
      </c>
      <c r="H93" s="112" t="s">
        <v>354</v>
      </c>
      <c r="I93" t="e">
        <v>#N/A</v>
      </c>
    </row>
    <row r="94" spans="1:9" x14ac:dyDescent="0.25">
      <c r="A94" s="112" t="s">
        <v>533</v>
      </c>
      <c r="B94" s="85" t="s">
        <v>1389</v>
      </c>
      <c r="C94" s="112">
        <v>8212392351</v>
      </c>
      <c r="D94" s="112" t="s">
        <v>1085</v>
      </c>
      <c r="E94" s="114" t="s">
        <v>1084</v>
      </c>
      <c r="F94" s="113" t="s">
        <v>1083</v>
      </c>
      <c r="G94" s="113">
        <v>1426022</v>
      </c>
      <c r="H94" s="112" t="s">
        <v>529</v>
      </c>
      <c r="I94">
        <v>423</v>
      </c>
    </row>
    <row r="95" spans="1:9" x14ac:dyDescent="0.25">
      <c r="A95" s="112" t="s">
        <v>288</v>
      </c>
      <c r="B95" s="85" t="s">
        <v>1493</v>
      </c>
      <c r="C95" s="112">
        <v>8241727162</v>
      </c>
      <c r="D95" s="112" t="s">
        <v>1082</v>
      </c>
      <c r="E95" s="114" t="s">
        <v>1081</v>
      </c>
      <c r="F95" s="113" t="s">
        <v>1080</v>
      </c>
      <c r="G95" s="113">
        <v>1433032</v>
      </c>
      <c r="H95" s="112" t="s">
        <v>284</v>
      </c>
      <c r="I95">
        <v>474</v>
      </c>
    </row>
    <row r="96" spans="1:9" x14ac:dyDescent="0.25">
      <c r="A96" s="112" t="s">
        <v>313</v>
      </c>
      <c r="B96" s="85" t="s">
        <v>1493</v>
      </c>
      <c r="C96" s="112">
        <v>8231560217</v>
      </c>
      <c r="D96" s="112" t="s">
        <v>1079</v>
      </c>
      <c r="E96" s="114" t="s">
        <v>1078</v>
      </c>
      <c r="F96" s="113" t="s">
        <v>1077</v>
      </c>
      <c r="G96" s="113">
        <v>1429054</v>
      </c>
      <c r="H96" s="112" t="s">
        <v>309</v>
      </c>
      <c r="I96">
        <v>454</v>
      </c>
    </row>
    <row r="97" spans="1:9" x14ac:dyDescent="0.25">
      <c r="A97" s="112" t="s">
        <v>533</v>
      </c>
      <c r="B97" s="85" t="s">
        <v>1493</v>
      </c>
      <c r="C97" s="112">
        <v>8212394019</v>
      </c>
      <c r="D97" s="112" t="s">
        <v>1076</v>
      </c>
      <c r="E97" s="114" t="s">
        <v>1075</v>
      </c>
      <c r="F97" s="113" t="s">
        <v>1074</v>
      </c>
      <c r="G97" s="113">
        <v>1426032</v>
      </c>
      <c r="H97" s="112" t="s">
        <v>529</v>
      </c>
      <c r="I97">
        <v>424</v>
      </c>
    </row>
    <row r="98" spans="1:9" x14ac:dyDescent="0.25">
      <c r="A98" s="112" t="s">
        <v>244</v>
      </c>
      <c r="B98" s="85" t="s">
        <v>1390</v>
      </c>
      <c r="C98" s="112">
        <v>9482371307</v>
      </c>
      <c r="D98" s="112" t="s">
        <v>1073</v>
      </c>
      <c r="E98" s="114" t="s">
        <v>1072</v>
      </c>
      <c r="F98" s="113" t="s">
        <v>1071</v>
      </c>
      <c r="G98" s="113">
        <v>1425072</v>
      </c>
      <c r="H98" s="112" t="s">
        <v>240</v>
      </c>
      <c r="I98">
        <v>414</v>
      </c>
    </row>
    <row r="99" spans="1:9" x14ac:dyDescent="0.25">
      <c r="A99" s="112" t="s">
        <v>229</v>
      </c>
      <c r="B99" s="85" t="s">
        <v>1391</v>
      </c>
      <c r="C99" s="112">
        <v>8121828216</v>
      </c>
      <c r="D99" s="112" t="s">
        <v>1070</v>
      </c>
      <c r="E99" s="114" t="s">
        <v>1069</v>
      </c>
      <c r="F99" s="113" t="s">
        <v>226</v>
      </c>
      <c r="G99" s="113">
        <v>1407054</v>
      </c>
      <c r="H99" s="112" t="s">
        <v>225</v>
      </c>
      <c r="I99">
        <v>255</v>
      </c>
    </row>
    <row r="100" spans="1:9" x14ac:dyDescent="0.25">
      <c r="A100" s="112" t="s">
        <v>189</v>
      </c>
      <c r="B100" s="85" t="s">
        <v>1392</v>
      </c>
      <c r="C100" s="112">
        <v>8221020459</v>
      </c>
      <c r="D100" s="112" t="s">
        <v>1068</v>
      </c>
      <c r="E100" s="114" t="s">
        <v>1067</v>
      </c>
      <c r="F100" s="113" t="s">
        <v>1066</v>
      </c>
      <c r="G100" s="113">
        <v>1417052</v>
      </c>
      <c r="H100" s="112" t="s">
        <v>185</v>
      </c>
      <c r="I100">
        <v>341</v>
      </c>
    </row>
    <row r="101" spans="1:9" x14ac:dyDescent="0.25">
      <c r="A101" s="112" t="s">
        <v>350</v>
      </c>
      <c r="B101" s="85" t="s">
        <v>1493</v>
      </c>
      <c r="C101" s="112">
        <v>7611542308</v>
      </c>
      <c r="D101" s="112" t="s">
        <v>1065</v>
      </c>
      <c r="E101" s="114" t="s">
        <v>1064</v>
      </c>
      <c r="F101" s="113" t="s">
        <v>1063</v>
      </c>
      <c r="G101" s="113">
        <v>1422052</v>
      </c>
      <c r="H101" s="112" t="s">
        <v>346</v>
      </c>
      <c r="I101">
        <v>389</v>
      </c>
    </row>
    <row r="102" spans="1:9" x14ac:dyDescent="0.25">
      <c r="A102" s="112" t="s">
        <v>224</v>
      </c>
      <c r="B102" s="85" t="s">
        <v>1493</v>
      </c>
      <c r="C102" s="112">
        <v>7571420383</v>
      </c>
      <c r="D102" s="112" t="s">
        <v>1062</v>
      </c>
      <c r="E102" s="114" t="s">
        <v>1061</v>
      </c>
      <c r="F102" s="113" t="s">
        <v>1060</v>
      </c>
      <c r="G102" s="113">
        <v>1411042</v>
      </c>
      <c r="H102" s="112" t="s">
        <v>220</v>
      </c>
      <c r="I102">
        <v>278</v>
      </c>
    </row>
    <row r="103" spans="1:9" x14ac:dyDescent="0.25">
      <c r="A103" s="112" t="s">
        <v>350</v>
      </c>
      <c r="B103" s="85" t="s">
        <v>1493</v>
      </c>
      <c r="C103" s="112">
        <v>7611524960</v>
      </c>
      <c r="D103" s="112" t="s">
        <v>1059</v>
      </c>
      <c r="E103" s="114" t="s">
        <v>1058</v>
      </c>
      <c r="F103" s="113" t="s">
        <v>1057</v>
      </c>
      <c r="G103" s="113">
        <v>1422062</v>
      </c>
      <c r="H103" s="112" t="s">
        <v>346</v>
      </c>
      <c r="I103">
        <v>390</v>
      </c>
    </row>
    <row r="104" spans="1:9" x14ac:dyDescent="0.25">
      <c r="A104" s="112" t="s">
        <v>275</v>
      </c>
      <c r="B104" s="85" t="s">
        <v>1493</v>
      </c>
      <c r="C104" s="112">
        <v>5110268025</v>
      </c>
      <c r="D104" s="112" t="s">
        <v>1056</v>
      </c>
      <c r="E104" s="114" t="s">
        <v>1055</v>
      </c>
      <c r="F104" s="113" t="s">
        <v>1054</v>
      </c>
      <c r="G104" s="113">
        <v>1437022</v>
      </c>
      <c r="H104" s="112" t="s">
        <v>271</v>
      </c>
      <c r="I104">
        <v>505</v>
      </c>
    </row>
    <row r="105" spans="1:9" x14ac:dyDescent="0.25">
      <c r="A105" s="112" t="s">
        <v>184</v>
      </c>
      <c r="B105" s="85" t="s">
        <v>1394</v>
      </c>
      <c r="C105" s="112">
        <v>8222148747</v>
      </c>
      <c r="D105" s="112" t="s">
        <v>1053</v>
      </c>
      <c r="E105" s="114" t="s">
        <v>1052</v>
      </c>
      <c r="F105" s="113" t="s">
        <v>1051</v>
      </c>
      <c r="G105" s="113">
        <v>1412104</v>
      </c>
      <c r="H105" s="112" t="s">
        <v>181</v>
      </c>
      <c r="I105">
        <v>293</v>
      </c>
    </row>
    <row r="106" spans="1:9" x14ac:dyDescent="0.25">
      <c r="A106" s="112" t="s">
        <v>514</v>
      </c>
      <c r="B106" s="85" t="s">
        <v>1493</v>
      </c>
      <c r="C106" s="112">
        <v>7582123571</v>
      </c>
      <c r="D106" s="112" t="s">
        <v>1050</v>
      </c>
      <c r="E106" s="114" t="s">
        <v>1049</v>
      </c>
      <c r="F106" s="113" t="s">
        <v>1048</v>
      </c>
      <c r="G106" s="113">
        <v>1415062</v>
      </c>
      <c r="H106" s="112" t="s">
        <v>510</v>
      </c>
      <c r="I106">
        <v>320</v>
      </c>
    </row>
    <row r="107" spans="1:9" x14ac:dyDescent="0.25">
      <c r="A107" s="112" t="s">
        <v>376</v>
      </c>
      <c r="B107" s="85" t="s">
        <v>1395</v>
      </c>
      <c r="C107" s="112">
        <v>5311666399</v>
      </c>
      <c r="D107" s="112" t="s">
        <v>1047</v>
      </c>
      <c r="E107" s="114" t="s">
        <v>1046</v>
      </c>
      <c r="F107" s="113" t="s">
        <v>1045</v>
      </c>
      <c r="G107" s="113">
        <v>1414032</v>
      </c>
      <c r="H107" s="112" t="s">
        <v>372</v>
      </c>
      <c r="I107">
        <v>310</v>
      </c>
    </row>
    <row r="108" spans="1:9" x14ac:dyDescent="0.25">
      <c r="A108" s="112" t="s">
        <v>303</v>
      </c>
      <c r="B108" s="85" t="s">
        <v>1396</v>
      </c>
      <c r="C108" s="112">
        <v>1181789539</v>
      </c>
      <c r="D108" s="112" t="s">
        <v>1044</v>
      </c>
      <c r="E108" s="114" t="s">
        <v>1043</v>
      </c>
      <c r="F108" s="113" t="s">
        <v>1042</v>
      </c>
      <c r="G108" s="113">
        <v>1432042</v>
      </c>
      <c r="H108" s="112" t="s">
        <v>299</v>
      </c>
      <c r="I108">
        <v>468</v>
      </c>
    </row>
    <row r="109" spans="1:9" x14ac:dyDescent="0.25">
      <c r="A109" s="112" t="s">
        <v>358</v>
      </c>
      <c r="B109" s="85" t="s">
        <v>1493</v>
      </c>
      <c r="C109" s="112">
        <v>1231220334</v>
      </c>
      <c r="D109" s="112" t="s">
        <v>1041</v>
      </c>
      <c r="E109" s="114" t="s">
        <v>1040</v>
      </c>
      <c r="F109" s="113" t="s">
        <v>1039</v>
      </c>
      <c r="G109" s="113">
        <v>1418032</v>
      </c>
      <c r="H109" s="112" t="s">
        <v>354</v>
      </c>
      <c r="I109">
        <v>347</v>
      </c>
    </row>
    <row r="110" spans="1:9" x14ac:dyDescent="0.25">
      <c r="A110" s="112" t="s">
        <v>381</v>
      </c>
      <c r="B110" s="85" t="s">
        <v>1493</v>
      </c>
      <c r="C110" s="112">
        <v>5691760028</v>
      </c>
      <c r="D110" s="112" t="s">
        <v>1038</v>
      </c>
      <c r="E110" s="114" t="s">
        <v>1037</v>
      </c>
      <c r="F110" s="113" t="s">
        <v>1036</v>
      </c>
      <c r="G110" s="113">
        <v>1413032</v>
      </c>
      <c r="H110" s="112" t="s">
        <v>377</v>
      </c>
      <c r="I110">
        <v>300</v>
      </c>
    </row>
    <row r="111" spans="1:9" x14ac:dyDescent="0.25">
      <c r="A111" s="112" t="s">
        <v>214</v>
      </c>
      <c r="B111" s="85" t="s">
        <v>1397</v>
      </c>
      <c r="C111" s="112">
        <v>5090066174</v>
      </c>
      <c r="D111" s="112" t="s">
        <v>1035</v>
      </c>
      <c r="E111" s="114" t="s">
        <v>1034</v>
      </c>
      <c r="F111" s="113" t="s">
        <v>211</v>
      </c>
      <c r="G111" s="113">
        <v>1409034</v>
      </c>
      <c r="H111" s="112" t="s">
        <v>210</v>
      </c>
      <c r="I111">
        <v>265</v>
      </c>
    </row>
    <row r="112" spans="1:9" x14ac:dyDescent="0.25">
      <c r="A112" s="112" t="s">
        <v>288</v>
      </c>
      <c r="B112" s="85" t="s">
        <v>1493</v>
      </c>
      <c r="C112" s="112">
        <v>8241709709</v>
      </c>
      <c r="D112" s="112" t="s">
        <v>1033</v>
      </c>
      <c r="E112" s="114" t="s">
        <v>1032</v>
      </c>
      <c r="F112" s="113" t="s">
        <v>1031</v>
      </c>
      <c r="G112" s="113">
        <v>1433011</v>
      </c>
      <c r="H112" s="112" t="s">
        <v>284</v>
      </c>
      <c r="I112">
        <v>475</v>
      </c>
    </row>
    <row r="113" spans="1:9" x14ac:dyDescent="0.25">
      <c r="A113" s="112" t="s">
        <v>275</v>
      </c>
      <c r="B113" s="85" t="s">
        <v>1493</v>
      </c>
      <c r="C113" s="112">
        <v>5110263855</v>
      </c>
      <c r="D113" s="112" t="s">
        <v>1030</v>
      </c>
      <c r="E113" s="114" t="s">
        <v>1029</v>
      </c>
      <c r="F113" s="113" t="s">
        <v>1028</v>
      </c>
      <c r="G113" s="113">
        <v>1437034</v>
      </c>
      <c r="H113" s="112" t="s">
        <v>271</v>
      </c>
      <c r="I113" t="e">
        <v>#N/A</v>
      </c>
    </row>
    <row r="114" spans="1:9" x14ac:dyDescent="0.25">
      <c r="A114" s="112" t="s">
        <v>275</v>
      </c>
      <c r="B114" s="85" t="s">
        <v>1493</v>
      </c>
      <c r="C114" s="112">
        <v>5110271300</v>
      </c>
      <c r="D114" s="112" t="s">
        <v>1027</v>
      </c>
      <c r="E114" s="114" t="s">
        <v>1026</v>
      </c>
      <c r="F114" s="113" t="s">
        <v>1025</v>
      </c>
      <c r="G114" s="113">
        <v>1437042</v>
      </c>
      <c r="H114" s="112" t="s">
        <v>271</v>
      </c>
      <c r="I114">
        <v>507</v>
      </c>
    </row>
    <row r="115" spans="1:9" x14ac:dyDescent="0.25">
      <c r="A115" s="112" t="s">
        <v>180</v>
      </c>
      <c r="B115" s="85" t="s">
        <v>1493</v>
      </c>
      <c r="C115" s="112">
        <v>8262066487</v>
      </c>
      <c r="D115" s="112" t="s">
        <v>1024</v>
      </c>
      <c r="E115" s="114" t="s">
        <v>1023</v>
      </c>
      <c r="F115" s="113" t="s">
        <v>1022</v>
      </c>
      <c r="G115" s="113">
        <v>1403072</v>
      </c>
      <c r="H115" s="112" t="s">
        <v>177</v>
      </c>
      <c r="I115">
        <v>222</v>
      </c>
    </row>
    <row r="116" spans="1:9" x14ac:dyDescent="0.25">
      <c r="A116" s="112" t="s">
        <v>229</v>
      </c>
      <c r="B116" s="85" t="s">
        <v>1398</v>
      </c>
      <c r="C116" s="112">
        <v>8121914938</v>
      </c>
      <c r="D116" s="112" t="s">
        <v>1021</v>
      </c>
      <c r="E116" s="114" t="s">
        <v>1020</v>
      </c>
      <c r="F116" s="113" t="s">
        <v>1019</v>
      </c>
      <c r="G116" s="113">
        <v>1407062</v>
      </c>
      <c r="H116" s="112" t="s">
        <v>225</v>
      </c>
      <c r="I116">
        <v>256</v>
      </c>
    </row>
    <row r="117" spans="1:9" x14ac:dyDescent="0.25">
      <c r="A117" s="112" t="s">
        <v>509</v>
      </c>
      <c r="B117" s="85" t="s">
        <v>1493</v>
      </c>
      <c r="C117" s="112">
        <v>7743211086</v>
      </c>
      <c r="D117" s="112" t="s">
        <v>1018</v>
      </c>
      <c r="E117" s="114" t="s">
        <v>1017</v>
      </c>
      <c r="F117" s="113" t="s">
        <v>1016</v>
      </c>
      <c r="G117" s="113">
        <v>1419082</v>
      </c>
      <c r="H117" s="112" t="s">
        <v>505</v>
      </c>
      <c r="I117">
        <v>359</v>
      </c>
    </row>
    <row r="118" spans="1:9" x14ac:dyDescent="0.25">
      <c r="A118" s="112" t="s">
        <v>371</v>
      </c>
      <c r="B118" s="85" t="s">
        <v>1493</v>
      </c>
      <c r="C118" s="112">
        <v>7591624930</v>
      </c>
      <c r="D118" s="112" t="s">
        <v>1015</v>
      </c>
      <c r="E118" s="114" t="s">
        <v>1014</v>
      </c>
      <c r="F118" s="113" t="s">
        <v>1013</v>
      </c>
      <c r="G118" s="113">
        <v>1416052</v>
      </c>
      <c r="H118" s="112" t="s">
        <v>367</v>
      </c>
      <c r="I118">
        <v>330</v>
      </c>
    </row>
    <row r="119" spans="1:9" x14ac:dyDescent="0.25">
      <c r="A119" s="112" t="s">
        <v>406</v>
      </c>
      <c r="B119" s="85" t="s">
        <v>1493</v>
      </c>
      <c r="C119" s="112">
        <v>9710664961</v>
      </c>
      <c r="D119" s="112" t="s">
        <v>1012</v>
      </c>
      <c r="E119" s="114" t="s">
        <v>1011</v>
      </c>
      <c r="F119" s="113" t="s">
        <v>1010</v>
      </c>
      <c r="G119" s="113">
        <v>1404011</v>
      </c>
      <c r="H119" s="112" t="s">
        <v>402</v>
      </c>
      <c r="I119" t="e">
        <v>#N/A</v>
      </c>
    </row>
    <row r="120" spans="1:9" x14ac:dyDescent="0.25">
      <c r="A120" s="112" t="s">
        <v>244</v>
      </c>
      <c r="B120" s="85" t="s">
        <v>1493</v>
      </c>
      <c r="C120" s="112">
        <v>7962958767</v>
      </c>
      <c r="D120" s="112" t="s">
        <v>1009</v>
      </c>
      <c r="E120" s="114" t="s">
        <v>1008</v>
      </c>
      <c r="F120" s="113" t="s">
        <v>1007</v>
      </c>
      <c r="G120" s="113">
        <v>1425011</v>
      </c>
      <c r="H120" s="112" t="s">
        <v>240</v>
      </c>
      <c r="I120" t="e">
        <v>#N/A</v>
      </c>
    </row>
    <row r="121" spans="1:9" x14ac:dyDescent="0.25">
      <c r="A121" s="112" t="s">
        <v>252</v>
      </c>
      <c r="B121" s="85" t="s">
        <v>1493</v>
      </c>
      <c r="C121" s="112">
        <v>7962817529</v>
      </c>
      <c r="D121" s="112" t="s">
        <v>1006</v>
      </c>
      <c r="E121" s="114" t="s">
        <v>1005</v>
      </c>
      <c r="F121" s="113" t="s">
        <v>1004</v>
      </c>
      <c r="G121" s="113">
        <v>1463011</v>
      </c>
      <c r="H121" s="112" t="s">
        <v>248</v>
      </c>
      <c r="I121" t="e">
        <v>#N/A</v>
      </c>
    </row>
    <row r="122" spans="1:9" x14ac:dyDescent="0.25">
      <c r="A122" s="112" t="s">
        <v>180</v>
      </c>
      <c r="B122" s="85" t="s">
        <v>1399</v>
      </c>
      <c r="C122" s="112">
        <v>8262037296</v>
      </c>
      <c r="D122" s="112" t="s">
        <v>1003</v>
      </c>
      <c r="E122" s="114" t="s">
        <v>1002</v>
      </c>
      <c r="F122" s="113" t="s">
        <v>1001</v>
      </c>
      <c r="G122" s="113">
        <v>1403082</v>
      </c>
      <c r="H122" s="112" t="s">
        <v>177</v>
      </c>
      <c r="I122">
        <v>223</v>
      </c>
    </row>
    <row r="123" spans="1:9" x14ac:dyDescent="0.25">
      <c r="A123" s="112" t="s">
        <v>298</v>
      </c>
      <c r="B123" s="85" t="s">
        <v>1493</v>
      </c>
      <c r="C123" s="112">
        <v>1251622308</v>
      </c>
      <c r="D123" s="112" t="s">
        <v>1000</v>
      </c>
      <c r="E123" s="114" t="s">
        <v>999</v>
      </c>
      <c r="F123" s="113" t="s">
        <v>998</v>
      </c>
      <c r="G123" s="113">
        <v>1434021</v>
      </c>
      <c r="H123" s="112" t="s">
        <v>294</v>
      </c>
      <c r="I123" t="e">
        <v>#N/A</v>
      </c>
    </row>
    <row r="124" spans="1:9" x14ac:dyDescent="0.25">
      <c r="A124" s="112" t="s">
        <v>239</v>
      </c>
      <c r="B124" s="85" t="s">
        <v>1493</v>
      </c>
      <c r="C124" s="112">
        <v>7743135712</v>
      </c>
      <c r="D124" s="112" t="s">
        <v>997</v>
      </c>
      <c r="E124" s="114" t="s">
        <v>996</v>
      </c>
      <c r="F124" s="113" t="s">
        <v>995</v>
      </c>
      <c r="G124" s="113">
        <v>1462011</v>
      </c>
      <c r="H124" s="112" t="s">
        <v>235</v>
      </c>
      <c r="I124" t="e">
        <v>#N/A</v>
      </c>
    </row>
    <row r="125" spans="1:9" x14ac:dyDescent="0.25">
      <c r="A125" s="112" t="s">
        <v>334</v>
      </c>
      <c r="B125" s="85" t="s">
        <v>1493</v>
      </c>
      <c r="C125" s="112">
        <v>5671783718</v>
      </c>
      <c r="D125" s="112" t="s">
        <v>994</v>
      </c>
      <c r="E125" s="114" t="s">
        <v>993</v>
      </c>
      <c r="F125" s="113" t="s">
        <v>331</v>
      </c>
      <c r="G125" s="113">
        <v>1420011</v>
      </c>
      <c r="H125" s="112" t="s">
        <v>330</v>
      </c>
      <c r="I125" t="e">
        <v>#N/A</v>
      </c>
    </row>
    <row r="126" spans="1:9" x14ac:dyDescent="0.25">
      <c r="A126" s="112" t="s">
        <v>334</v>
      </c>
      <c r="B126" s="85" t="s">
        <v>1493</v>
      </c>
      <c r="C126" s="112">
        <v>5671905245</v>
      </c>
      <c r="D126" s="112" t="s">
        <v>992</v>
      </c>
      <c r="E126" s="114" t="s">
        <v>991</v>
      </c>
      <c r="F126" s="113" t="s">
        <v>990</v>
      </c>
      <c r="G126" s="113">
        <v>1420021</v>
      </c>
      <c r="H126" s="112" t="s">
        <v>330</v>
      </c>
      <c r="I126" t="e">
        <v>#N/A</v>
      </c>
    </row>
    <row r="127" spans="1:9" x14ac:dyDescent="0.25">
      <c r="A127" s="112" t="s">
        <v>323</v>
      </c>
      <c r="B127" s="85" t="s">
        <v>1493</v>
      </c>
      <c r="C127" s="112">
        <v>7761679049</v>
      </c>
      <c r="D127" s="112" t="s">
        <v>989</v>
      </c>
      <c r="E127" s="114" t="s">
        <v>988</v>
      </c>
      <c r="F127" s="113" t="s">
        <v>987</v>
      </c>
      <c r="G127" s="113">
        <v>1427011</v>
      </c>
      <c r="H127" s="112" t="s">
        <v>319</v>
      </c>
      <c r="I127" t="e">
        <v>#N/A</v>
      </c>
    </row>
    <row r="128" spans="1:9" x14ac:dyDescent="0.25">
      <c r="A128" s="112" t="s">
        <v>204</v>
      </c>
      <c r="B128" s="85" t="s">
        <v>1493</v>
      </c>
      <c r="C128" s="112">
        <v>5342480595</v>
      </c>
      <c r="D128" s="112" t="s">
        <v>986</v>
      </c>
      <c r="E128" s="114" t="s">
        <v>985</v>
      </c>
      <c r="F128" s="113" t="s">
        <v>984</v>
      </c>
      <c r="G128" s="113">
        <v>1421042</v>
      </c>
      <c r="H128" s="112" t="s">
        <v>200</v>
      </c>
      <c r="I128">
        <v>382</v>
      </c>
    </row>
    <row r="129" spans="1:9" x14ac:dyDescent="0.25">
      <c r="A129" s="112" t="s">
        <v>288</v>
      </c>
      <c r="B129" s="85" t="s">
        <v>1493</v>
      </c>
      <c r="C129" s="112">
        <v>8241723514</v>
      </c>
      <c r="D129" s="112" t="s">
        <v>983</v>
      </c>
      <c r="E129" s="114" t="s">
        <v>982</v>
      </c>
      <c r="F129" s="113" t="s">
        <v>981</v>
      </c>
      <c r="G129" s="113">
        <v>1433062</v>
      </c>
      <c r="H129" s="112" t="s">
        <v>284</v>
      </c>
      <c r="I129">
        <v>477</v>
      </c>
    </row>
    <row r="130" spans="1:9" x14ac:dyDescent="0.25">
      <c r="A130" s="112" t="s">
        <v>414</v>
      </c>
      <c r="B130" s="85" t="s">
        <v>1493</v>
      </c>
      <c r="C130" s="112">
        <v>5661876536</v>
      </c>
      <c r="D130" s="112" t="s">
        <v>980</v>
      </c>
      <c r="E130" s="114" t="s">
        <v>979</v>
      </c>
      <c r="F130" s="113" t="s">
        <v>978</v>
      </c>
      <c r="G130" s="113">
        <v>1402011</v>
      </c>
      <c r="H130" s="112" t="s">
        <v>410</v>
      </c>
      <c r="I130" t="e">
        <v>#N/A</v>
      </c>
    </row>
    <row r="131" spans="1:9" x14ac:dyDescent="0.25">
      <c r="A131" s="112" t="s">
        <v>234</v>
      </c>
      <c r="B131" s="85" t="s">
        <v>1493</v>
      </c>
      <c r="C131" s="112">
        <v>5361923243</v>
      </c>
      <c r="D131" s="112" t="s">
        <v>977</v>
      </c>
      <c r="E131" s="114" t="s">
        <v>976</v>
      </c>
      <c r="F131" s="113" t="s">
        <v>975</v>
      </c>
      <c r="G131" s="113">
        <v>1408011</v>
      </c>
      <c r="H131" s="112" t="s">
        <v>230</v>
      </c>
      <c r="I131" t="e">
        <v>#N/A</v>
      </c>
    </row>
    <row r="132" spans="1:9" x14ac:dyDescent="0.25">
      <c r="A132" s="112" t="s">
        <v>194</v>
      </c>
      <c r="B132" s="85" t="s">
        <v>1493</v>
      </c>
      <c r="C132" s="112">
        <v>5291799245</v>
      </c>
      <c r="D132" s="112" t="s">
        <v>974</v>
      </c>
      <c r="E132" s="114" t="s">
        <v>973</v>
      </c>
      <c r="F132" s="113" t="s">
        <v>972</v>
      </c>
      <c r="G132" s="113">
        <v>1405011</v>
      </c>
      <c r="H132" s="112" t="s">
        <v>190</v>
      </c>
      <c r="I132" t="e">
        <v>#N/A</v>
      </c>
    </row>
    <row r="133" spans="1:9" x14ac:dyDescent="0.25">
      <c r="A133" s="112" t="s">
        <v>308</v>
      </c>
      <c r="B133" s="85" t="s">
        <v>1400</v>
      </c>
      <c r="C133" s="112">
        <v>7991958971</v>
      </c>
      <c r="D133" s="112" t="s">
        <v>971</v>
      </c>
      <c r="E133" s="114" t="s">
        <v>970</v>
      </c>
      <c r="F133" s="113" t="s">
        <v>969</v>
      </c>
      <c r="G133" s="113">
        <v>1430032</v>
      </c>
      <c r="H133" s="112" t="s">
        <v>304</v>
      </c>
      <c r="I133">
        <v>461</v>
      </c>
    </row>
    <row r="134" spans="1:9" x14ac:dyDescent="0.25">
      <c r="A134" s="112" t="s">
        <v>184</v>
      </c>
      <c r="B134" s="85" t="s">
        <v>1493</v>
      </c>
      <c r="C134" s="112">
        <v>8222146576</v>
      </c>
      <c r="D134" s="112" t="s">
        <v>968</v>
      </c>
      <c r="E134" s="114" t="s">
        <v>967</v>
      </c>
      <c r="F134" s="113" t="s">
        <v>966</v>
      </c>
      <c r="G134" s="113">
        <v>1412011</v>
      </c>
      <c r="H134" s="112" t="s">
        <v>181</v>
      </c>
      <c r="I134">
        <v>294</v>
      </c>
    </row>
    <row r="135" spans="1:9" x14ac:dyDescent="0.25">
      <c r="A135" s="112" t="s">
        <v>323</v>
      </c>
      <c r="B135" s="85" t="s">
        <v>1493</v>
      </c>
      <c r="C135" s="112">
        <v>7761615078</v>
      </c>
      <c r="D135" s="112" t="s">
        <v>965</v>
      </c>
      <c r="E135" s="114" t="s">
        <v>964</v>
      </c>
      <c r="F135" s="113" t="s">
        <v>963</v>
      </c>
      <c r="G135" s="113">
        <v>1427032</v>
      </c>
      <c r="H135" s="112" t="s">
        <v>319</v>
      </c>
      <c r="I135">
        <v>437</v>
      </c>
    </row>
    <row r="136" spans="1:9" x14ac:dyDescent="0.25">
      <c r="A136" s="112" t="s">
        <v>257</v>
      </c>
      <c r="B136" s="85" t="s">
        <v>1493</v>
      </c>
      <c r="C136" s="112">
        <v>7971893228</v>
      </c>
      <c r="D136" s="112" t="s">
        <v>962</v>
      </c>
      <c r="E136" s="114" t="s">
        <v>961</v>
      </c>
      <c r="F136" s="113" t="s">
        <v>960</v>
      </c>
      <c r="G136" s="113">
        <v>1406074</v>
      </c>
      <c r="H136" s="112" t="s">
        <v>253</v>
      </c>
      <c r="I136">
        <v>247</v>
      </c>
    </row>
    <row r="137" spans="1:9" x14ac:dyDescent="0.25">
      <c r="A137" s="112" t="s">
        <v>533</v>
      </c>
      <c r="B137" s="85" t="s">
        <v>1401</v>
      </c>
      <c r="C137" s="112">
        <v>8212529494</v>
      </c>
      <c r="D137" s="112" t="s">
        <v>959</v>
      </c>
      <c r="E137" s="114" t="s">
        <v>958</v>
      </c>
      <c r="F137" s="113" t="s">
        <v>957</v>
      </c>
      <c r="G137" s="113">
        <v>1426042</v>
      </c>
      <c r="H137" s="112" t="s">
        <v>529</v>
      </c>
      <c r="I137">
        <v>425</v>
      </c>
    </row>
    <row r="138" spans="1:9" x14ac:dyDescent="0.25">
      <c r="A138" s="112" t="s">
        <v>533</v>
      </c>
      <c r="B138" s="85" t="s">
        <v>1402</v>
      </c>
      <c r="C138" s="112">
        <v>8212364231</v>
      </c>
      <c r="D138" s="112" t="s">
        <v>956</v>
      </c>
      <c r="E138" s="114" t="s">
        <v>955</v>
      </c>
      <c r="F138" s="113" t="s">
        <v>954</v>
      </c>
      <c r="G138" s="113">
        <v>1426054</v>
      </c>
      <c r="H138" s="112" t="s">
        <v>529</v>
      </c>
      <c r="I138">
        <v>426</v>
      </c>
    </row>
    <row r="139" spans="1:9" x14ac:dyDescent="0.25">
      <c r="A139" s="112" t="s">
        <v>184</v>
      </c>
      <c r="B139" s="85" t="s">
        <v>1493</v>
      </c>
      <c r="C139" s="112">
        <v>8222147185</v>
      </c>
      <c r="D139" s="112" t="s">
        <v>953</v>
      </c>
      <c r="E139" s="114" t="s">
        <v>952</v>
      </c>
      <c r="F139" s="113" t="s">
        <v>951</v>
      </c>
      <c r="G139" s="113">
        <v>1412124</v>
      </c>
      <c r="H139" s="112" t="s">
        <v>181</v>
      </c>
      <c r="I139">
        <v>295</v>
      </c>
    </row>
    <row r="140" spans="1:9" x14ac:dyDescent="0.25">
      <c r="A140" s="112" t="s">
        <v>209</v>
      </c>
      <c r="B140" s="85" t="s">
        <v>1403</v>
      </c>
      <c r="C140" s="112">
        <v>8381426420</v>
      </c>
      <c r="D140" s="112" t="s">
        <v>950</v>
      </c>
      <c r="E140" s="114" t="s">
        <v>949</v>
      </c>
      <c r="F140" s="113" t="s">
        <v>948</v>
      </c>
      <c r="G140" s="113">
        <v>1438024</v>
      </c>
      <c r="H140" s="112" t="s">
        <v>205</v>
      </c>
      <c r="I140">
        <v>511</v>
      </c>
    </row>
    <row r="141" spans="1:9" x14ac:dyDescent="0.25">
      <c r="A141" s="112" t="s">
        <v>514</v>
      </c>
      <c r="B141" s="85" t="s">
        <v>1493</v>
      </c>
      <c r="C141" s="112">
        <v>7582153537</v>
      </c>
      <c r="D141" s="112" t="s">
        <v>947</v>
      </c>
      <c r="E141" s="114" t="s">
        <v>946</v>
      </c>
      <c r="F141" s="113" t="s">
        <v>945</v>
      </c>
      <c r="G141" s="113">
        <v>1415084</v>
      </c>
      <c r="H141" s="112" t="s">
        <v>510</v>
      </c>
      <c r="I141">
        <v>322</v>
      </c>
    </row>
    <row r="142" spans="1:9" x14ac:dyDescent="0.25">
      <c r="A142" s="112" t="s">
        <v>318</v>
      </c>
      <c r="B142" s="85" t="s">
        <v>1404</v>
      </c>
      <c r="C142" s="112">
        <v>8371692019</v>
      </c>
      <c r="D142" s="112" t="s">
        <v>944</v>
      </c>
      <c r="E142" s="114" t="s">
        <v>943</v>
      </c>
      <c r="F142" s="113" t="s">
        <v>942</v>
      </c>
      <c r="G142" s="113">
        <v>1428042</v>
      </c>
      <c r="H142" s="112" t="s">
        <v>314</v>
      </c>
      <c r="I142">
        <v>445</v>
      </c>
    </row>
    <row r="143" spans="1:9" x14ac:dyDescent="0.25">
      <c r="A143" s="112" t="s">
        <v>224</v>
      </c>
      <c r="B143" s="85" t="s">
        <v>1493</v>
      </c>
      <c r="C143" s="112">
        <v>7571480899</v>
      </c>
      <c r="D143" s="112" t="s">
        <v>941</v>
      </c>
      <c r="E143" s="114" t="s">
        <v>940</v>
      </c>
      <c r="F143" s="113" t="s">
        <v>939</v>
      </c>
      <c r="G143" s="113">
        <v>1411052</v>
      </c>
      <c r="H143" s="112" t="s">
        <v>220</v>
      </c>
      <c r="I143">
        <v>279</v>
      </c>
    </row>
    <row r="144" spans="1:9" x14ac:dyDescent="0.25">
      <c r="A144" s="112" t="s">
        <v>204</v>
      </c>
      <c r="B144" s="85" t="s">
        <v>1405</v>
      </c>
      <c r="C144" s="112">
        <v>5342254841</v>
      </c>
      <c r="D144" s="112" t="s">
        <v>938</v>
      </c>
      <c r="E144" s="114" t="s">
        <v>937</v>
      </c>
      <c r="F144" s="113" t="s">
        <v>936</v>
      </c>
      <c r="G144" s="113">
        <v>1421052</v>
      </c>
      <c r="H144" s="112" t="s">
        <v>200</v>
      </c>
      <c r="I144">
        <v>383</v>
      </c>
    </row>
    <row r="145" spans="1:9" x14ac:dyDescent="0.25">
      <c r="A145" s="112" t="s">
        <v>334</v>
      </c>
      <c r="B145" s="85" t="s">
        <v>1493</v>
      </c>
      <c r="C145" s="112">
        <v>5671789052</v>
      </c>
      <c r="D145" s="112" t="s">
        <v>935</v>
      </c>
      <c r="E145" s="114" t="s">
        <v>934</v>
      </c>
      <c r="F145" s="113" t="s">
        <v>933</v>
      </c>
      <c r="G145" s="113">
        <v>1420072</v>
      </c>
      <c r="H145" s="112" t="s">
        <v>330</v>
      </c>
      <c r="I145">
        <v>373</v>
      </c>
    </row>
    <row r="146" spans="1:9" x14ac:dyDescent="0.25">
      <c r="A146" s="112" t="s">
        <v>376</v>
      </c>
      <c r="B146" s="85" t="s">
        <v>1406</v>
      </c>
      <c r="C146" s="112">
        <v>5311607468</v>
      </c>
      <c r="D146" s="112" t="s">
        <v>932</v>
      </c>
      <c r="E146" s="114" t="s">
        <v>931</v>
      </c>
      <c r="F146" s="113" t="s">
        <v>930</v>
      </c>
      <c r="G146" s="113">
        <v>1414044</v>
      </c>
      <c r="H146" s="112" t="s">
        <v>372</v>
      </c>
      <c r="I146">
        <v>311</v>
      </c>
    </row>
    <row r="147" spans="1:9" x14ac:dyDescent="0.25">
      <c r="A147" s="112" t="s">
        <v>234</v>
      </c>
      <c r="B147" s="85" t="s">
        <v>1493</v>
      </c>
      <c r="C147" s="112">
        <v>5361765293</v>
      </c>
      <c r="D147" s="112" t="s">
        <v>929</v>
      </c>
      <c r="E147" s="114" t="s">
        <v>928</v>
      </c>
      <c r="F147" s="113" t="s">
        <v>927</v>
      </c>
      <c r="G147" s="113">
        <v>1408032</v>
      </c>
      <c r="H147" s="112" t="s">
        <v>230</v>
      </c>
      <c r="I147">
        <v>260</v>
      </c>
    </row>
    <row r="148" spans="1:9" x14ac:dyDescent="0.25">
      <c r="A148" s="112" t="s">
        <v>318</v>
      </c>
      <c r="B148" s="85" t="s">
        <v>1493</v>
      </c>
      <c r="C148" s="112">
        <v>8371693792</v>
      </c>
      <c r="D148" s="112" t="s">
        <v>926</v>
      </c>
      <c r="E148" s="114" t="s">
        <v>925</v>
      </c>
      <c r="F148" s="113" t="s">
        <v>924</v>
      </c>
      <c r="G148" s="113">
        <v>1428052</v>
      </c>
      <c r="H148" s="112" t="s">
        <v>314</v>
      </c>
      <c r="I148">
        <v>446</v>
      </c>
    </row>
    <row r="149" spans="1:9" x14ac:dyDescent="0.25">
      <c r="A149" s="112" t="s">
        <v>334</v>
      </c>
      <c r="B149" s="85" t="s">
        <v>1487</v>
      </c>
      <c r="C149" s="112">
        <v>5671786697</v>
      </c>
      <c r="D149" s="112" t="s">
        <v>923</v>
      </c>
      <c r="E149" s="114" t="s">
        <v>922</v>
      </c>
      <c r="F149" s="113" t="s">
        <v>921</v>
      </c>
      <c r="G149" s="113">
        <v>1420084</v>
      </c>
      <c r="H149" s="112" t="s">
        <v>330</v>
      </c>
      <c r="I149">
        <v>374</v>
      </c>
    </row>
    <row r="150" spans="1:9" x14ac:dyDescent="0.25">
      <c r="A150" s="112" t="s">
        <v>257</v>
      </c>
      <c r="B150" s="85" t="s">
        <v>1407</v>
      </c>
      <c r="C150" s="112">
        <v>7971881633</v>
      </c>
      <c r="D150" s="112" t="s">
        <v>920</v>
      </c>
      <c r="E150" s="114" t="s">
        <v>919</v>
      </c>
      <c r="F150" s="113" t="s">
        <v>918</v>
      </c>
      <c r="G150" s="113">
        <v>1406084</v>
      </c>
      <c r="H150" s="112" t="s">
        <v>253</v>
      </c>
      <c r="I150">
        <v>248</v>
      </c>
    </row>
    <row r="151" spans="1:9" x14ac:dyDescent="0.25">
      <c r="A151" s="112" t="s">
        <v>509</v>
      </c>
      <c r="B151" s="85" t="s">
        <v>1408</v>
      </c>
      <c r="C151" s="112">
        <v>7743211324</v>
      </c>
      <c r="D151" s="112" t="s">
        <v>917</v>
      </c>
      <c r="E151" s="114" t="s">
        <v>916</v>
      </c>
      <c r="F151" s="113" t="s">
        <v>915</v>
      </c>
      <c r="G151" s="113">
        <v>1419092</v>
      </c>
      <c r="H151" s="112" t="s">
        <v>505</v>
      </c>
      <c r="I151">
        <v>360</v>
      </c>
    </row>
    <row r="152" spans="1:9" x14ac:dyDescent="0.25">
      <c r="A152" s="112" t="s">
        <v>371</v>
      </c>
      <c r="B152" s="85" t="s">
        <v>1493</v>
      </c>
      <c r="C152" s="112">
        <v>7591624953</v>
      </c>
      <c r="D152" s="112" t="s">
        <v>914</v>
      </c>
      <c r="E152" s="114" t="s">
        <v>913</v>
      </c>
      <c r="F152" s="113" t="s">
        <v>912</v>
      </c>
      <c r="G152" s="113">
        <v>1416062</v>
      </c>
      <c r="H152" s="112" t="s">
        <v>367</v>
      </c>
      <c r="I152">
        <v>331</v>
      </c>
    </row>
    <row r="153" spans="1:9" x14ac:dyDescent="0.25">
      <c r="A153" s="112" t="s">
        <v>262</v>
      </c>
      <c r="B153" s="85" t="s">
        <v>1493</v>
      </c>
      <c r="C153" s="112">
        <v>5681546196</v>
      </c>
      <c r="D153" s="112" t="s">
        <v>911</v>
      </c>
      <c r="E153" s="114" t="s">
        <v>910</v>
      </c>
      <c r="F153" s="113" t="s">
        <v>259</v>
      </c>
      <c r="G153" s="113">
        <v>1424022</v>
      </c>
      <c r="H153" s="112" t="s">
        <v>258</v>
      </c>
      <c r="I153">
        <v>401</v>
      </c>
    </row>
    <row r="154" spans="1:9" x14ac:dyDescent="0.25">
      <c r="A154" s="112" t="s">
        <v>345</v>
      </c>
      <c r="B154" s="85" t="s">
        <v>1493</v>
      </c>
      <c r="C154" s="112">
        <v>6010086182</v>
      </c>
      <c r="D154" s="112" t="s">
        <v>909</v>
      </c>
      <c r="E154" s="114" t="s">
        <v>908</v>
      </c>
      <c r="F154" s="113" t="s">
        <v>907</v>
      </c>
      <c r="G154" s="113">
        <v>1423042</v>
      </c>
      <c r="H154" s="112" t="s">
        <v>341</v>
      </c>
      <c r="I154">
        <v>395</v>
      </c>
    </row>
    <row r="155" spans="1:9" x14ac:dyDescent="0.25">
      <c r="A155" s="112" t="s">
        <v>414</v>
      </c>
      <c r="B155" s="85" t="s">
        <v>1493</v>
      </c>
      <c r="C155" s="112">
        <v>5661874365</v>
      </c>
      <c r="D155" s="112" t="s">
        <v>906</v>
      </c>
      <c r="E155" s="114" t="s">
        <v>905</v>
      </c>
      <c r="F155" s="113" t="s">
        <v>904</v>
      </c>
      <c r="G155" s="113">
        <v>1402062</v>
      </c>
      <c r="H155" s="112" t="s">
        <v>410</v>
      </c>
      <c r="I155">
        <v>212</v>
      </c>
    </row>
    <row r="156" spans="1:9" x14ac:dyDescent="0.25">
      <c r="A156" s="112" t="s">
        <v>219</v>
      </c>
      <c r="B156" s="85" t="s">
        <v>1409</v>
      </c>
      <c r="C156" s="112">
        <v>4960248273</v>
      </c>
      <c r="D156" s="112" t="s">
        <v>903</v>
      </c>
      <c r="E156" s="114" t="s">
        <v>902</v>
      </c>
      <c r="F156" s="113" t="s">
        <v>901</v>
      </c>
      <c r="G156" s="113">
        <v>1410032</v>
      </c>
      <c r="H156" s="112" t="s">
        <v>215</v>
      </c>
      <c r="I156">
        <v>271</v>
      </c>
    </row>
    <row r="157" spans="1:9" x14ac:dyDescent="0.25">
      <c r="A157" s="112" t="s">
        <v>514</v>
      </c>
      <c r="B157" s="85" t="s">
        <v>1493</v>
      </c>
      <c r="C157" s="112">
        <v>7582123565</v>
      </c>
      <c r="D157" s="112" t="s">
        <v>900</v>
      </c>
      <c r="E157" s="114" t="s">
        <v>899</v>
      </c>
      <c r="F157" s="113" t="s">
        <v>898</v>
      </c>
      <c r="G157" s="113">
        <v>1415092</v>
      </c>
      <c r="H157" s="112" t="s">
        <v>510</v>
      </c>
      <c r="I157">
        <v>323</v>
      </c>
    </row>
    <row r="158" spans="1:9" x14ac:dyDescent="0.25">
      <c r="A158" s="112" t="s">
        <v>414</v>
      </c>
      <c r="B158" s="85" t="s">
        <v>1493</v>
      </c>
      <c r="C158" s="112">
        <v>5661868809</v>
      </c>
      <c r="D158" s="112" t="s">
        <v>897</v>
      </c>
      <c r="E158" s="114" t="s">
        <v>896</v>
      </c>
      <c r="F158" s="113" t="s">
        <v>895</v>
      </c>
      <c r="G158" s="113">
        <v>1402072</v>
      </c>
      <c r="H158" s="112" t="s">
        <v>410</v>
      </c>
      <c r="I158">
        <v>213</v>
      </c>
    </row>
    <row r="159" spans="1:9" x14ac:dyDescent="0.25">
      <c r="A159" s="112" t="s">
        <v>308</v>
      </c>
      <c r="B159" s="85" t="s">
        <v>1493</v>
      </c>
      <c r="C159" s="112">
        <v>7991922134</v>
      </c>
      <c r="D159" s="112" t="s">
        <v>894</v>
      </c>
      <c r="E159" s="114" t="s">
        <v>893</v>
      </c>
      <c r="F159" s="113" t="s">
        <v>892</v>
      </c>
      <c r="G159" s="113">
        <v>1430042</v>
      </c>
      <c r="H159" s="112" t="s">
        <v>304</v>
      </c>
      <c r="I159">
        <v>462</v>
      </c>
    </row>
    <row r="160" spans="1:9" x14ac:dyDescent="0.25">
      <c r="A160" s="112" t="s">
        <v>189</v>
      </c>
      <c r="B160" s="85" t="s">
        <v>1410</v>
      </c>
      <c r="C160" s="112">
        <v>8261170716</v>
      </c>
      <c r="D160" s="112" t="s">
        <v>891</v>
      </c>
      <c r="E160" s="114" t="s">
        <v>890</v>
      </c>
      <c r="F160" s="113" t="s">
        <v>889</v>
      </c>
      <c r="G160" s="113">
        <v>1417062</v>
      </c>
      <c r="H160" s="112" t="s">
        <v>185</v>
      </c>
      <c r="I160">
        <v>342</v>
      </c>
    </row>
    <row r="161" spans="1:9" x14ac:dyDescent="0.25">
      <c r="A161" s="112" t="s">
        <v>371</v>
      </c>
      <c r="B161" s="85" t="s">
        <v>1493</v>
      </c>
      <c r="C161" s="112">
        <v>7591622397</v>
      </c>
      <c r="D161" s="112" t="s">
        <v>888</v>
      </c>
      <c r="E161" s="114" t="s">
        <v>887</v>
      </c>
      <c r="F161" s="113" t="s">
        <v>886</v>
      </c>
      <c r="G161" s="113">
        <v>1416011</v>
      </c>
      <c r="H161" s="112" t="s">
        <v>367</v>
      </c>
      <c r="I161">
        <v>332</v>
      </c>
    </row>
    <row r="162" spans="1:9" x14ac:dyDescent="0.25">
      <c r="A162" s="112" t="s">
        <v>303</v>
      </c>
      <c r="B162" s="85" t="s">
        <v>1411</v>
      </c>
      <c r="C162" s="112">
        <v>1181766202</v>
      </c>
      <c r="D162" s="112" t="s">
        <v>885</v>
      </c>
      <c r="E162" s="114" t="s">
        <v>884</v>
      </c>
      <c r="F162" s="113" t="s">
        <v>883</v>
      </c>
      <c r="G162" s="113">
        <v>1432064</v>
      </c>
      <c r="H162" s="112" t="s">
        <v>299</v>
      </c>
      <c r="I162">
        <v>470</v>
      </c>
    </row>
    <row r="163" spans="1:9" x14ac:dyDescent="0.25">
      <c r="A163" s="112" t="s">
        <v>406</v>
      </c>
      <c r="B163" s="85" t="s">
        <v>1493</v>
      </c>
      <c r="C163" s="112">
        <v>9710664197</v>
      </c>
      <c r="D163" s="112" t="s">
        <v>882</v>
      </c>
      <c r="E163" s="114" t="s">
        <v>881</v>
      </c>
      <c r="F163" s="113" t="s">
        <v>880</v>
      </c>
      <c r="G163" s="113">
        <v>1404032</v>
      </c>
      <c r="H163" s="112" t="s">
        <v>402</v>
      </c>
      <c r="I163">
        <v>232</v>
      </c>
    </row>
    <row r="164" spans="1:9" x14ac:dyDescent="0.25">
      <c r="A164" s="112" t="s">
        <v>533</v>
      </c>
      <c r="B164" s="85" t="s">
        <v>1412</v>
      </c>
      <c r="C164" s="112">
        <v>8212433653</v>
      </c>
      <c r="D164" s="112" t="s">
        <v>879</v>
      </c>
      <c r="E164" s="114" t="s">
        <v>878</v>
      </c>
      <c r="F164" s="113" t="s">
        <v>877</v>
      </c>
      <c r="G164" s="113">
        <v>1426062</v>
      </c>
      <c r="H164" s="112" t="s">
        <v>529</v>
      </c>
      <c r="I164">
        <v>427</v>
      </c>
    </row>
    <row r="165" spans="1:9" x14ac:dyDescent="0.25">
      <c r="A165" s="112" t="s">
        <v>180</v>
      </c>
      <c r="B165" s="85" t="s">
        <v>1493</v>
      </c>
      <c r="C165" s="112">
        <v>8262064241</v>
      </c>
      <c r="D165" s="112" t="s">
        <v>876</v>
      </c>
      <c r="E165" s="114" t="s">
        <v>875</v>
      </c>
      <c r="F165" s="113" t="s">
        <v>874</v>
      </c>
      <c r="G165" s="113">
        <v>1403092</v>
      </c>
      <c r="H165" s="112" t="s">
        <v>177</v>
      </c>
      <c r="I165">
        <v>224</v>
      </c>
    </row>
    <row r="166" spans="1:9" x14ac:dyDescent="0.25">
      <c r="A166" s="112" t="s">
        <v>358</v>
      </c>
      <c r="B166" s="85" t="s">
        <v>1493</v>
      </c>
      <c r="C166" s="112">
        <v>1231210962</v>
      </c>
      <c r="D166" s="112" t="s">
        <v>873</v>
      </c>
      <c r="E166" s="114" t="s">
        <v>872</v>
      </c>
      <c r="F166" s="113" t="s">
        <v>871</v>
      </c>
      <c r="G166" s="113">
        <v>1418044</v>
      </c>
      <c r="H166" s="112" t="s">
        <v>354</v>
      </c>
      <c r="I166">
        <v>348</v>
      </c>
    </row>
    <row r="167" spans="1:9" x14ac:dyDescent="0.25">
      <c r="A167" s="112" t="s">
        <v>180</v>
      </c>
      <c r="B167" s="85" t="s">
        <v>1493</v>
      </c>
      <c r="C167" s="112">
        <v>8262037244</v>
      </c>
      <c r="D167" s="112" t="s">
        <v>870</v>
      </c>
      <c r="E167" s="114" t="s">
        <v>869</v>
      </c>
      <c r="F167" s="113" t="s">
        <v>868</v>
      </c>
      <c r="G167" s="113">
        <v>1403104</v>
      </c>
      <c r="H167" s="112" t="s">
        <v>177</v>
      </c>
      <c r="I167">
        <v>225</v>
      </c>
    </row>
    <row r="168" spans="1:9" x14ac:dyDescent="0.25">
      <c r="A168" s="112" t="s">
        <v>244</v>
      </c>
      <c r="B168" s="85" t="s">
        <v>1493</v>
      </c>
      <c r="C168" s="112">
        <v>7962876911</v>
      </c>
      <c r="D168" s="112" t="s">
        <v>867</v>
      </c>
      <c r="E168" s="114" t="s">
        <v>866</v>
      </c>
      <c r="F168" s="113" t="s">
        <v>865</v>
      </c>
      <c r="G168" s="113">
        <v>1425011</v>
      </c>
      <c r="H168" s="112" t="s">
        <v>240</v>
      </c>
      <c r="I168">
        <v>415</v>
      </c>
    </row>
    <row r="169" spans="1:9" x14ac:dyDescent="0.25">
      <c r="A169" s="112" t="s">
        <v>219</v>
      </c>
      <c r="B169" s="85" t="s">
        <v>1484</v>
      </c>
      <c r="C169" s="112">
        <v>4960249522</v>
      </c>
      <c r="D169" s="112" t="s">
        <v>864</v>
      </c>
      <c r="E169" s="114" t="s">
        <v>863</v>
      </c>
      <c r="F169" s="113" t="s">
        <v>862</v>
      </c>
      <c r="G169" s="113">
        <v>1410042</v>
      </c>
      <c r="H169" s="112" t="s">
        <v>215</v>
      </c>
      <c r="I169">
        <v>272</v>
      </c>
    </row>
    <row r="170" spans="1:9" x14ac:dyDescent="0.25">
      <c r="A170" s="112" t="s">
        <v>257</v>
      </c>
      <c r="B170" s="85" t="s">
        <v>1413</v>
      </c>
      <c r="C170" s="112">
        <v>7972056581</v>
      </c>
      <c r="D170" s="112" t="s">
        <v>861</v>
      </c>
      <c r="E170" s="114" t="s">
        <v>860</v>
      </c>
      <c r="F170" s="113" t="s">
        <v>859</v>
      </c>
      <c r="G170" s="113">
        <v>1406092</v>
      </c>
      <c r="H170" s="112" t="s">
        <v>253</v>
      </c>
      <c r="I170">
        <v>249</v>
      </c>
    </row>
    <row r="171" spans="1:9" x14ac:dyDescent="0.25">
      <c r="A171" s="112" t="s">
        <v>262</v>
      </c>
      <c r="B171" s="85" t="s">
        <v>1493</v>
      </c>
      <c r="C171" s="112">
        <v>5681524651</v>
      </c>
      <c r="D171" s="112" t="s">
        <v>858</v>
      </c>
      <c r="E171" s="114" t="s">
        <v>857</v>
      </c>
      <c r="F171" s="113" t="s">
        <v>856</v>
      </c>
      <c r="G171" s="113">
        <v>1424032</v>
      </c>
      <c r="H171" s="112" t="s">
        <v>258</v>
      </c>
      <c r="I171">
        <v>402</v>
      </c>
    </row>
    <row r="172" spans="1:9" x14ac:dyDescent="0.25">
      <c r="A172" s="112" t="s">
        <v>283</v>
      </c>
      <c r="B172" s="85" t="s">
        <v>1493</v>
      </c>
      <c r="C172" s="112">
        <v>8111715769</v>
      </c>
      <c r="D172" s="112" t="s">
        <v>855</v>
      </c>
      <c r="E172" s="114" t="s">
        <v>854</v>
      </c>
      <c r="F172" s="113" t="s">
        <v>853</v>
      </c>
      <c r="G172" s="113">
        <v>1436022</v>
      </c>
      <c r="H172" s="112" t="s">
        <v>279</v>
      </c>
      <c r="I172">
        <v>500</v>
      </c>
    </row>
    <row r="173" spans="1:9" x14ac:dyDescent="0.25">
      <c r="A173" s="112" t="s">
        <v>376</v>
      </c>
      <c r="B173" s="85" t="s">
        <v>1414</v>
      </c>
      <c r="C173" s="112">
        <v>5311688219</v>
      </c>
      <c r="D173" s="112" t="s">
        <v>852</v>
      </c>
      <c r="E173" s="114" t="s">
        <v>851</v>
      </c>
      <c r="F173" s="113" t="s">
        <v>850</v>
      </c>
      <c r="G173" s="113">
        <v>1414052</v>
      </c>
      <c r="H173" s="112" t="s">
        <v>372</v>
      </c>
      <c r="I173">
        <v>312</v>
      </c>
    </row>
    <row r="174" spans="1:9" x14ac:dyDescent="0.25">
      <c r="A174" s="112" t="s">
        <v>345</v>
      </c>
      <c r="B174" s="85" t="s">
        <v>1493</v>
      </c>
      <c r="C174" s="112">
        <v>6010085604</v>
      </c>
      <c r="D174" s="112" t="s">
        <v>849</v>
      </c>
      <c r="E174" s="114" t="s">
        <v>848</v>
      </c>
      <c r="F174" s="113" t="s">
        <v>847</v>
      </c>
      <c r="G174" s="113">
        <v>1423052</v>
      </c>
      <c r="H174" s="112" t="s">
        <v>341</v>
      </c>
      <c r="I174">
        <v>396</v>
      </c>
    </row>
    <row r="175" spans="1:9" x14ac:dyDescent="0.25">
      <c r="A175" s="112" t="s">
        <v>298</v>
      </c>
      <c r="B175" s="85" t="s">
        <v>1415</v>
      </c>
      <c r="C175" s="112">
        <v>1251627895</v>
      </c>
      <c r="D175" s="112" t="s">
        <v>846</v>
      </c>
      <c r="E175" s="114" t="s">
        <v>845</v>
      </c>
      <c r="F175" s="113" t="s">
        <v>844</v>
      </c>
      <c r="G175" s="113">
        <v>1434082</v>
      </c>
      <c r="H175" s="112" t="s">
        <v>294</v>
      </c>
      <c r="I175">
        <v>488</v>
      </c>
    </row>
    <row r="176" spans="1:9" x14ac:dyDescent="0.25">
      <c r="A176" s="112" t="s">
        <v>358</v>
      </c>
      <c r="B176" s="85" t="s">
        <v>1416</v>
      </c>
      <c r="C176" s="112">
        <v>1231050091</v>
      </c>
      <c r="D176" s="112" t="s">
        <v>843</v>
      </c>
      <c r="E176" s="114" t="s">
        <v>842</v>
      </c>
      <c r="F176" s="113" t="s">
        <v>841</v>
      </c>
      <c r="G176" s="113">
        <v>1418052</v>
      </c>
      <c r="H176" s="112" t="s">
        <v>354</v>
      </c>
      <c r="I176">
        <v>349</v>
      </c>
    </row>
    <row r="177" spans="1:9" x14ac:dyDescent="0.25">
      <c r="A177" s="112" t="s">
        <v>419</v>
      </c>
      <c r="B177" s="85" t="s">
        <v>1493</v>
      </c>
      <c r="C177" s="112">
        <v>7981437673</v>
      </c>
      <c r="D177" s="112" t="s">
        <v>840</v>
      </c>
      <c r="E177" s="114" t="s">
        <v>839</v>
      </c>
      <c r="F177" s="113" t="s">
        <v>838</v>
      </c>
      <c r="G177" s="113">
        <v>1401022</v>
      </c>
      <c r="H177" s="112" t="s">
        <v>415</v>
      </c>
      <c r="I177">
        <v>202</v>
      </c>
    </row>
    <row r="178" spans="1:9" x14ac:dyDescent="0.25">
      <c r="A178" s="112" t="s">
        <v>350</v>
      </c>
      <c r="B178" s="85" t="s">
        <v>1493</v>
      </c>
      <c r="C178" s="112">
        <v>7611535277</v>
      </c>
      <c r="D178" s="112" t="s">
        <v>837</v>
      </c>
      <c r="E178" s="114" t="s">
        <v>836</v>
      </c>
      <c r="F178" s="113" t="s">
        <v>347</v>
      </c>
      <c r="G178" s="113">
        <v>1422011</v>
      </c>
      <c r="H178" s="112" t="s">
        <v>346</v>
      </c>
      <c r="I178">
        <v>391</v>
      </c>
    </row>
    <row r="179" spans="1:9" x14ac:dyDescent="0.25">
      <c r="A179" s="112" t="s">
        <v>533</v>
      </c>
      <c r="B179" s="85" t="s">
        <v>1417</v>
      </c>
      <c r="C179" s="112">
        <v>8212389633</v>
      </c>
      <c r="D179" s="112" t="s">
        <v>835</v>
      </c>
      <c r="E179" s="114" t="s">
        <v>834</v>
      </c>
      <c r="F179" s="113" t="s">
        <v>833</v>
      </c>
      <c r="G179" s="113">
        <v>1426072</v>
      </c>
      <c r="H179" s="112" t="s">
        <v>529</v>
      </c>
      <c r="I179">
        <v>428</v>
      </c>
    </row>
    <row r="180" spans="1:9" x14ac:dyDescent="0.25">
      <c r="A180" s="112" t="s">
        <v>345</v>
      </c>
      <c r="B180" s="85" t="s">
        <v>1493</v>
      </c>
      <c r="C180" s="112">
        <v>6010085828</v>
      </c>
      <c r="D180" s="112" t="s">
        <v>832</v>
      </c>
      <c r="E180" s="114" t="s">
        <v>831</v>
      </c>
      <c r="F180" s="113" t="s">
        <v>830</v>
      </c>
      <c r="G180" s="113">
        <v>1423064</v>
      </c>
      <c r="H180" s="112" t="s">
        <v>341</v>
      </c>
      <c r="I180">
        <v>397</v>
      </c>
    </row>
    <row r="181" spans="1:9" x14ac:dyDescent="0.25">
      <c r="A181" s="112" t="s">
        <v>244</v>
      </c>
      <c r="B181" s="85" t="s">
        <v>1418</v>
      </c>
      <c r="C181" s="112">
        <v>9482380424</v>
      </c>
      <c r="D181" s="112" t="s">
        <v>829</v>
      </c>
      <c r="E181" s="114" t="s">
        <v>828</v>
      </c>
      <c r="F181" s="113" t="s">
        <v>245</v>
      </c>
      <c r="G181" s="113">
        <v>1425092</v>
      </c>
      <c r="H181" s="112" t="s">
        <v>240</v>
      </c>
      <c r="I181">
        <v>416</v>
      </c>
    </row>
    <row r="182" spans="1:9" x14ac:dyDescent="0.25">
      <c r="A182" s="112" t="s">
        <v>283</v>
      </c>
      <c r="B182" s="85" t="s">
        <v>1493</v>
      </c>
      <c r="C182" s="112">
        <v>8111757928</v>
      </c>
      <c r="D182" s="112" t="s">
        <v>827</v>
      </c>
      <c r="E182" s="114" t="s">
        <v>826</v>
      </c>
      <c r="F182" s="113" t="s">
        <v>825</v>
      </c>
      <c r="G182" s="113">
        <v>1436032</v>
      </c>
      <c r="H182" s="112" t="s">
        <v>279</v>
      </c>
      <c r="I182">
        <v>501</v>
      </c>
    </row>
    <row r="183" spans="1:9" x14ac:dyDescent="0.25">
      <c r="A183" s="112" t="s">
        <v>209</v>
      </c>
      <c r="B183" s="85" t="s">
        <v>1493</v>
      </c>
      <c r="C183" s="112">
        <v>8361514865</v>
      </c>
      <c r="D183" s="112" t="s">
        <v>824</v>
      </c>
      <c r="E183" s="114" t="s">
        <v>823</v>
      </c>
      <c r="F183" s="113" t="s">
        <v>822</v>
      </c>
      <c r="G183" s="113">
        <v>1438032</v>
      </c>
      <c r="H183" s="112" t="s">
        <v>205</v>
      </c>
      <c r="I183">
        <v>512</v>
      </c>
    </row>
    <row r="184" spans="1:9" x14ac:dyDescent="0.25">
      <c r="A184" s="112" t="s">
        <v>262</v>
      </c>
      <c r="B184" s="85" t="s">
        <v>1493</v>
      </c>
      <c r="C184" s="112">
        <v>5681540236</v>
      </c>
      <c r="D184" s="112" t="s">
        <v>821</v>
      </c>
      <c r="E184" s="114" t="s">
        <v>820</v>
      </c>
      <c r="F184" s="113" t="s">
        <v>819</v>
      </c>
      <c r="G184" s="113">
        <v>1424044</v>
      </c>
      <c r="H184" s="112" t="s">
        <v>258</v>
      </c>
      <c r="I184">
        <v>403</v>
      </c>
    </row>
    <row r="185" spans="1:9" x14ac:dyDescent="0.25">
      <c r="A185" s="112" t="s">
        <v>224</v>
      </c>
      <c r="B185" s="85" t="s">
        <v>1493</v>
      </c>
      <c r="C185" s="112">
        <v>7571412314</v>
      </c>
      <c r="D185" s="112" t="s">
        <v>818</v>
      </c>
      <c r="E185" s="114" t="s">
        <v>817</v>
      </c>
      <c r="F185" s="113" t="s">
        <v>816</v>
      </c>
      <c r="G185" s="113">
        <v>1411062</v>
      </c>
      <c r="H185" s="112" t="s">
        <v>220</v>
      </c>
      <c r="I185">
        <v>280</v>
      </c>
    </row>
    <row r="186" spans="1:9" x14ac:dyDescent="0.25">
      <c r="A186" s="112" t="s">
        <v>334</v>
      </c>
      <c r="B186" s="85" t="s">
        <v>1493</v>
      </c>
      <c r="C186" s="112">
        <v>5671810266</v>
      </c>
      <c r="D186" s="112" t="s">
        <v>815</v>
      </c>
      <c r="E186" s="114" t="s">
        <v>814</v>
      </c>
      <c r="F186" s="113" t="s">
        <v>813</v>
      </c>
      <c r="G186" s="113">
        <v>1420011</v>
      </c>
      <c r="H186" s="112" t="s">
        <v>330</v>
      </c>
      <c r="I186">
        <v>375</v>
      </c>
    </row>
    <row r="187" spans="1:9" x14ac:dyDescent="0.25">
      <c r="A187" s="112" t="s">
        <v>334</v>
      </c>
      <c r="B187" s="85" t="s">
        <v>1493</v>
      </c>
      <c r="C187" s="112">
        <v>5671785545</v>
      </c>
      <c r="D187" s="112" t="s">
        <v>812</v>
      </c>
      <c r="E187" s="114" t="s">
        <v>811</v>
      </c>
      <c r="F187" s="113" t="s">
        <v>810</v>
      </c>
      <c r="G187" s="113">
        <v>1420021</v>
      </c>
      <c r="H187" s="112" t="s">
        <v>330</v>
      </c>
      <c r="I187">
        <v>376</v>
      </c>
    </row>
    <row r="188" spans="1:9" x14ac:dyDescent="0.25">
      <c r="A188" s="112" t="s">
        <v>509</v>
      </c>
      <c r="B188" s="85" t="s">
        <v>1419</v>
      </c>
      <c r="C188" s="112">
        <v>7743128020</v>
      </c>
      <c r="D188" s="112" t="s">
        <v>809</v>
      </c>
      <c r="E188" s="114" t="s">
        <v>808</v>
      </c>
      <c r="F188" s="113" t="s">
        <v>807</v>
      </c>
      <c r="G188" s="113">
        <v>1419102</v>
      </c>
      <c r="H188" s="112" t="s">
        <v>505</v>
      </c>
      <c r="I188">
        <v>361</v>
      </c>
    </row>
    <row r="189" spans="1:9" x14ac:dyDescent="0.25">
      <c r="A189" s="112" t="s">
        <v>381</v>
      </c>
      <c r="B189" s="85" t="s">
        <v>1493</v>
      </c>
      <c r="C189" s="112">
        <v>5691759999</v>
      </c>
      <c r="D189" s="112" t="s">
        <v>806</v>
      </c>
      <c r="E189" s="114" t="s">
        <v>803</v>
      </c>
      <c r="F189" s="113" t="s">
        <v>805</v>
      </c>
      <c r="G189" s="113">
        <v>1413042</v>
      </c>
      <c r="H189" s="112" t="s">
        <v>377</v>
      </c>
      <c r="I189">
        <v>203</v>
      </c>
    </row>
    <row r="190" spans="1:9" x14ac:dyDescent="0.25">
      <c r="A190" s="112" t="s">
        <v>419</v>
      </c>
      <c r="B190" s="85" t="s">
        <v>1493</v>
      </c>
      <c r="C190" s="112">
        <v>7981435208</v>
      </c>
      <c r="D190" s="112" t="s">
        <v>804</v>
      </c>
      <c r="E190" s="114" t="s">
        <v>803</v>
      </c>
      <c r="F190" s="113" t="s">
        <v>802</v>
      </c>
      <c r="G190" s="113">
        <v>1401032</v>
      </c>
      <c r="H190" s="112" t="s">
        <v>415</v>
      </c>
      <c r="I190">
        <v>203</v>
      </c>
    </row>
    <row r="191" spans="1:9" x14ac:dyDescent="0.25">
      <c r="A191" s="112" t="s">
        <v>209</v>
      </c>
      <c r="B191" s="85" t="s">
        <v>1420</v>
      </c>
      <c r="C191" s="112">
        <v>8381426414</v>
      </c>
      <c r="D191" s="112" t="s">
        <v>801</v>
      </c>
      <c r="E191" s="114" t="s">
        <v>800</v>
      </c>
      <c r="F191" s="113" t="s">
        <v>799</v>
      </c>
      <c r="G191" s="113">
        <v>1438042</v>
      </c>
      <c r="H191" s="112" t="s">
        <v>205</v>
      </c>
      <c r="I191">
        <v>513</v>
      </c>
    </row>
    <row r="192" spans="1:9" x14ac:dyDescent="0.25">
      <c r="A192" s="112" t="s">
        <v>298</v>
      </c>
      <c r="B192" s="85" t="s">
        <v>1493</v>
      </c>
      <c r="C192" s="112">
        <v>1251333745</v>
      </c>
      <c r="D192" s="112" t="s">
        <v>798</v>
      </c>
      <c r="E192" s="114" t="s">
        <v>797</v>
      </c>
      <c r="F192" s="113" t="s">
        <v>796</v>
      </c>
      <c r="G192" s="113">
        <v>1434094</v>
      </c>
      <c r="H192" s="112" t="s">
        <v>294</v>
      </c>
      <c r="I192">
        <v>489</v>
      </c>
    </row>
    <row r="193" spans="1:9" x14ac:dyDescent="0.25">
      <c r="A193" s="112" t="s">
        <v>204</v>
      </c>
      <c r="B193" s="85" t="s">
        <v>1421</v>
      </c>
      <c r="C193" s="112">
        <v>5342488243</v>
      </c>
      <c r="D193" s="112" t="s">
        <v>795</v>
      </c>
      <c r="E193" s="114" t="s">
        <v>794</v>
      </c>
      <c r="F193" s="113" t="s">
        <v>793</v>
      </c>
      <c r="G193" s="113">
        <v>1421062</v>
      </c>
      <c r="H193" s="112" t="s">
        <v>200</v>
      </c>
      <c r="I193">
        <v>384</v>
      </c>
    </row>
    <row r="194" spans="1:9" x14ac:dyDescent="0.25">
      <c r="A194" s="112" t="s">
        <v>414</v>
      </c>
      <c r="B194" s="85" t="s">
        <v>1493</v>
      </c>
      <c r="C194" s="112">
        <v>5661875784</v>
      </c>
      <c r="D194" s="112" t="s">
        <v>792</v>
      </c>
      <c r="E194" s="114" t="s">
        <v>791</v>
      </c>
      <c r="F194" s="113" t="s">
        <v>790</v>
      </c>
      <c r="G194" s="113">
        <v>1402082</v>
      </c>
      <c r="H194" s="112" t="s">
        <v>410</v>
      </c>
      <c r="I194">
        <v>214</v>
      </c>
    </row>
    <row r="195" spans="1:9" x14ac:dyDescent="0.25">
      <c r="A195" s="112" t="s">
        <v>313</v>
      </c>
      <c r="B195" s="85" t="s">
        <v>1493</v>
      </c>
      <c r="C195" s="112">
        <v>8231559680</v>
      </c>
      <c r="D195" s="112" t="s">
        <v>789</v>
      </c>
      <c r="E195" s="114" t="s">
        <v>788</v>
      </c>
      <c r="F195" s="113" t="s">
        <v>787</v>
      </c>
      <c r="G195" s="113">
        <v>1429062</v>
      </c>
      <c r="H195" s="112" t="s">
        <v>309</v>
      </c>
      <c r="I195">
        <v>455</v>
      </c>
    </row>
    <row r="196" spans="1:9" x14ac:dyDescent="0.25">
      <c r="A196" s="112" t="s">
        <v>323</v>
      </c>
      <c r="B196" s="85" t="s">
        <v>1493</v>
      </c>
      <c r="C196" s="112">
        <v>7761617545</v>
      </c>
      <c r="D196" s="112" t="s">
        <v>786</v>
      </c>
      <c r="E196" s="114" t="s">
        <v>785</v>
      </c>
      <c r="F196" s="113" t="s">
        <v>784</v>
      </c>
      <c r="G196" s="113">
        <v>1427042</v>
      </c>
      <c r="H196" s="112" t="s">
        <v>319</v>
      </c>
      <c r="I196">
        <v>438</v>
      </c>
    </row>
    <row r="197" spans="1:9" x14ac:dyDescent="0.25">
      <c r="A197" s="112" t="s">
        <v>345</v>
      </c>
      <c r="B197" s="85" t="s">
        <v>1493</v>
      </c>
      <c r="C197" s="112">
        <v>6010085662</v>
      </c>
      <c r="D197" s="112" t="s">
        <v>783</v>
      </c>
      <c r="E197" s="114" t="s">
        <v>782</v>
      </c>
      <c r="F197" s="113" t="s">
        <v>781</v>
      </c>
      <c r="G197" s="113">
        <v>1423072</v>
      </c>
      <c r="H197" s="112" t="s">
        <v>341</v>
      </c>
      <c r="I197">
        <v>398</v>
      </c>
    </row>
    <row r="198" spans="1:9" x14ac:dyDescent="0.25">
      <c r="A198" s="112" t="s">
        <v>318</v>
      </c>
      <c r="B198" s="85" t="s">
        <v>1422</v>
      </c>
      <c r="C198" s="112">
        <v>8371692261</v>
      </c>
      <c r="D198" s="112" t="s">
        <v>780</v>
      </c>
      <c r="E198" s="114" t="s">
        <v>779</v>
      </c>
      <c r="F198" s="113" t="s">
        <v>778</v>
      </c>
      <c r="G198" s="113">
        <v>1428062</v>
      </c>
      <c r="H198" s="112" t="s">
        <v>314</v>
      </c>
      <c r="I198">
        <v>447</v>
      </c>
    </row>
    <row r="199" spans="1:9" x14ac:dyDescent="0.25">
      <c r="A199" s="112" t="s">
        <v>214</v>
      </c>
      <c r="B199" s="85" t="s">
        <v>1493</v>
      </c>
      <c r="C199" s="112">
        <v>5090013568</v>
      </c>
      <c r="D199" s="112" t="s">
        <v>777</v>
      </c>
      <c r="E199" s="114" t="s">
        <v>776</v>
      </c>
      <c r="F199" s="113" t="s">
        <v>775</v>
      </c>
      <c r="G199" s="113">
        <v>1409042</v>
      </c>
      <c r="H199" s="112" t="s">
        <v>210</v>
      </c>
      <c r="I199">
        <v>266</v>
      </c>
    </row>
    <row r="200" spans="1:9" x14ac:dyDescent="0.25">
      <c r="A200" s="112" t="s">
        <v>514</v>
      </c>
      <c r="B200" s="85" t="s">
        <v>1493</v>
      </c>
      <c r="C200" s="112">
        <v>7582141729</v>
      </c>
      <c r="D200" s="112" t="s">
        <v>774</v>
      </c>
      <c r="E200" s="114" t="s">
        <v>773</v>
      </c>
      <c r="F200" s="113" t="s">
        <v>772</v>
      </c>
      <c r="G200" s="113">
        <v>1415102</v>
      </c>
      <c r="H200" s="112" t="s">
        <v>510</v>
      </c>
      <c r="I200">
        <v>324</v>
      </c>
    </row>
    <row r="201" spans="1:9" x14ac:dyDescent="0.25">
      <c r="A201" s="112" t="s">
        <v>224</v>
      </c>
      <c r="B201" s="85" t="s">
        <v>1493</v>
      </c>
      <c r="C201" s="112">
        <v>7571450042</v>
      </c>
      <c r="D201" s="112" t="s">
        <v>771</v>
      </c>
      <c r="E201" s="114" t="s">
        <v>770</v>
      </c>
      <c r="F201" s="113" t="s">
        <v>769</v>
      </c>
      <c r="G201" s="113">
        <v>1411082</v>
      </c>
      <c r="H201" s="112" t="s">
        <v>220</v>
      </c>
      <c r="I201">
        <v>282</v>
      </c>
    </row>
    <row r="202" spans="1:9" x14ac:dyDescent="0.25">
      <c r="A202" s="112" t="s">
        <v>293</v>
      </c>
      <c r="B202" s="85" t="s">
        <v>1493</v>
      </c>
      <c r="C202" s="112">
        <v>7621901370</v>
      </c>
      <c r="D202" s="112" t="s">
        <v>768</v>
      </c>
      <c r="E202" s="114" t="s">
        <v>767</v>
      </c>
      <c r="F202" s="113" t="s">
        <v>766</v>
      </c>
      <c r="G202" s="113">
        <v>1435032</v>
      </c>
      <c r="H202" s="112" t="s">
        <v>289</v>
      </c>
      <c r="I202">
        <v>495</v>
      </c>
    </row>
    <row r="203" spans="1:9" x14ac:dyDescent="0.25">
      <c r="A203" s="112" t="s">
        <v>224</v>
      </c>
      <c r="B203" s="85" t="s">
        <v>1493</v>
      </c>
      <c r="C203" s="112">
        <v>7571479991</v>
      </c>
      <c r="D203" s="112" t="s">
        <v>765</v>
      </c>
      <c r="E203" s="114" t="s">
        <v>764</v>
      </c>
      <c r="F203" s="113" t="s">
        <v>763</v>
      </c>
      <c r="G203" s="113">
        <v>1411074</v>
      </c>
      <c r="H203" s="112" t="s">
        <v>220</v>
      </c>
      <c r="I203">
        <v>281</v>
      </c>
    </row>
    <row r="204" spans="1:9" x14ac:dyDescent="0.25">
      <c r="A204" s="112" t="s">
        <v>313</v>
      </c>
      <c r="B204" s="85" t="s">
        <v>1493</v>
      </c>
      <c r="C204" s="112">
        <v>8231560068</v>
      </c>
      <c r="D204" s="112" t="s">
        <v>762</v>
      </c>
      <c r="E204" s="114" t="s">
        <v>761</v>
      </c>
      <c r="F204" s="113" t="s">
        <v>760</v>
      </c>
      <c r="G204" s="113">
        <v>1429072</v>
      </c>
      <c r="H204" s="112" t="s">
        <v>309</v>
      </c>
      <c r="I204">
        <v>456</v>
      </c>
    </row>
    <row r="205" spans="1:9" x14ac:dyDescent="0.25">
      <c r="A205" s="112" t="s">
        <v>288</v>
      </c>
      <c r="B205" s="85" t="s">
        <v>1493</v>
      </c>
      <c r="C205" s="112">
        <v>8241708503</v>
      </c>
      <c r="D205" s="112" t="s">
        <v>759</v>
      </c>
      <c r="E205" s="114" t="s">
        <v>758</v>
      </c>
      <c r="F205" s="113" t="s">
        <v>757</v>
      </c>
      <c r="G205" s="113">
        <v>1433072</v>
      </c>
      <c r="H205" s="112" t="s">
        <v>284</v>
      </c>
      <c r="I205">
        <v>478</v>
      </c>
    </row>
    <row r="206" spans="1:9" x14ac:dyDescent="0.25">
      <c r="A206" s="112" t="s">
        <v>406</v>
      </c>
      <c r="B206" s="85" t="s">
        <v>1493</v>
      </c>
      <c r="C206" s="112">
        <v>9710659463</v>
      </c>
      <c r="D206" s="112" t="s">
        <v>756</v>
      </c>
      <c r="E206" s="114" t="s">
        <v>755</v>
      </c>
      <c r="F206" s="113" t="s">
        <v>754</v>
      </c>
      <c r="G206" s="113">
        <v>1404044</v>
      </c>
      <c r="H206" s="112" t="s">
        <v>402</v>
      </c>
      <c r="I206">
        <v>233</v>
      </c>
    </row>
    <row r="207" spans="1:9" x14ac:dyDescent="0.25">
      <c r="A207" s="112" t="s">
        <v>219</v>
      </c>
      <c r="B207" s="85" t="s">
        <v>1423</v>
      </c>
      <c r="C207" s="112">
        <v>4960206961</v>
      </c>
      <c r="D207" s="112" t="s">
        <v>753</v>
      </c>
      <c r="E207" s="114" t="s">
        <v>752</v>
      </c>
      <c r="F207" s="113" t="s">
        <v>751</v>
      </c>
      <c r="G207" s="113">
        <v>1410052</v>
      </c>
      <c r="H207" s="112" t="s">
        <v>215</v>
      </c>
      <c r="I207">
        <v>273</v>
      </c>
    </row>
    <row r="208" spans="1:9" x14ac:dyDescent="0.25">
      <c r="A208" s="112" t="s">
        <v>234</v>
      </c>
      <c r="B208" s="85" t="s">
        <v>1424</v>
      </c>
      <c r="C208" s="112">
        <v>5361739574</v>
      </c>
      <c r="D208" s="112" t="s">
        <v>750</v>
      </c>
      <c r="E208" s="114" t="s">
        <v>749</v>
      </c>
      <c r="F208" s="113" t="s">
        <v>748</v>
      </c>
      <c r="G208" s="113">
        <v>1408044</v>
      </c>
      <c r="H208" s="112" t="s">
        <v>230</v>
      </c>
      <c r="I208">
        <v>261</v>
      </c>
    </row>
    <row r="209" spans="1:9" x14ac:dyDescent="0.25">
      <c r="A209" s="112" t="s">
        <v>229</v>
      </c>
      <c r="B209" s="85" t="s">
        <v>1493</v>
      </c>
      <c r="C209" s="112">
        <v>8121843836</v>
      </c>
      <c r="D209" s="112" t="s">
        <v>747</v>
      </c>
      <c r="E209" s="114" t="s">
        <v>746</v>
      </c>
      <c r="F209" s="113" t="s">
        <v>745</v>
      </c>
      <c r="G209" s="113">
        <v>1407072</v>
      </c>
      <c r="H209" s="112" t="s">
        <v>225</v>
      </c>
      <c r="I209">
        <v>257</v>
      </c>
    </row>
    <row r="210" spans="1:9" x14ac:dyDescent="0.25">
      <c r="A210" s="112" t="s">
        <v>199</v>
      </c>
      <c r="B210" s="85" t="s">
        <v>1493</v>
      </c>
      <c r="C210" s="112">
        <v>8212443829</v>
      </c>
      <c r="D210" s="112" t="s">
        <v>744</v>
      </c>
      <c r="E210" s="114" t="s">
        <v>743</v>
      </c>
      <c r="F210" s="113" t="s">
        <v>196</v>
      </c>
      <c r="G210" s="113">
        <v>1464011</v>
      </c>
      <c r="H210" s="112" t="s">
        <v>195</v>
      </c>
      <c r="I210">
        <v>429</v>
      </c>
    </row>
    <row r="211" spans="1:9" x14ac:dyDescent="0.25">
      <c r="A211" s="112" t="s">
        <v>275</v>
      </c>
      <c r="B211" s="85" t="s">
        <v>1493</v>
      </c>
      <c r="C211" s="112">
        <v>5110268723</v>
      </c>
      <c r="D211" s="112" t="s">
        <v>742</v>
      </c>
      <c r="E211" s="114" t="s">
        <v>741</v>
      </c>
      <c r="F211" s="113" t="s">
        <v>740</v>
      </c>
      <c r="G211" s="113">
        <v>1437052</v>
      </c>
      <c r="H211" s="112" t="s">
        <v>271</v>
      </c>
      <c r="I211">
        <v>508</v>
      </c>
    </row>
    <row r="212" spans="1:9" x14ac:dyDescent="0.25">
      <c r="A212" s="112" t="s">
        <v>184</v>
      </c>
      <c r="B212" s="85" t="s">
        <v>1425</v>
      </c>
      <c r="C212" s="112">
        <v>8222147162</v>
      </c>
      <c r="D212" s="112" t="s">
        <v>739</v>
      </c>
      <c r="E212" s="114" t="s">
        <v>738</v>
      </c>
      <c r="F212" s="113" t="s">
        <v>737</v>
      </c>
      <c r="G212" s="113">
        <v>1412132</v>
      </c>
      <c r="H212" s="112" t="s">
        <v>181</v>
      </c>
      <c r="I212">
        <v>296</v>
      </c>
    </row>
    <row r="213" spans="1:9" x14ac:dyDescent="0.25">
      <c r="A213" s="112" t="s">
        <v>214</v>
      </c>
      <c r="B213" s="85" t="s">
        <v>1493</v>
      </c>
      <c r="C213" s="112">
        <v>5090066636</v>
      </c>
      <c r="D213" s="112" t="s">
        <v>736</v>
      </c>
      <c r="E213" s="114" t="s">
        <v>735</v>
      </c>
      <c r="F213" s="113" t="s">
        <v>734</v>
      </c>
      <c r="G213" s="113">
        <v>1409052</v>
      </c>
      <c r="H213" s="112" t="s">
        <v>210</v>
      </c>
      <c r="I213">
        <v>267</v>
      </c>
    </row>
    <row r="214" spans="1:9" x14ac:dyDescent="0.25">
      <c r="A214" s="112" t="s">
        <v>323</v>
      </c>
      <c r="B214" s="85" t="s">
        <v>1493</v>
      </c>
      <c r="C214" s="112">
        <v>7761624491</v>
      </c>
      <c r="D214" s="112" t="s">
        <v>733</v>
      </c>
      <c r="E214" s="114" t="s">
        <v>732</v>
      </c>
      <c r="F214" s="113" t="s">
        <v>731</v>
      </c>
      <c r="G214" s="113">
        <v>1427011</v>
      </c>
      <c r="H214" s="112" t="s">
        <v>319</v>
      </c>
      <c r="I214">
        <v>439</v>
      </c>
    </row>
    <row r="215" spans="1:9" x14ac:dyDescent="0.25">
      <c r="A215" s="112" t="s">
        <v>244</v>
      </c>
      <c r="B215" s="85" t="s">
        <v>1488</v>
      </c>
      <c r="C215" s="112">
        <v>7962867409</v>
      </c>
      <c r="D215" s="112" t="s">
        <v>730</v>
      </c>
      <c r="E215" s="114" t="s">
        <v>729</v>
      </c>
      <c r="F215" s="113" t="s">
        <v>728</v>
      </c>
      <c r="G215" s="113">
        <v>1425104</v>
      </c>
      <c r="H215" s="112" t="s">
        <v>240</v>
      </c>
      <c r="I215">
        <v>417</v>
      </c>
    </row>
    <row r="216" spans="1:9" x14ac:dyDescent="0.25">
      <c r="A216" s="112" t="s">
        <v>533</v>
      </c>
      <c r="B216" s="85" t="s">
        <v>1493</v>
      </c>
      <c r="C216" s="112">
        <v>8212393379</v>
      </c>
      <c r="D216" s="112" t="s">
        <v>727</v>
      </c>
      <c r="E216" s="114" t="s">
        <v>726</v>
      </c>
      <c r="F216" s="113" t="s">
        <v>725</v>
      </c>
      <c r="G216" s="113">
        <v>1426092</v>
      </c>
      <c r="H216" s="112" t="s">
        <v>529</v>
      </c>
      <c r="I216">
        <v>430</v>
      </c>
    </row>
    <row r="217" spans="1:9" x14ac:dyDescent="0.25">
      <c r="A217" s="112" t="s">
        <v>189</v>
      </c>
      <c r="B217" s="85" t="s">
        <v>1426</v>
      </c>
      <c r="C217" s="112">
        <v>8261144044</v>
      </c>
      <c r="D217" s="112" t="s">
        <v>724</v>
      </c>
      <c r="E217" s="114" t="s">
        <v>723</v>
      </c>
      <c r="F217" s="113" t="s">
        <v>722</v>
      </c>
      <c r="G217" s="113">
        <v>1417072</v>
      </c>
      <c r="H217" s="112" t="s">
        <v>185</v>
      </c>
      <c r="I217">
        <v>343</v>
      </c>
    </row>
    <row r="218" spans="1:9" x14ac:dyDescent="0.25">
      <c r="A218" s="112" t="s">
        <v>180</v>
      </c>
      <c r="B218" s="85" t="s">
        <v>1427</v>
      </c>
      <c r="C218" s="112">
        <v>8262044209</v>
      </c>
      <c r="D218" s="112" t="s">
        <v>721</v>
      </c>
      <c r="E218" s="114" t="s">
        <v>720</v>
      </c>
      <c r="F218" s="113" t="s">
        <v>719</v>
      </c>
      <c r="G218" s="113">
        <v>1403112</v>
      </c>
      <c r="H218" s="112" t="s">
        <v>177</v>
      </c>
      <c r="I218">
        <v>226</v>
      </c>
    </row>
    <row r="219" spans="1:9" x14ac:dyDescent="0.25">
      <c r="A219" s="112" t="s">
        <v>318</v>
      </c>
      <c r="B219" s="85" t="s">
        <v>1493</v>
      </c>
      <c r="C219" s="112">
        <v>8371692031</v>
      </c>
      <c r="D219" s="112" t="s">
        <v>718</v>
      </c>
      <c r="E219" s="114" t="s">
        <v>717</v>
      </c>
      <c r="F219" s="113" t="s">
        <v>716</v>
      </c>
      <c r="G219" s="113">
        <v>1428011</v>
      </c>
      <c r="H219" s="112" t="s">
        <v>314</v>
      </c>
      <c r="I219">
        <v>448</v>
      </c>
    </row>
    <row r="220" spans="1:9" x14ac:dyDescent="0.25">
      <c r="A220" s="112" t="s">
        <v>334</v>
      </c>
      <c r="B220" s="85" t="s">
        <v>1493</v>
      </c>
      <c r="C220" s="112">
        <v>5671858729</v>
      </c>
      <c r="D220" s="112" t="s">
        <v>715</v>
      </c>
      <c r="E220" s="114" t="s">
        <v>714</v>
      </c>
      <c r="F220" s="113" t="s">
        <v>713</v>
      </c>
      <c r="G220" s="113">
        <v>1420114</v>
      </c>
      <c r="H220" s="112" t="s">
        <v>330</v>
      </c>
      <c r="I220">
        <v>377</v>
      </c>
    </row>
    <row r="221" spans="1:9" x14ac:dyDescent="0.25">
      <c r="A221" s="112" t="s">
        <v>313</v>
      </c>
      <c r="B221" s="85" t="s">
        <v>1493</v>
      </c>
      <c r="C221" s="112">
        <v>8231559697</v>
      </c>
      <c r="D221" s="112" t="s">
        <v>712</v>
      </c>
      <c r="E221" s="114" t="s">
        <v>711</v>
      </c>
      <c r="F221" s="113" t="s">
        <v>710</v>
      </c>
      <c r="G221" s="113">
        <v>1429011</v>
      </c>
      <c r="H221" s="112" t="s">
        <v>309</v>
      </c>
      <c r="I221">
        <v>457</v>
      </c>
    </row>
    <row r="222" spans="1:9" x14ac:dyDescent="0.25">
      <c r="A222" s="112" t="s">
        <v>214</v>
      </c>
      <c r="B222" s="85" t="s">
        <v>1493</v>
      </c>
      <c r="C222" s="112">
        <v>5090066613</v>
      </c>
      <c r="D222" s="112" t="s">
        <v>709</v>
      </c>
      <c r="E222" s="114" t="s">
        <v>708</v>
      </c>
      <c r="F222" s="113" t="s">
        <v>707</v>
      </c>
      <c r="G222" s="113">
        <v>1409064</v>
      </c>
      <c r="H222" s="112" t="s">
        <v>210</v>
      </c>
      <c r="I222">
        <v>268</v>
      </c>
    </row>
    <row r="223" spans="1:9" x14ac:dyDescent="0.25">
      <c r="A223" s="112" t="s">
        <v>293</v>
      </c>
      <c r="B223" s="85" t="s">
        <v>1493</v>
      </c>
      <c r="C223" s="112">
        <v>7621901571</v>
      </c>
      <c r="D223" s="112" t="s">
        <v>706</v>
      </c>
      <c r="E223" s="114" t="s">
        <v>705</v>
      </c>
      <c r="F223" s="113" t="s">
        <v>704</v>
      </c>
      <c r="G223" s="113">
        <v>1435042</v>
      </c>
      <c r="H223" s="112" t="s">
        <v>289</v>
      </c>
      <c r="I223">
        <v>496</v>
      </c>
    </row>
    <row r="224" spans="1:9" x14ac:dyDescent="0.25">
      <c r="A224" s="112" t="s">
        <v>414</v>
      </c>
      <c r="B224" s="85" t="s">
        <v>1493</v>
      </c>
      <c r="C224" s="112">
        <v>5661887238</v>
      </c>
      <c r="D224" s="112" t="s">
        <v>703</v>
      </c>
      <c r="E224" s="114" t="s">
        <v>702</v>
      </c>
      <c r="F224" s="113" t="s">
        <v>701</v>
      </c>
      <c r="G224" s="113">
        <v>1402092</v>
      </c>
      <c r="H224" s="112" t="s">
        <v>410</v>
      </c>
      <c r="I224">
        <v>215</v>
      </c>
    </row>
    <row r="225" spans="1:9" x14ac:dyDescent="0.25">
      <c r="A225" s="112" t="s">
        <v>184</v>
      </c>
      <c r="B225" s="85" t="s">
        <v>1490</v>
      </c>
      <c r="C225" s="112">
        <v>8222147156</v>
      </c>
      <c r="D225" s="112" t="s">
        <v>700</v>
      </c>
      <c r="E225" s="114" t="s">
        <v>699</v>
      </c>
      <c r="F225" s="113" t="s">
        <v>698</v>
      </c>
      <c r="G225" s="113">
        <v>1412142</v>
      </c>
      <c r="H225" s="112" t="s">
        <v>181</v>
      </c>
      <c r="I225">
        <v>297</v>
      </c>
    </row>
    <row r="226" spans="1:9" x14ac:dyDescent="0.25">
      <c r="A226" s="112" t="s">
        <v>509</v>
      </c>
      <c r="B226" s="85" t="s">
        <v>1428</v>
      </c>
      <c r="C226" s="112">
        <v>7742945231</v>
      </c>
      <c r="D226" s="112" t="s">
        <v>697</v>
      </c>
      <c r="E226" s="114" t="s">
        <v>696</v>
      </c>
      <c r="F226" s="113" t="s">
        <v>695</v>
      </c>
      <c r="G226" s="113">
        <v>1419132</v>
      </c>
      <c r="H226" s="112" t="s">
        <v>505</v>
      </c>
      <c r="I226">
        <v>364</v>
      </c>
    </row>
    <row r="227" spans="1:9" x14ac:dyDescent="0.25">
      <c r="A227" s="112" t="s">
        <v>419</v>
      </c>
      <c r="B227" s="85" t="s">
        <v>1493</v>
      </c>
      <c r="C227" s="112">
        <v>7981458221</v>
      </c>
      <c r="D227" s="112" t="s">
        <v>694</v>
      </c>
      <c r="E227" s="114" t="s">
        <v>693</v>
      </c>
      <c r="F227" s="113" t="s">
        <v>692</v>
      </c>
      <c r="G227" s="113">
        <v>1401042</v>
      </c>
      <c r="H227" s="112" t="s">
        <v>415</v>
      </c>
      <c r="I227">
        <v>204</v>
      </c>
    </row>
    <row r="228" spans="1:9" x14ac:dyDescent="0.25">
      <c r="A228" s="112" t="s">
        <v>219</v>
      </c>
      <c r="B228" s="85" t="s">
        <v>1429</v>
      </c>
      <c r="C228" s="112">
        <v>4960213725</v>
      </c>
      <c r="D228" s="112" t="s">
        <v>691</v>
      </c>
      <c r="E228" s="114" t="s">
        <v>690</v>
      </c>
      <c r="F228" s="113" t="s">
        <v>689</v>
      </c>
      <c r="G228" s="113">
        <v>1410062</v>
      </c>
      <c r="H228" s="112" t="s">
        <v>215</v>
      </c>
      <c r="I228">
        <v>274</v>
      </c>
    </row>
    <row r="229" spans="1:9" x14ac:dyDescent="0.25">
      <c r="A229" s="112" t="s">
        <v>303</v>
      </c>
      <c r="B229" s="85" t="s">
        <v>1493</v>
      </c>
      <c r="C229" s="112">
        <v>1182025548</v>
      </c>
      <c r="D229" s="112" t="s">
        <v>688</v>
      </c>
      <c r="E229" s="114" t="s">
        <v>687</v>
      </c>
      <c r="F229" s="113" t="s">
        <v>686</v>
      </c>
      <c r="G229" s="113">
        <v>1432072</v>
      </c>
      <c r="H229" s="112" t="s">
        <v>299</v>
      </c>
      <c r="I229">
        <v>471</v>
      </c>
    </row>
    <row r="230" spans="1:9" x14ac:dyDescent="0.25">
      <c r="A230" s="112" t="s">
        <v>509</v>
      </c>
      <c r="B230" s="85" t="s">
        <v>1430</v>
      </c>
      <c r="C230" s="112">
        <v>7743186342</v>
      </c>
      <c r="D230" s="112" t="s">
        <v>685</v>
      </c>
      <c r="E230" s="114" t="s">
        <v>684</v>
      </c>
      <c r="F230" s="113" t="s">
        <v>683</v>
      </c>
      <c r="G230" s="113">
        <v>1419142</v>
      </c>
      <c r="H230" s="112" t="s">
        <v>505</v>
      </c>
      <c r="I230">
        <v>365</v>
      </c>
    </row>
    <row r="231" spans="1:9" x14ac:dyDescent="0.25">
      <c r="A231" s="112" t="s">
        <v>371</v>
      </c>
      <c r="B231" s="85" t="s">
        <v>1493</v>
      </c>
      <c r="C231" s="112">
        <v>7591624568</v>
      </c>
      <c r="D231" s="112" t="s">
        <v>682</v>
      </c>
      <c r="E231" s="114" t="s">
        <v>681</v>
      </c>
      <c r="F231" s="113" t="s">
        <v>680</v>
      </c>
      <c r="G231" s="113">
        <v>1416082</v>
      </c>
      <c r="H231" s="112" t="s">
        <v>367</v>
      </c>
      <c r="I231">
        <v>333</v>
      </c>
    </row>
    <row r="232" spans="1:9" x14ac:dyDescent="0.25">
      <c r="A232" s="112" t="s">
        <v>313</v>
      </c>
      <c r="B232" s="85" t="s">
        <v>1493</v>
      </c>
      <c r="C232" s="112">
        <v>8231559823</v>
      </c>
      <c r="D232" s="112" t="s">
        <v>679</v>
      </c>
      <c r="E232" s="114" t="s">
        <v>678</v>
      </c>
      <c r="F232" s="113" t="s">
        <v>677</v>
      </c>
      <c r="G232" s="113">
        <v>1429092</v>
      </c>
      <c r="H232" s="112" t="s">
        <v>309</v>
      </c>
      <c r="I232">
        <v>458</v>
      </c>
    </row>
    <row r="233" spans="1:9" x14ac:dyDescent="0.25">
      <c r="A233" s="112" t="s">
        <v>288</v>
      </c>
      <c r="B233" s="85" t="s">
        <v>1493</v>
      </c>
      <c r="C233" s="112">
        <v>8241710167</v>
      </c>
      <c r="D233" s="112" t="s">
        <v>676</v>
      </c>
      <c r="E233" s="114" t="s">
        <v>675</v>
      </c>
      <c r="F233" s="113" t="s">
        <v>674</v>
      </c>
      <c r="G233" s="113">
        <v>1433082</v>
      </c>
      <c r="H233" s="112" t="s">
        <v>284</v>
      </c>
      <c r="I233" t="e">
        <v>#N/A</v>
      </c>
    </row>
    <row r="234" spans="1:9" x14ac:dyDescent="0.25">
      <c r="A234" s="112" t="s">
        <v>298</v>
      </c>
      <c r="B234" s="85" t="s">
        <v>1493</v>
      </c>
      <c r="C234" s="112">
        <v>1251333679</v>
      </c>
      <c r="D234" s="112" t="s">
        <v>673</v>
      </c>
      <c r="E234" s="114" t="s">
        <v>672</v>
      </c>
      <c r="F234" s="113" t="s">
        <v>671</v>
      </c>
      <c r="G234" s="113">
        <v>1434102</v>
      </c>
      <c r="H234" s="112" t="s">
        <v>294</v>
      </c>
      <c r="I234">
        <v>490</v>
      </c>
    </row>
    <row r="235" spans="1:9" x14ac:dyDescent="0.25">
      <c r="A235" s="112" t="s">
        <v>419</v>
      </c>
      <c r="B235" s="85" t="s">
        <v>1493</v>
      </c>
      <c r="C235" s="112">
        <v>7981426072</v>
      </c>
      <c r="D235" s="112" t="s">
        <v>670</v>
      </c>
      <c r="E235" s="114" t="s">
        <v>669</v>
      </c>
      <c r="F235" s="113" t="s">
        <v>668</v>
      </c>
      <c r="G235" s="113">
        <v>1401052</v>
      </c>
      <c r="H235" s="112" t="s">
        <v>415</v>
      </c>
      <c r="I235">
        <v>205</v>
      </c>
    </row>
    <row r="236" spans="1:9" x14ac:dyDescent="0.25">
      <c r="A236" s="112" t="s">
        <v>381</v>
      </c>
      <c r="B236" s="85" t="s">
        <v>1493</v>
      </c>
      <c r="C236" s="112">
        <v>5691759048</v>
      </c>
      <c r="D236" s="112" t="s">
        <v>667</v>
      </c>
      <c r="E236" s="114" t="s">
        <v>666</v>
      </c>
      <c r="F236" s="113" t="s">
        <v>665</v>
      </c>
      <c r="G236" s="113">
        <v>1413052</v>
      </c>
      <c r="H236" s="112" t="s">
        <v>377</v>
      </c>
      <c r="I236">
        <v>302</v>
      </c>
    </row>
    <row r="237" spans="1:9" x14ac:dyDescent="0.25">
      <c r="A237" s="112" t="s">
        <v>381</v>
      </c>
      <c r="B237" s="85" t="s">
        <v>1493</v>
      </c>
      <c r="C237" s="112">
        <v>5691747045</v>
      </c>
      <c r="D237" s="112" t="s">
        <v>664</v>
      </c>
      <c r="E237" s="114" t="s">
        <v>663</v>
      </c>
      <c r="F237" s="113" t="s">
        <v>662</v>
      </c>
      <c r="G237" s="113">
        <v>1413062</v>
      </c>
      <c r="H237" s="112" t="s">
        <v>377</v>
      </c>
      <c r="I237">
        <v>303</v>
      </c>
    </row>
    <row r="238" spans="1:9" x14ac:dyDescent="0.25">
      <c r="A238" s="112" t="s">
        <v>533</v>
      </c>
      <c r="B238" s="85" t="s">
        <v>1493</v>
      </c>
      <c r="C238" s="112">
        <v>8212536471</v>
      </c>
      <c r="D238" s="112" t="s">
        <v>661</v>
      </c>
      <c r="E238" s="114" t="s">
        <v>660</v>
      </c>
      <c r="F238" s="113" t="s">
        <v>659</v>
      </c>
      <c r="G238" s="113">
        <v>1426102</v>
      </c>
      <c r="H238" s="112" t="s">
        <v>529</v>
      </c>
      <c r="I238">
        <v>431</v>
      </c>
    </row>
    <row r="239" spans="1:9" x14ac:dyDescent="0.25">
      <c r="A239" s="112" t="s">
        <v>224</v>
      </c>
      <c r="B239" s="85" t="s">
        <v>1493</v>
      </c>
      <c r="C239" s="112">
        <v>7571413360</v>
      </c>
      <c r="D239" s="112" t="s">
        <v>658</v>
      </c>
      <c r="E239" s="114" t="s">
        <v>657</v>
      </c>
      <c r="F239" s="113" t="s">
        <v>656</v>
      </c>
      <c r="G239" s="113">
        <v>1411092</v>
      </c>
      <c r="H239" s="112" t="s">
        <v>220</v>
      </c>
      <c r="I239">
        <v>283</v>
      </c>
    </row>
    <row r="240" spans="1:9" x14ac:dyDescent="0.25">
      <c r="A240" s="112" t="s">
        <v>406</v>
      </c>
      <c r="B240" s="85" t="s">
        <v>1489</v>
      </c>
      <c r="C240" s="112">
        <v>9710662755</v>
      </c>
      <c r="D240" s="112" t="s">
        <v>655</v>
      </c>
      <c r="E240" s="114" t="s">
        <v>654</v>
      </c>
      <c r="F240" s="113" t="s">
        <v>653</v>
      </c>
      <c r="G240" s="113">
        <v>1404052</v>
      </c>
      <c r="H240" s="112" t="s">
        <v>402</v>
      </c>
      <c r="I240">
        <v>234</v>
      </c>
    </row>
    <row r="241" spans="1:9" x14ac:dyDescent="0.25">
      <c r="A241" s="112" t="s">
        <v>323</v>
      </c>
      <c r="B241" s="85" t="s">
        <v>1493</v>
      </c>
      <c r="C241" s="112">
        <v>7761619685</v>
      </c>
      <c r="D241" s="112" t="s">
        <v>652</v>
      </c>
      <c r="E241" s="114" t="s">
        <v>651</v>
      </c>
      <c r="F241" s="113" t="s">
        <v>650</v>
      </c>
      <c r="G241" s="113">
        <v>1427062</v>
      </c>
      <c r="H241" s="112" t="s">
        <v>319</v>
      </c>
      <c r="I241">
        <v>440</v>
      </c>
    </row>
    <row r="242" spans="1:9" x14ac:dyDescent="0.25">
      <c r="A242" s="112" t="s">
        <v>224</v>
      </c>
      <c r="B242" s="85" t="s">
        <v>1493</v>
      </c>
      <c r="C242" s="112">
        <v>7571416453</v>
      </c>
      <c r="D242" s="112" t="s">
        <v>649</v>
      </c>
      <c r="E242" s="114" t="s">
        <v>648</v>
      </c>
      <c r="F242" s="113" t="s">
        <v>647</v>
      </c>
      <c r="G242" s="113">
        <v>1411102</v>
      </c>
      <c r="H242" s="112" t="s">
        <v>220</v>
      </c>
      <c r="I242">
        <v>284</v>
      </c>
    </row>
    <row r="243" spans="1:9" x14ac:dyDescent="0.25">
      <c r="A243" s="112" t="s">
        <v>381</v>
      </c>
      <c r="B243" s="85" t="s">
        <v>1493</v>
      </c>
      <c r="C243" s="112">
        <v>5691820486</v>
      </c>
      <c r="D243" s="112" t="s">
        <v>646</v>
      </c>
      <c r="E243" s="114" t="s">
        <v>645</v>
      </c>
      <c r="F243" s="113" t="s">
        <v>644</v>
      </c>
      <c r="G243" s="113">
        <v>1413072</v>
      </c>
      <c r="H243" s="112" t="s">
        <v>377</v>
      </c>
      <c r="I243">
        <v>304</v>
      </c>
    </row>
    <row r="244" spans="1:9" x14ac:dyDescent="0.25">
      <c r="A244" s="112" t="s">
        <v>371</v>
      </c>
      <c r="B244" s="85" t="s">
        <v>1493</v>
      </c>
      <c r="C244" s="112">
        <v>7591743066</v>
      </c>
      <c r="D244" s="112" t="s">
        <v>643</v>
      </c>
      <c r="E244" s="114" t="s">
        <v>642</v>
      </c>
      <c r="F244" s="113" t="s">
        <v>641</v>
      </c>
      <c r="G244" s="113">
        <v>1416092</v>
      </c>
      <c r="H244" s="112" t="s">
        <v>367</v>
      </c>
      <c r="I244">
        <v>334</v>
      </c>
    </row>
    <row r="245" spans="1:9" x14ac:dyDescent="0.25">
      <c r="A245" s="112" t="s">
        <v>308</v>
      </c>
      <c r="B245" s="85" t="s">
        <v>1493</v>
      </c>
      <c r="C245" s="112">
        <v>7991913158</v>
      </c>
      <c r="D245" s="112" t="s">
        <v>640</v>
      </c>
      <c r="E245" s="114" t="s">
        <v>639</v>
      </c>
      <c r="F245" s="113" t="s">
        <v>638</v>
      </c>
      <c r="G245" s="113">
        <v>1430054</v>
      </c>
      <c r="H245" s="112" t="s">
        <v>304</v>
      </c>
      <c r="I245">
        <v>463</v>
      </c>
    </row>
    <row r="246" spans="1:9" x14ac:dyDescent="0.25">
      <c r="A246" s="112" t="s">
        <v>381</v>
      </c>
      <c r="B246" s="85" t="s">
        <v>1493</v>
      </c>
      <c r="C246" s="112">
        <v>5691749854</v>
      </c>
      <c r="D246" s="112" t="s">
        <v>637</v>
      </c>
      <c r="E246" s="114" t="s">
        <v>636</v>
      </c>
      <c r="F246" s="113" t="s">
        <v>635</v>
      </c>
      <c r="G246" s="113">
        <v>1413082</v>
      </c>
      <c r="H246" s="112" t="s">
        <v>377</v>
      </c>
      <c r="I246">
        <v>305</v>
      </c>
    </row>
    <row r="247" spans="1:9" x14ac:dyDescent="0.25">
      <c r="A247" s="112" t="s">
        <v>509</v>
      </c>
      <c r="B247" s="85" t="s">
        <v>1431</v>
      </c>
      <c r="C247" s="112">
        <v>7743210626</v>
      </c>
      <c r="D247" s="112" t="s">
        <v>634</v>
      </c>
      <c r="E247" s="114" t="s">
        <v>633</v>
      </c>
      <c r="F247" s="113" t="s">
        <v>632</v>
      </c>
      <c r="G247" s="113">
        <v>1419112</v>
      </c>
      <c r="H247" s="112" t="s">
        <v>505</v>
      </c>
      <c r="I247">
        <v>362</v>
      </c>
    </row>
    <row r="248" spans="1:9" x14ac:dyDescent="0.25">
      <c r="A248" s="112" t="s">
        <v>509</v>
      </c>
      <c r="B248" s="85" t="s">
        <v>1432</v>
      </c>
      <c r="C248" s="112">
        <v>7743213464</v>
      </c>
      <c r="D248" s="112" t="s">
        <v>631</v>
      </c>
      <c r="E248" s="114" t="s">
        <v>630</v>
      </c>
      <c r="F248" s="113" t="s">
        <v>629</v>
      </c>
      <c r="G248" s="113">
        <v>1419122</v>
      </c>
      <c r="H248" s="112" t="s">
        <v>505</v>
      </c>
      <c r="I248">
        <v>363</v>
      </c>
    </row>
    <row r="249" spans="1:9" x14ac:dyDescent="0.25">
      <c r="A249" s="112" t="s">
        <v>358</v>
      </c>
      <c r="B249" s="85" t="s">
        <v>1433</v>
      </c>
      <c r="C249" s="112">
        <v>1231233414</v>
      </c>
      <c r="D249" s="112" t="s">
        <v>628</v>
      </c>
      <c r="E249" s="114" t="s">
        <v>627</v>
      </c>
      <c r="F249" s="113" t="s">
        <v>626</v>
      </c>
      <c r="G249" s="113">
        <v>1418064</v>
      </c>
      <c r="H249" s="112" t="s">
        <v>354</v>
      </c>
      <c r="I249">
        <v>350</v>
      </c>
    </row>
    <row r="250" spans="1:9" x14ac:dyDescent="0.25">
      <c r="A250" s="112" t="s">
        <v>283</v>
      </c>
      <c r="B250" s="85" t="s">
        <v>1493</v>
      </c>
      <c r="C250" s="112">
        <v>8111714505</v>
      </c>
      <c r="D250" s="112" t="s">
        <v>625</v>
      </c>
      <c r="E250" s="114" t="s">
        <v>624</v>
      </c>
      <c r="F250" s="113" t="s">
        <v>623</v>
      </c>
      <c r="G250" s="113">
        <v>1436042</v>
      </c>
      <c r="H250" s="112" t="s">
        <v>279</v>
      </c>
      <c r="I250">
        <v>502</v>
      </c>
    </row>
    <row r="251" spans="1:9" x14ac:dyDescent="0.25">
      <c r="A251" s="112" t="s">
        <v>318</v>
      </c>
      <c r="B251" s="85" t="s">
        <v>1434</v>
      </c>
      <c r="C251" s="112">
        <v>8371695437</v>
      </c>
      <c r="D251" s="112" t="s">
        <v>622</v>
      </c>
      <c r="E251" s="114" t="s">
        <v>621</v>
      </c>
      <c r="F251" s="113" t="s">
        <v>620</v>
      </c>
      <c r="G251" s="113">
        <v>1428082</v>
      </c>
      <c r="H251" s="112" t="s">
        <v>314</v>
      </c>
      <c r="I251">
        <v>449</v>
      </c>
    </row>
    <row r="252" spans="1:9" x14ac:dyDescent="0.25">
      <c r="A252" s="112" t="s">
        <v>180</v>
      </c>
      <c r="B252" s="85" t="s">
        <v>1493</v>
      </c>
      <c r="C252" s="112">
        <v>8262037304</v>
      </c>
      <c r="D252" s="112" t="s">
        <v>619</v>
      </c>
      <c r="E252" s="114" t="s">
        <v>618</v>
      </c>
      <c r="F252" s="113" t="s">
        <v>617</v>
      </c>
      <c r="G252" s="113">
        <v>1403122</v>
      </c>
      <c r="H252" s="112" t="s">
        <v>177</v>
      </c>
      <c r="I252">
        <v>227</v>
      </c>
    </row>
    <row r="253" spans="1:9" x14ac:dyDescent="0.25">
      <c r="A253" s="112" t="s">
        <v>514</v>
      </c>
      <c r="B253" s="85" t="s">
        <v>1435</v>
      </c>
      <c r="C253" s="112">
        <v>7582165888</v>
      </c>
      <c r="D253" s="112" t="s">
        <v>616</v>
      </c>
      <c r="E253" s="114" t="s">
        <v>615</v>
      </c>
      <c r="F253" s="113" t="s">
        <v>614</v>
      </c>
      <c r="G253" s="113">
        <v>1415112</v>
      </c>
      <c r="H253" s="112" t="s">
        <v>510</v>
      </c>
      <c r="I253">
        <v>325</v>
      </c>
    </row>
    <row r="254" spans="1:9" x14ac:dyDescent="0.25">
      <c r="A254" s="112" t="s">
        <v>298</v>
      </c>
      <c r="B254" s="85" t="s">
        <v>1493</v>
      </c>
      <c r="C254" s="112">
        <v>1251334845</v>
      </c>
      <c r="D254" s="112" t="s">
        <v>613</v>
      </c>
      <c r="E254" s="114" t="s">
        <v>612</v>
      </c>
      <c r="F254" s="113" t="s">
        <v>611</v>
      </c>
      <c r="G254" s="113">
        <v>1434114</v>
      </c>
      <c r="H254" s="112" t="s">
        <v>294</v>
      </c>
      <c r="I254">
        <v>491</v>
      </c>
    </row>
    <row r="255" spans="1:9" x14ac:dyDescent="0.25">
      <c r="A255" s="112" t="s">
        <v>257</v>
      </c>
      <c r="B255" s="85" t="s">
        <v>1436</v>
      </c>
      <c r="C255" s="112">
        <v>7972016015</v>
      </c>
      <c r="D255" s="112" t="s">
        <v>610</v>
      </c>
      <c r="E255" s="114" t="s">
        <v>609</v>
      </c>
      <c r="F255" s="113" t="s">
        <v>608</v>
      </c>
      <c r="G255" s="113">
        <v>1406114</v>
      </c>
      <c r="H255" s="112" t="s">
        <v>253</v>
      </c>
      <c r="I255">
        <v>250</v>
      </c>
    </row>
    <row r="256" spans="1:9" x14ac:dyDescent="0.25">
      <c r="A256" s="112" t="s">
        <v>381</v>
      </c>
      <c r="B256" s="85" t="s">
        <v>1493</v>
      </c>
      <c r="C256" s="112">
        <v>5691760011</v>
      </c>
      <c r="D256" s="112" t="s">
        <v>607</v>
      </c>
      <c r="E256" s="114" t="s">
        <v>606</v>
      </c>
      <c r="F256" s="113" t="s">
        <v>605</v>
      </c>
      <c r="G256" s="113">
        <v>1413092</v>
      </c>
      <c r="H256" s="112" t="s">
        <v>377</v>
      </c>
      <c r="I256">
        <v>306</v>
      </c>
    </row>
    <row r="257" spans="1:9" x14ac:dyDescent="0.25">
      <c r="A257" s="112" t="s">
        <v>234</v>
      </c>
      <c r="B257" s="85" t="s">
        <v>1493</v>
      </c>
      <c r="C257" s="112">
        <v>5361758264</v>
      </c>
      <c r="D257" s="112" t="s">
        <v>604</v>
      </c>
      <c r="E257" s="114" t="s">
        <v>603</v>
      </c>
      <c r="F257" s="113" t="s">
        <v>602</v>
      </c>
      <c r="G257" s="113">
        <v>1408052</v>
      </c>
      <c r="H257" s="112" t="s">
        <v>230</v>
      </c>
      <c r="I257">
        <v>262</v>
      </c>
    </row>
    <row r="258" spans="1:9" x14ac:dyDescent="0.25">
      <c r="A258" s="112" t="s">
        <v>345</v>
      </c>
      <c r="B258" s="85" t="s">
        <v>1493</v>
      </c>
      <c r="C258" s="112">
        <v>6010081434</v>
      </c>
      <c r="D258" s="112" t="s">
        <v>601</v>
      </c>
      <c r="E258" s="114" t="s">
        <v>600</v>
      </c>
      <c r="F258" s="113" t="s">
        <v>599</v>
      </c>
      <c r="G258" s="113">
        <v>1423082</v>
      </c>
      <c r="H258" s="112" t="s">
        <v>341</v>
      </c>
      <c r="I258">
        <v>399</v>
      </c>
    </row>
    <row r="259" spans="1:9" x14ac:dyDescent="0.25">
      <c r="A259" s="112" t="s">
        <v>244</v>
      </c>
      <c r="B259" s="85" t="s">
        <v>1437</v>
      </c>
      <c r="C259" s="112">
        <v>9482382481</v>
      </c>
      <c r="D259" s="112" t="s">
        <v>598</v>
      </c>
      <c r="E259" s="114" t="s">
        <v>597</v>
      </c>
      <c r="F259" s="113" t="s">
        <v>596</v>
      </c>
      <c r="G259" s="113">
        <v>1425112</v>
      </c>
      <c r="H259" s="112" t="s">
        <v>240</v>
      </c>
      <c r="I259">
        <v>418</v>
      </c>
    </row>
    <row r="260" spans="1:9" x14ac:dyDescent="0.25">
      <c r="A260" s="112" t="s">
        <v>288</v>
      </c>
      <c r="B260" s="85" t="s">
        <v>1493</v>
      </c>
      <c r="C260" s="112">
        <v>8241803704</v>
      </c>
      <c r="D260" s="112" t="s">
        <v>595</v>
      </c>
      <c r="E260" s="114" t="s">
        <v>594</v>
      </c>
      <c r="F260" s="113" t="s">
        <v>593</v>
      </c>
      <c r="G260" s="113">
        <v>1433092</v>
      </c>
      <c r="H260" s="112" t="s">
        <v>284</v>
      </c>
      <c r="I260">
        <v>480</v>
      </c>
    </row>
    <row r="261" spans="1:9" x14ac:dyDescent="0.25">
      <c r="A261" s="112" t="s">
        <v>180</v>
      </c>
      <c r="B261" s="85" t="s">
        <v>1493</v>
      </c>
      <c r="C261" s="112">
        <v>8262134562</v>
      </c>
      <c r="D261" s="112" t="s">
        <v>592</v>
      </c>
      <c r="E261" s="114" t="s">
        <v>591</v>
      </c>
      <c r="F261" s="113" t="s">
        <v>590</v>
      </c>
      <c r="G261" s="113">
        <v>1403132</v>
      </c>
      <c r="H261" s="112" t="s">
        <v>177</v>
      </c>
      <c r="I261">
        <v>228</v>
      </c>
    </row>
    <row r="262" spans="1:9" x14ac:dyDescent="0.25">
      <c r="A262" s="112" t="s">
        <v>262</v>
      </c>
      <c r="B262" s="85" t="s">
        <v>1493</v>
      </c>
      <c r="C262" s="112">
        <v>5681545340</v>
      </c>
      <c r="D262" s="112" t="s">
        <v>589</v>
      </c>
      <c r="E262" s="114" t="s">
        <v>588</v>
      </c>
      <c r="F262" s="113" t="s">
        <v>587</v>
      </c>
      <c r="G262" s="113">
        <v>1424062</v>
      </c>
      <c r="H262" s="112" t="s">
        <v>258</v>
      </c>
      <c r="I262">
        <v>405</v>
      </c>
    </row>
    <row r="263" spans="1:9" x14ac:dyDescent="0.25">
      <c r="A263" s="112" t="s">
        <v>209</v>
      </c>
      <c r="B263" s="85" t="s">
        <v>1438</v>
      </c>
      <c r="C263" s="112">
        <v>8381426466</v>
      </c>
      <c r="D263" s="112" t="s">
        <v>586</v>
      </c>
      <c r="E263" s="114" t="s">
        <v>585</v>
      </c>
      <c r="F263" s="113" t="s">
        <v>584</v>
      </c>
      <c r="G263" s="113">
        <v>1438054</v>
      </c>
      <c r="H263" s="112" t="s">
        <v>205</v>
      </c>
      <c r="I263">
        <v>514</v>
      </c>
    </row>
    <row r="264" spans="1:9" x14ac:dyDescent="0.25">
      <c r="A264" s="112" t="s">
        <v>189</v>
      </c>
      <c r="B264" s="85" t="s">
        <v>1493</v>
      </c>
      <c r="C264" s="112">
        <v>5320000234</v>
      </c>
      <c r="D264" s="112" t="s">
        <v>583</v>
      </c>
      <c r="E264" s="114" t="s">
        <v>582</v>
      </c>
      <c r="F264" s="113" t="s">
        <v>581</v>
      </c>
      <c r="G264" s="113">
        <v>1417082</v>
      </c>
      <c r="H264" s="112" t="s">
        <v>185</v>
      </c>
      <c r="I264">
        <v>344</v>
      </c>
    </row>
    <row r="265" spans="1:9" x14ac:dyDescent="0.25">
      <c r="A265" s="112" t="s">
        <v>533</v>
      </c>
      <c r="B265" s="85" t="s">
        <v>1493</v>
      </c>
      <c r="C265" s="112">
        <v>8212406047</v>
      </c>
      <c r="D265" s="112" t="s">
        <v>580</v>
      </c>
      <c r="E265" s="114" t="s">
        <v>579</v>
      </c>
      <c r="F265" s="113" t="s">
        <v>578</v>
      </c>
      <c r="G265" s="113">
        <v>1426112</v>
      </c>
      <c r="H265" s="112" t="s">
        <v>529</v>
      </c>
      <c r="I265">
        <v>432</v>
      </c>
    </row>
    <row r="266" spans="1:9" x14ac:dyDescent="0.25">
      <c r="A266" s="112" t="s">
        <v>381</v>
      </c>
      <c r="B266" s="85" t="s">
        <v>1493</v>
      </c>
      <c r="C266" s="112">
        <v>5691753672</v>
      </c>
      <c r="D266" s="112" t="s">
        <v>577</v>
      </c>
      <c r="E266" s="114" t="s">
        <v>576</v>
      </c>
      <c r="F266" s="113" t="s">
        <v>575</v>
      </c>
      <c r="G266" s="113">
        <v>1413102</v>
      </c>
      <c r="H266" s="112" t="s">
        <v>377</v>
      </c>
      <c r="I266">
        <v>307</v>
      </c>
    </row>
    <row r="267" spans="1:9" x14ac:dyDescent="0.25">
      <c r="A267" s="112" t="s">
        <v>533</v>
      </c>
      <c r="B267" s="85" t="s">
        <v>1493</v>
      </c>
      <c r="C267" s="112">
        <v>8212393356</v>
      </c>
      <c r="D267" s="112" t="s">
        <v>574</v>
      </c>
      <c r="E267" s="114" t="s">
        <v>573</v>
      </c>
      <c r="F267" s="113" t="s">
        <v>572</v>
      </c>
      <c r="G267" s="113">
        <v>1426122</v>
      </c>
      <c r="H267" s="112" t="s">
        <v>529</v>
      </c>
      <c r="I267">
        <v>433</v>
      </c>
    </row>
    <row r="268" spans="1:9" x14ac:dyDescent="0.25">
      <c r="A268" s="112" t="s">
        <v>244</v>
      </c>
      <c r="B268" s="85" t="s">
        <v>1439</v>
      </c>
      <c r="C268" s="112">
        <v>9482391296</v>
      </c>
      <c r="D268" s="112" t="s">
        <v>571</v>
      </c>
      <c r="E268" s="114" t="s">
        <v>570</v>
      </c>
      <c r="F268" s="113" t="s">
        <v>569</v>
      </c>
      <c r="G268" s="113">
        <v>1425122</v>
      </c>
      <c r="H268" s="112" t="s">
        <v>240</v>
      </c>
      <c r="I268">
        <v>419</v>
      </c>
    </row>
    <row r="269" spans="1:9" x14ac:dyDescent="0.25">
      <c r="A269" s="112" t="s">
        <v>298</v>
      </c>
      <c r="B269" s="85" t="s">
        <v>1493</v>
      </c>
      <c r="C269" s="112">
        <v>1251333722</v>
      </c>
      <c r="D269" s="112" t="s">
        <v>568</v>
      </c>
      <c r="E269" s="114" t="s">
        <v>567</v>
      </c>
      <c r="F269" s="113" t="s">
        <v>566</v>
      </c>
      <c r="G269" s="113">
        <v>1434124</v>
      </c>
      <c r="H269" s="112" t="s">
        <v>294</v>
      </c>
      <c r="I269">
        <v>492</v>
      </c>
    </row>
    <row r="270" spans="1:9" x14ac:dyDescent="0.25">
      <c r="A270" s="112" t="s">
        <v>293</v>
      </c>
      <c r="B270" s="85" t="s">
        <v>1493</v>
      </c>
      <c r="C270" s="112">
        <v>7621888505</v>
      </c>
      <c r="D270" s="112" t="s">
        <v>565</v>
      </c>
      <c r="E270" s="114" t="s">
        <v>564</v>
      </c>
      <c r="F270" s="113" t="s">
        <v>290</v>
      </c>
      <c r="G270" s="113">
        <v>1435054</v>
      </c>
      <c r="H270" s="112" t="s">
        <v>289</v>
      </c>
      <c r="I270" t="e">
        <v>#N/A</v>
      </c>
    </row>
    <row r="271" spans="1:9" x14ac:dyDescent="0.25">
      <c r="A271" s="112" t="s">
        <v>509</v>
      </c>
      <c r="B271" s="85" t="s">
        <v>1493</v>
      </c>
      <c r="C271" s="112">
        <v>7743211407</v>
      </c>
      <c r="D271" s="112" t="s">
        <v>563</v>
      </c>
      <c r="E271" s="114" t="s">
        <v>562</v>
      </c>
      <c r="F271" s="113" t="s">
        <v>561</v>
      </c>
      <c r="G271" s="113">
        <v>1419154</v>
      </c>
      <c r="H271" s="112" t="s">
        <v>505</v>
      </c>
      <c r="I271">
        <v>366</v>
      </c>
    </row>
    <row r="272" spans="1:9" x14ac:dyDescent="0.25">
      <c r="A272" s="112" t="s">
        <v>419</v>
      </c>
      <c r="B272" s="85" t="s">
        <v>1440</v>
      </c>
      <c r="C272" s="112">
        <v>7981457693</v>
      </c>
      <c r="D272" s="112" t="s">
        <v>560</v>
      </c>
      <c r="E272" s="114" t="s">
        <v>559</v>
      </c>
      <c r="F272" s="113" t="s">
        <v>558</v>
      </c>
      <c r="G272" s="113">
        <v>1401064</v>
      </c>
      <c r="H272" s="112" t="s">
        <v>415</v>
      </c>
      <c r="I272">
        <v>206</v>
      </c>
    </row>
    <row r="273" spans="1:9" x14ac:dyDescent="0.25">
      <c r="A273" s="112" t="s">
        <v>371</v>
      </c>
      <c r="B273" s="85" t="s">
        <v>1441</v>
      </c>
      <c r="C273" s="112">
        <v>7591630959</v>
      </c>
      <c r="D273" s="112" t="s">
        <v>557</v>
      </c>
      <c r="E273" s="114" t="s">
        <v>556</v>
      </c>
      <c r="F273" s="113" t="s">
        <v>555</v>
      </c>
      <c r="G273" s="113">
        <v>1416102</v>
      </c>
      <c r="H273" s="112" t="s">
        <v>367</v>
      </c>
      <c r="I273">
        <v>335</v>
      </c>
    </row>
    <row r="274" spans="1:9" x14ac:dyDescent="0.25">
      <c r="A274" s="112" t="s">
        <v>293</v>
      </c>
      <c r="B274" s="85" t="s">
        <v>1493</v>
      </c>
      <c r="C274" s="112">
        <v>7621901022</v>
      </c>
      <c r="D274" s="112" t="s">
        <v>554</v>
      </c>
      <c r="E274" s="114" t="s">
        <v>553</v>
      </c>
      <c r="F274" s="113" t="s">
        <v>552</v>
      </c>
      <c r="G274" s="113">
        <v>1435062</v>
      </c>
      <c r="H274" s="112" t="s">
        <v>289</v>
      </c>
      <c r="I274">
        <v>498</v>
      </c>
    </row>
    <row r="275" spans="1:9" x14ac:dyDescent="0.25">
      <c r="A275" s="112" t="s">
        <v>376</v>
      </c>
      <c r="B275" s="85" t="s">
        <v>1486</v>
      </c>
      <c r="C275" s="112">
        <v>5311664696</v>
      </c>
      <c r="D275" s="112" t="s">
        <v>551</v>
      </c>
      <c r="E275" s="114" t="s">
        <v>550</v>
      </c>
      <c r="F275" s="113" t="s">
        <v>549</v>
      </c>
      <c r="G275" s="113">
        <v>1414064</v>
      </c>
      <c r="H275" s="112" t="s">
        <v>372</v>
      </c>
      <c r="I275">
        <v>313</v>
      </c>
    </row>
    <row r="276" spans="1:9" x14ac:dyDescent="0.25">
      <c r="A276" s="112" t="s">
        <v>244</v>
      </c>
      <c r="B276" s="85" t="s">
        <v>1442</v>
      </c>
      <c r="C276" s="112">
        <v>7962959318</v>
      </c>
      <c r="D276" s="112" t="s">
        <v>548</v>
      </c>
      <c r="E276" s="114" t="s">
        <v>547</v>
      </c>
      <c r="F276" s="113" t="s">
        <v>546</v>
      </c>
      <c r="G276" s="113">
        <v>1425132</v>
      </c>
      <c r="H276" s="112" t="s">
        <v>240</v>
      </c>
      <c r="I276">
        <v>420</v>
      </c>
    </row>
    <row r="277" spans="1:9" x14ac:dyDescent="0.25">
      <c r="A277" s="112" t="s">
        <v>371</v>
      </c>
      <c r="B277" s="85" t="s">
        <v>1493</v>
      </c>
      <c r="C277" s="112">
        <v>7591624924</v>
      </c>
      <c r="D277" s="112" t="s">
        <v>545</v>
      </c>
      <c r="E277" s="114" t="s">
        <v>544</v>
      </c>
      <c r="F277" s="113" t="s">
        <v>543</v>
      </c>
      <c r="G277" s="113">
        <v>1416112</v>
      </c>
      <c r="H277" s="112" t="s">
        <v>367</v>
      </c>
      <c r="I277">
        <v>336</v>
      </c>
    </row>
    <row r="278" spans="1:9" x14ac:dyDescent="0.25">
      <c r="A278" s="112" t="s">
        <v>262</v>
      </c>
      <c r="B278" s="85" t="s">
        <v>1493</v>
      </c>
      <c r="C278" s="112">
        <v>5681541632</v>
      </c>
      <c r="D278" s="112" t="s">
        <v>542</v>
      </c>
      <c r="E278" s="114" t="s">
        <v>541</v>
      </c>
      <c r="F278" s="113" t="s">
        <v>540</v>
      </c>
      <c r="G278" s="113">
        <v>1424072</v>
      </c>
      <c r="H278" s="112" t="s">
        <v>258</v>
      </c>
      <c r="I278">
        <v>406</v>
      </c>
    </row>
    <row r="279" spans="1:9" x14ac:dyDescent="0.25">
      <c r="A279" s="112" t="s">
        <v>323</v>
      </c>
      <c r="B279" s="85" t="s">
        <v>1493</v>
      </c>
      <c r="C279" s="112">
        <v>7761698845</v>
      </c>
      <c r="D279" s="112" t="s">
        <v>539</v>
      </c>
      <c r="E279" s="114" t="s">
        <v>538</v>
      </c>
      <c r="F279" s="113" t="s">
        <v>537</v>
      </c>
      <c r="G279" s="113">
        <v>1427072</v>
      </c>
      <c r="H279" s="112" t="s">
        <v>319</v>
      </c>
      <c r="I279">
        <v>441</v>
      </c>
    </row>
    <row r="280" spans="1:9" x14ac:dyDescent="0.25">
      <c r="A280" s="112" t="s">
        <v>334</v>
      </c>
      <c r="B280" s="85" t="s">
        <v>1493</v>
      </c>
      <c r="C280" s="112">
        <v>5671783457</v>
      </c>
      <c r="D280" s="112" t="s">
        <v>536</v>
      </c>
      <c r="E280" s="114" t="s">
        <v>535</v>
      </c>
      <c r="F280" s="113" t="s">
        <v>534</v>
      </c>
      <c r="G280" s="113">
        <v>1420122</v>
      </c>
      <c r="H280" s="112" t="s">
        <v>330</v>
      </c>
      <c r="I280">
        <v>378</v>
      </c>
    </row>
    <row r="281" spans="1:9" x14ac:dyDescent="0.25">
      <c r="A281" s="112" t="s">
        <v>533</v>
      </c>
      <c r="B281" s="85" t="s">
        <v>1443</v>
      </c>
      <c r="C281" s="112">
        <v>8212392687</v>
      </c>
      <c r="D281" s="112" t="s">
        <v>532</v>
      </c>
      <c r="E281" s="114" t="s">
        <v>531</v>
      </c>
      <c r="F281" s="113" t="s">
        <v>530</v>
      </c>
      <c r="G281" s="113">
        <v>1426132</v>
      </c>
      <c r="H281" s="112" t="s">
        <v>529</v>
      </c>
      <c r="I281">
        <v>434</v>
      </c>
    </row>
    <row r="282" spans="1:9" x14ac:dyDescent="0.25">
      <c r="A282" s="112" t="s">
        <v>283</v>
      </c>
      <c r="B282" s="85" t="s">
        <v>1493</v>
      </c>
      <c r="C282" s="112">
        <v>8111764762</v>
      </c>
      <c r="D282" s="112" t="s">
        <v>528</v>
      </c>
      <c r="E282" s="114" t="s">
        <v>527</v>
      </c>
      <c r="F282" s="113" t="s">
        <v>526</v>
      </c>
      <c r="G282" s="113">
        <v>1436054</v>
      </c>
      <c r="H282" s="112" t="s">
        <v>279</v>
      </c>
      <c r="I282">
        <v>503</v>
      </c>
    </row>
    <row r="283" spans="1:9" x14ac:dyDescent="0.25">
      <c r="A283" s="112" t="s">
        <v>180</v>
      </c>
      <c r="B283" s="85" t="s">
        <v>1493</v>
      </c>
      <c r="C283" s="112">
        <v>8262117380</v>
      </c>
      <c r="D283" s="112" t="s">
        <v>525</v>
      </c>
      <c r="E283" s="114" t="s">
        <v>524</v>
      </c>
      <c r="F283" s="113" t="s">
        <v>426</v>
      </c>
      <c r="G283" s="113">
        <v>1403021</v>
      </c>
      <c r="H283" s="112" t="s">
        <v>177</v>
      </c>
      <c r="I283">
        <v>221</v>
      </c>
    </row>
    <row r="284" spans="1:9" x14ac:dyDescent="0.25">
      <c r="A284" s="112" t="s">
        <v>288</v>
      </c>
      <c r="B284" s="85" t="s">
        <v>1493</v>
      </c>
      <c r="C284" s="112">
        <v>8241707277</v>
      </c>
      <c r="D284" s="112" t="s">
        <v>523</v>
      </c>
      <c r="E284" s="114" t="s">
        <v>522</v>
      </c>
      <c r="F284" s="113" t="s">
        <v>521</v>
      </c>
      <c r="G284" s="113">
        <v>1433054</v>
      </c>
      <c r="H284" s="112" t="s">
        <v>284</v>
      </c>
      <c r="I284">
        <v>476</v>
      </c>
    </row>
    <row r="285" spans="1:9" x14ac:dyDescent="0.25">
      <c r="A285" s="112" t="s">
        <v>303</v>
      </c>
      <c r="B285" s="85" t="s">
        <v>1493</v>
      </c>
      <c r="C285" s="112">
        <v>1181768394</v>
      </c>
      <c r="D285" s="112" t="s">
        <v>520</v>
      </c>
      <c r="E285" s="114" t="s">
        <v>519</v>
      </c>
      <c r="F285" s="113" t="s">
        <v>518</v>
      </c>
      <c r="G285" s="113">
        <v>1432054</v>
      </c>
      <c r="H285" s="112" t="s">
        <v>299</v>
      </c>
      <c r="I285">
        <v>469</v>
      </c>
    </row>
    <row r="286" spans="1:9" x14ac:dyDescent="0.25">
      <c r="A286" s="112" t="s">
        <v>219</v>
      </c>
      <c r="B286" s="85" t="s">
        <v>1444</v>
      </c>
      <c r="C286" s="112">
        <v>4960249189</v>
      </c>
      <c r="D286" s="112" t="s">
        <v>517</v>
      </c>
      <c r="E286" s="114" t="s">
        <v>516</v>
      </c>
      <c r="F286" s="113" t="s">
        <v>515</v>
      </c>
      <c r="G286" s="113">
        <v>1410024</v>
      </c>
      <c r="H286" s="112" t="s">
        <v>215</v>
      </c>
      <c r="I286">
        <v>270</v>
      </c>
    </row>
    <row r="287" spans="1:9" x14ac:dyDescent="0.25">
      <c r="A287" s="112" t="s">
        <v>514</v>
      </c>
      <c r="B287" s="85" t="s">
        <v>1493</v>
      </c>
      <c r="C287" s="112">
        <v>7582196624</v>
      </c>
      <c r="D287" s="112" t="s">
        <v>513</v>
      </c>
      <c r="E287" s="114" t="s">
        <v>512</v>
      </c>
      <c r="F287" s="113" t="s">
        <v>511</v>
      </c>
      <c r="G287" s="113">
        <v>1415072</v>
      </c>
      <c r="H287" s="112" t="s">
        <v>510</v>
      </c>
      <c r="I287">
        <v>321</v>
      </c>
    </row>
    <row r="288" spans="1:9" x14ac:dyDescent="0.25">
      <c r="A288" s="112" t="s">
        <v>509</v>
      </c>
      <c r="B288" s="85" t="s">
        <v>1393</v>
      </c>
      <c r="C288" s="112">
        <v>7742935675</v>
      </c>
      <c r="D288" s="112" t="s">
        <v>508</v>
      </c>
      <c r="E288" s="114" t="s">
        <v>507</v>
      </c>
      <c r="F288" s="113" t="s">
        <v>506</v>
      </c>
      <c r="G288" s="113">
        <v>1419072</v>
      </c>
      <c r="H288" s="112" t="s">
        <v>505</v>
      </c>
      <c r="I288">
        <v>358</v>
      </c>
    </row>
    <row r="289" spans="1:9" x14ac:dyDescent="0.25">
      <c r="A289" s="112" t="s">
        <v>262</v>
      </c>
      <c r="B289" s="85" t="s">
        <v>1493</v>
      </c>
      <c r="C289" s="112">
        <v>5681541543</v>
      </c>
      <c r="D289" s="112" t="s">
        <v>504</v>
      </c>
      <c r="E289" s="114" t="s">
        <v>503</v>
      </c>
      <c r="F289" s="113" t="s">
        <v>502</v>
      </c>
      <c r="G289" s="113">
        <v>1424052</v>
      </c>
      <c r="H289" s="112" t="s">
        <v>258</v>
      </c>
      <c r="I289">
        <v>404</v>
      </c>
    </row>
    <row r="290" spans="1:9" x14ac:dyDescent="0.25">
      <c r="A290" s="112" t="s">
        <v>194</v>
      </c>
      <c r="B290" s="85" t="s">
        <v>1493</v>
      </c>
      <c r="C290" s="112">
        <v>8381426472</v>
      </c>
      <c r="D290" s="112" t="s">
        <v>501</v>
      </c>
      <c r="E290" s="114" t="s">
        <v>500</v>
      </c>
      <c r="F290" s="113" t="s">
        <v>499</v>
      </c>
      <c r="G290" s="113">
        <v>1405062</v>
      </c>
      <c r="H290" s="112" t="s">
        <v>190</v>
      </c>
      <c r="I290">
        <v>240</v>
      </c>
    </row>
    <row r="291" spans="1:9" x14ac:dyDescent="0.25">
      <c r="A291" s="112" t="s">
        <v>180</v>
      </c>
      <c r="B291" s="85" t="s">
        <v>1493</v>
      </c>
      <c r="C291" s="112">
        <v>8262037238</v>
      </c>
      <c r="D291" s="112" t="s">
        <v>498</v>
      </c>
      <c r="E291" s="114" t="s">
        <v>497</v>
      </c>
      <c r="F291" s="113" t="s">
        <v>496</v>
      </c>
      <c r="G291" s="113">
        <v>1403144</v>
      </c>
      <c r="H291" s="112" t="s">
        <v>177</v>
      </c>
      <c r="I291">
        <v>229</v>
      </c>
    </row>
    <row r="292" spans="1:9" x14ac:dyDescent="0.25">
      <c r="A292" s="112" t="s">
        <v>275</v>
      </c>
      <c r="B292" s="85" t="s">
        <v>1493</v>
      </c>
      <c r="C292" s="112">
        <v>5110270269</v>
      </c>
      <c r="D292" s="112" t="s">
        <v>495</v>
      </c>
      <c r="E292" s="114" t="s">
        <v>494</v>
      </c>
      <c r="F292" s="113" t="s">
        <v>493</v>
      </c>
      <c r="G292" s="113">
        <v>1437064</v>
      </c>
      <c r="H292" s="112" t="s">
        <v>271</v>
      </c>
      <c r="I292">
        <v>509</v>
      </c>
    </row>
    <row r="293" spans="1:9" x14ac:dyDescent="0.25">
      <c r="A293" s="112" t="s">
        <v>180</v>
      </c>
      <c r="B293" s="85" t="s">
        <v>1493</v>
      </c>
      <c r="C293" s="112">
        <v>8262197798</v>
      </c>
      <c r="D293" s="112" t="s">
        <v>492</v>
      </c>
      <c r="E293" s="114" t="s">
        <v>491</v>
      </c>
      <c r="F293" s="113" t="s">
        <v>490</v>
      </c>
      <c r="G293" s="113">
        <v>1403011</v>
      </c>
      <c r="H293" s="112" t="s">
        <v>177</v>
      </c>
      <c r="I293" t="e">
        <v>#N/A</v>
      </c>
    </row>
    <row r="294" spans="1:9" x14ac:dyDescent="0.25">
      <c r="A294" s="112" t="s">
        <v>189</v>
      </c>
      <c r="B294" s="85" t="s">
        <v>1493</v>
      </c>
      <c r="C294" s="112">
        <v>5320016896</v>
      </c>
      <c r="D294" s="112" t="s">
        <v>489</v>
      </c>
      <c r="E294" s="114" t="s">
        <v>488</v>
      </c>
      <c r="F294" s="113" t="s">
        <v>487</v>
      </c>
      <c r="G294" s="113">
        <v>1417011</v>
      </c>
      <c r="H294" s="112" t="s">
        <v>185</v>
      </c>
      <c r="I294" t="e">
        <v>#N/A</v>
      </c>
    </row>
    <row r="295" spans="1:9" x14ac:dyDescent="0.25">
      <c r="A295" s="112" t="s">
        <v>298</v>
      </c>
      <c r="B295" s="85" t="s">
        <v>1493</v>
      </c>
      <c r="C295" s="112">
        <v>1251332390</v>
      </c>
      <c r="D295" s="112" t="s">
        <v>486</v>
      </c>
      <c r="E295" s="114" t="s">
        <v>485</v>
      </c>
      <c r="F295" s="113" t="s">
        <v>484</v>
      </c>
      <c r="G295" s="113">
        <v>1434011</v>
      </c>
      <c r="H295" s="112" t="s">
        <v>294</v>
      </c>
      <c r="I295" t="e">
        <v>#N/A</v>
      </c>
    </row>
    <row r="296" spans="1:9" x14ac:dyDescent="0.25">
      <c r="A296" s="112" t="s">
        <v>224</v>
      </c>
      <c r="B296" s="85" t="s">
        <v>1493</v>
      </c>
      <c r="C296" s="112">
        <v>7571420377</v>
      </c>
      <c r="D296" s="112" t="s">
        <v>483</v>
      </c>
      <c r="E296" s="114" t="s">
        <v>482</v>
      </c>
      <c r="F296" s="113" t="s">
        <v>221</v>
      </c>
      <c r="G296" s="113">
        <v>1411011</v>
      </c>
      <c r="H296" s="112" t="s">
        <v>220</v>
      </c>
      <c r="I296" t="e">
        <v>#N/A</v>
      </c>
    </row>
    <row r="297" spans="1:9" x14ac:dyDescent="0.25">
      <c r="A297" s="112" t="s">
        <v>184</v>
      </c>
      <c r="B297" s="85" t="s">
        <v>1493</v>
      </c>
      <c r="C297" s="112">
        <v>8222146599</v>
      </c>
      <c r="D297" s="112" t="s">
        <v>481</v>
      </c>
      <c r="E297" s="114" t="s">
        <v>480</v>
      </c>
      <c r="F297" s="113" t="s">
        <v>479</v>
      </c>
      <c r="G297" s="113">
        <v>1412011</v>
      </c>
      <c r="H297" s="112" t="s">
        <v>181</v>
      </c>
      <c r="I297" t="e">
        <v>#N/A</v>
      </c>
    </row>
    <row r="298" spans="1:9" x14ac:dyDescent="0.25">
      <c r="A298" s="112" t="s">
        <v>381</v>
      </c>
      <c r="B298" s="85" t="s">
        <v>1493</v>
      </c>
      <c r="C298" s="112">
        <v>5691760034</v>
      </c>
      <c r="D298" s="112" t="s">
        <v>478</v>
      </c>
      <c r="E298" s="114" t="s">
        <v>477</v>
      </c>
      <c r="F298" s="113" t="s">
        <v>476</v>
      </c>
      <c r="G298" s="113">
        <v>1413011</v>
      </c>
      <c r="H298" s="112" t="s">
        <v>377</v>
      </c>
      <c r="I298" t="e">
        <v>#N/A</v>
      </c>
    </row>
    <row r="299" spans="1:9" x14ac:dyDescent="0.25">
      <c r="A299" s="112" t="s">
        <v>376</v>
      </c>
      <c r="B299" s="85" t="s">
        <v>1493</v>
      </c>
      <c r="C299" s="112">
        <v>5311000938</v>
      </c>
      <c r="D299" s="112" t="s">
        <v>475</v>
      </c>
      <c r="E299" s="114" t="s">
        <v>474</v>
      </c>
      <c r="F299" s="113" t="s">
        <v>473</v>
      </c>
      <c r="G299" s="113">
        <v>1414011</v>
      </c>
      <c r="H299" s="112" t="s">
        <v>372</v>
      </c>
      <c r="I299" t="e">
        <v>#N/A</v>
      </c>
    </row>
    <row r="300" spans="1:9" x14ac:dyDescent="0.25">
      <c r="A300" s="112" t="s">
        <v>366</v>
      </c>
      <c r="B300" s="85" t="s">
        <v>1493</v>
      </c>
      <c r="C300" s="112">
        <v>7582142002</v>
      </c>
      <c r="D300" s="112" t="s">
        <v>472</v>
      </c>
      <c r="E300" s="114" t="s">
        <v>471</v>
      </c>
      <c r="F300" s="113" t="s">
        <v>470</v>
      </c>
      <c r="G300" s="113">
        <v>1461011</v>
      </c>
      <c r="H300" s="112" t="s">
        <v>362</v>
      </c>
      <c r="I300" t="e">
        <v>#N/A</v>
      </c>
    </row>
    <row r="301" spans="1:9" x14ac:dyDescent="0.25">
      <c r="A301" s="112" t="s">
        <v>371</v>
      </c>
      <c r="B301" s="85" t="s">
        <v>1493</v>
      </c>
      <c r="C301" s="112">
        <v>7591625088</v>
      </c>
      <c r="D301" s="112" t="s">
        <v>469</v>
      </c>
      <c r="E301" s="114" t="s">
        <v>468</v>
      </c>
      <c r="F301" s="113" t="s">
        <v>420</v>
      </c>
      <c r="G301" s="113">
        <v>1416011</v>
      </c>
      <c r="H301" s="112" t="s">
        <v>367</v>
      </c>
      <c r="I301" t="e">
        <v>#N/A</v>
      </c>
    </row>
    <row r="302" spans="1:9" x14ac:dyDescent="0.25">
      <c r="A302" s="112" t="s">
        <v>189</v>
      </c>
      <c r="B302" s="85" t="s">
        <v>1493</v>
      </c>
      <c r="C302" s="112">
        <v>5321007014</v>
      </c>
      <c r="D302" s="112" t="s">
        <v>467</v>
      </c>
      <c r="E302" s="114" t="s">
        <v>466</v>
      </c>
      <c r="F302" s="113" t="s">
        <v>465</v>
      </c>
      <c r="G302" s="113">
        <v>1417021</v>
      </c>
      <c r="H302" s="112" t="s">
        <v>185</v>
      </c>
      <c r="I302" t="e">
        <v>#N/A</v>
      </c>
    </row>
    <row r="303" spans="1:9" x14ac:dyDescent="0.25">
      <c r="A303" s="112" t="s">
        <v>204</v>
      </c>
      <c r="B303" s="85" t="s">
        <v>1493</v>
      </c>
      <c r="C303" s="112">
        <v>5342283759</v>
      </c>
      <c r="D303" s="112" t="s">
        <v>464</v>
      </c>
      <c r="E303" s="114" t="s">
        <v>463</v>
      </c>
      <c r="F303" s="113" t="s">
        <v>462</v>
      </c>
      <c r="G303" s="113">
        <v>1421011</v>
      </c>
      <c r="H303" s="112" t="s">
        <v>200</v>
      </c>
      <c r="I303" t="e">
        <v>#N/A</v>
      </c>
    </row>
    <row r="304" spans="1:9" x14ac:dyDescent="0.25">
      <c r="A304" s="112" t="s">
        <v>194</v>
      </c>
      <c r="B304" s="85" t="s">
        <v>1493</v>
      </c>
      <c r="C304" s="112">
        <v>5291809280</v>
      </c>
      <c r="D304" s="112" t="s">
        <v>461</v>
      </c>
      <c r="E304" s="114" t="s">
        <v>460</v>
      </c>
      <c r="F304" s="113" t="s">
        <v>459</v>
      </c>
      <c r="G304" s="113">
        <v>1405021</v>
      </c>
      <c r="H304" s="112" t="s">
        <v>190</v>
      </c>
      <c r="I304" t="e">
        <v>#N/A</v>
      </c>
    </row>
    <row r="305" spans="1:9" x14ac:dyDescent="0.25">
      <c r="A305" s="112" t="s">
        <v>204</v>
      </c>
      <c r="B305" s="85" t="s">
        <v>1493</v>
      </c>
      <c r="C305" s="112">
        <v>5342406015</v>
      </c>
      <c r="D305" s="112" t="s">
        <v>458</v>
      </c>
      <c r="E305" s="114" t="s">
        <v>457</v>
      </c>
      <c r="F305" s="113" t="s">
        <v>456</v>
      </c>
      <c r="G305" s="113">
        <v>1421021</v>
      </c>
      <c r="H305" s="112" t="s">
        <v>200</v>
      </c>
      <c r="I305" t="e">
        <v>#N/A</v>
      </c>
    </row>
    <row r="306" spans="1:9" x14ac:dyDescent="0.25">
      <c r="A306" s="112" t="s">
        <v>350</v>
      </c>
      <c r="B306" s="85" t="s">
        <v>1493</v>
      </c>
      <c r="C306" s="112">
        <v>7611525385</v>
      </c>
      <c r="D306" s="112" t="s">
        <v>455</v>
      </c>
      <c r="E306" s="114" t="s">
        <v>454</v>
      </c>
      <c r="F306" s="113" t="s">
        <v>453</v>
      </c>
      <c r="G306" s="113">
        <v>1422011</v>
      </c>
      <c r="H306" s="112" t="s">
        <v>346</v>
      </c>
      <c r="I306" t="e">
        <v>#N/A</v>
      </c>
    </row>
    <row r="307" spans="1:9" x14ac:dyDescent="0.25">
      <c r="A307" s="112" t="s">
        <v>199</v>
      </c>
      <c r="B307" s="85" t="s">
        <v>1493</v>
      </c>
      <c r="C307" s="112">
        <v>8212525409</v>
      </c>
      <c r="D307" s="112" t="s">
        <v>452</v>
      </c>
      <c r="E307" s="114" t="s">
        <v>451</v>
      </c>
      <c r="F307" s="113" t="s">
        <v>450</v>
      </c>
      <c r="G307" s="113">
        <v>1464011</v>
      </c>
      <c r="H307" s="112" t="s">
        <v>195</v>
      </c>
      <c r="I307" t="e">
        <v>#N/A</v>
      </c>
    </row>
    <row r="308" spans="1:9" x14ac:dyDescent="0.25">
      <c r="A308" s="112" t="s">
        <v>318</v>
      </c>
      <c r="B308" s="85" t="s">
        <v>1493</v>
      </c>
      <c r="C308" s="112">
        <v>8371691451</v>
      </c>
      <c r="D308" s="112" t="s">
        <v>449</v>
      </c>
      <c r="E308" s="114" t="s">
        <v>448</v>
      </c>
      <c r="F308" s="113" t="s">
        <v>447</v>
      </c>
      <c r="G308" s="113">
        <v>1428011</v>
      </c>
      <c r="H308" s="112" t="s">
        <v>314</v>
      </c>
      <c r="I308" t="e">
        <v>#N/A</v>
      </c>
    </row>
    <row r="309" spans="1:9" x14ac:dyDescent="0.25">
      <c r="A309" s="112" t="s">
        <v>313</v>
      </c>
      <c r="B309" s="85" t="s">
        <v>1493</v>
      </c>
      <c r="C309" s="112">
        <v>8231544856</v>
      </c>
      <c r="D309" s="112" t="s">
        <v>446</v>
      </c>
      <c r="E309" s="114" t="s">
        <v>445</v>
      </c>
      <c r="F309" s="113" t="s">
        <v>444</v>
      </c>
      <c r="G309" s="113">
        <v>1429011</v>
      </c>
      <c r="H309" s="112" t="s">
        <v>309</v>
      </c>
      <c r="I309" t="e">
        <v>#N/A</v>
      </c>
    </row>
    <row r="310" spans="1:9" x14ac:dyDescent="0.25">
      <c r="A310" s="112" t="s">
        <v>267</v>
      </c>
      <c r="B310" s="85" t="s">
        <v>1493</v>
      </c>
      <c r="C310" s="112">
        <v>5252248481</v>
      </c>
      <c r="D310" s="112" t="s">
        <v>443</v>
      </c>
      <c r="E310" s="114" t="s">
        <v>442</v>
      </c>
      <c r="F310" s="113" t="s">
        <v>441</v>
      </c>
      <c r="G310" s="113">
        <v>1465108</v>
      </c>
      <c r="H310" s="112" t="s">
        <v>263</v>
      </c>
      <c r="I310" t="e">
        <v>#N/A</v>
      </c>
    </row>
    <row r="311" spans="1:9" x14ac:dyDescent="0.25">
      <c r="A311" s="112" t="s">
        <v>184</v>
      </c>
      <c r="B311" s="85" t="s">
        <v>1493</v>
      </c>
      <c r="C311" s="112">
        <v>8222146607</v>
      </c>
      <c r="D311" s="112" t="s">
        <v>440</v>
      </c>
      <c r="E311" s="114" t="s">
        <v>439</v>
      </c>
      <c r="F311" s="113" t="s">
        <v>438</v>
      </c>
      <c r="G311" s="113">
        <v>1412151</v>
      </c>
      <c r="H311" s="112" t="s">
        <v>181</v>
      </c>
      <c r="I311" t="e">
        <v>#N/A</v>
      </c>
    </row>
    <row r="312" spans="1:9" x14ac:dyDescent="0.25">
      <c r="A312" s="112" t="s">
        <v>288</v>
      </c>
      <c r="B312" s="85" t="s">
        <v>1493</v>
      </c>
      <c r="C312" s="112">
        <v>8241694882</v>
      </c>
      <c r="D312" s="112" t="s">
        <v>437</v>
      </c>
      <c r="E312" s="114" t="s">
        <v>436</v>
      </c>
      <c r="F312" s="113" t="s">
        <v>435</v>
      </c>
      <c r="G312" s="113">
        <v>1433011</v>
      </c>
      <c r="H312" s="112" t="s">
        <v>284</v>
      </c>
      <c r="I312" t="e">
        <v>#N/A</v>
      </c>
    </row>
    <row r="313" spans="1:9" x14ac:dyDescent="0.25">
      <c r="A313" s="112" t="s">
        <v>298</v>
      </c>
      <c r="B313" s="85" t="s">
        <v>1493</v>
      </c>
      <c r="C313" s="112">
        <v>1251334816</v>
      </c>
      <c r="D313" s="112" t="s">
        <v>434</v>
      </c>
      <c r="E313" s="114" t="s">
        <v>433</v>
      </c>
      <c r="F313" s="113" t="s">
        <v>432</v>
      </c>
      <c r="G313" s="113">
        <v>1434041</v>
      </c>
      <c r="H313" s="112" t="s">
        <v>294</v>
      </c>
      <c r="I313" t="e">
        <v>#N/A</v>
      </c>
    </row>
    <row r="314" spans="1:9" x14ac:dyDescent="0.25">
      <c r="A314" s="112" t="s">
        <v>298</v>
      </c>
      <c r="B314" s="85" t="s">
        <v>1493</v>
      </c>
      <c r="C314" s="112">
        <v>1251332295</v>
      </c>
      <c r="D314" s="112" t="s">
        <v>431</v>
      </c>
      <c r="E314" s="114" t="s">
        <v>430</v>
      </c>
      <c r="F314" s="113" t="s">
        <v>429</v>
      </c>
      <c r="G314" s="113">
        <v>1434031</v>
      </c>
      <c r="H314" s="112" t="s">
        <v>294</v>
      </c>
      <c r="I314" t="e">
        <v>#N/A</v>
      </c>
    </row>
    <row r="315" spans="1:9" x14ac:dyDescent="0.25">
      <c r="A315" s="112" t="s">
        <v>180</v>
      </c>
      <c r="B315" s="85" t="s">
        <v>1493</v>
      </c>
      <c r="C315" s="112">
        <v>8262189095</v>
      </c>
      <c r="D315" s="112" t="s">
        <v>428</v>
      </c>
      <c r="E315" s="114" t="s">
        <v>427</v>
      </c>
      <c r="F315" s="113" t="s">
        <v>426</v>
      </c>
      <c r="G315" s="113">
        <v>1403021</v>
      </c>
      <c r="H315" s="112" t="s">
        <v>177</v>
      </c>
      <c r="I315" t="e">
        <v>#N/A</v>
      </c>
    </row>
    <row r="316" spans="1:9" x14ac:dyDescent="0.25">
      <c r="A316" s="112" t="s">
        <v>209</v>
      </c>
      <c r="B316" s="85" t="s">
        <v>1493</v>
      </c>
      <c r="C316" s="112">
        <v>8381464722</v>
      </c>
      <c r="D316" s="112" t="s">
        <v>425</v>
      </c>
      <c r="E316" s="114" t="s">
        <v>424</v>
      </c>
      <c r="F316" s="113" t="s">
        <v>423</v>
      </c>
      <c r="G316" s="113">
        <v>1438011</v>
      </c>
      <c r="H316" s="112" t="s">
        <v>205</v>
      </c>
      <c r="I316" t="e">
        <v>#N/A</v>
      </c>
    </row>
    <row r="317" spans="1:9" x14ac:dyDescent="0.25">
      <c r="A317" s="112" t="s">
        <v>371</v>
      </c>
      <c r="B317" s="85" t="s">
        <v>1493</v>
      </c>
      <c r="C317" s="112">
        <v>7590004964</v>
      </c>
      <c r="D317" s="112" t="s">
        <v>422</v>
      </c>
      <c r="E317" s="114" t="s">
        <v>421</v>
      </c>
      <c r="F317" s="113" t="s">
        <v>420</v>
      </c>
      <c r="G317" s="113">
        <v>1416011</v>
      </c>
      <c r="H317" s="112" t="s">
        <v>367</v>
      </c>
      <c r="I317" t="e">
        <v>#N/A</v>
      </c>
    </row>
    <row r="318" spans="1:9" x14ac:dyDescent="0.25">
      <c r="A318" s="112" t="s">
        <v>419</v>
      </c>
      <c r="B318" s="85" t="s">
        <v>1451</v>
      </c>
      <c r="C318" s="112">
        <v>7981464078</v>
      </c>
      <c r="D318" s="112" t="s">
        <v>418</v>
      </c>
      <c r="E318" s="114" t="s">
        <v>417</v>
      </c>
      <c r="F318" s="113" t="s">
        <v>416</v>
      </c>
      <c r="G318" s="113">
        <v>1401000</v>
      </c>
      <c r="H318" s="112" t="s">
        <v>415</v>
      </c>
      <c r="I318">
        <v>101</v>
      </c>
    </row>
    <row r="319" spans="1:9" x14ac:dyDescent="0.25">
      <c r="A319" s="112" t="s">
        <v>419</v>
      </c>
      <c r="B319" s="85" t="s">
        <v>1452</v>
      </c>
      <c r="C319" s="112">
        <v>7981464078</v>
      </c>
      <c r="D319" s="112" t="s">
        <v>418</v>
      </c>
      <c r="E319" s="114" t="s">
        <v>417</v>
      </c>
      <c r="F319" s="113" t="s">
        <v>416</v>
      </c>
      <c r="G319" s="113">
        <v>1401000</v>
      </c>
      <c r="H319" s="112" t="s">
        <v>415</v>
      </c>
      <c r="I319">
        <v>101</v>
      </c>
    </row>
    <row r="320" spans="1:9" x14ac:dyDescent="0.25">
      <c r="A320" s="112" t="s">
        <v>419</v>
      </c>
      <c r="B320" s="85" t="s">
        <v>1453</v>
      </c>
      <c r="C320" s="112">
        <v>7981464078</v>
      </c>
      <c r="D320" s="112" t="s">
        <v>418</v>
      </c>
      <c r="E320" s="114" t="s">
        <v>417</v>
      </c>
      <c r="F320" s="113" t="s">
        <v>416</v>
      </c>
      <c r="G320" s="113">
        <v>1401000</v>
      </c>
      <c r="H320" s="112" t="s">
        <v>415</v>
      </c>
      <c r="I320">
        <v>101</v>
      </c>
    </row>
    <row r="321" spans="1:9" x14ac:dyDescent="0.25">
      <c r="A321" s="112" t="s">
        <v>414</v>
      </c>
      <c r="B321" s="85" t="s">
        <v>1454</v>
      </c>
      <c r="C321" s="112">
        <v>5661889579</v>
      </c>
      <c r="D321" s="112" t="s">
        <v>413</v>
      </c>
      <c r="E321" s="114" t="s">
        <v>412</v>
      </c>
      <c r="F321" s="113" t="s">
        <v>411</v>
      </c>
      <c r="G321" s="113">
        <v>1402000</v>
      </c>
      <c r="H321" s="112" t="s">
        <v>410</v>
      </c>
      <c r="I321">
        <v>102</v>
      </c>
    </row>
    <row r="322" spans="1:9" x14ac:dyDescent="0.25">
      <c r="A322" s="112" t="s">
        <v>180</v>
      </c>
      <c r="B322" s="85" t="s">
        <v>1493</v>
      </c>
      <c r="C322" s="112">
        <v>8262189646</v>
      </c>
      <c r="D322" s="112" t="s">
        <v>409</v>
      </c>
      <c r="E322" s="114" t="s">
        <v>408</v>
      </c>
      <c r="F322" s="113" t="s">
        <v>407</v>
      </c>
      <c r="G322" s="113">
        <v>1403000</v>
      </c>
      <c r="H322" s="112" t="s">
        <v>177</v>
      </c>
      <c r="I322">
        <v>103</v>
      </c>
    </row>
    <row r="323" spans="1:9" x14ac:dyDescent="0.25">
      <c r="A323" s="112" t="s">
        <v>406</v>
      </c>
      <c r="B323" s="85" t="s">
        <v>1455</v>
      </c>
      <c r="C323" s="112">
        <v>9710658050</v>
      </c>
      <c r="D323" s="112" t="s">
        <v>405</v>
      </c>
      <c r="E323" s="114" t="s">
        <v>404</v>
      </c>
      <c r="F323" s="113" t="s">
        <v>403</v>
      </c>
      <c r="G323" s="113">
        <v>1404000</v>
      </c>
      <c r="H323" s="112" t="s">
        <v>402</v>
      </c>
      <c r="I323">
        <v>104</v>
      </c>
    </row>
    <row r="324" spans="1:9" x14ac:dyDescent="0.25">
      <c r="A324" s="112" t="s">
        <v>194</v>
      </c>
      <c r="B324" s="85" t="s">
        <v>1493</v>
      </c>
      <c r="C324" s="112">
        <v>5291798895</v>
      </c>
      <c r="D324" s="112" t="s">
        <v>401</v>
      </c>
      <c r="E324" s="114" t="s">
        <v>400</v>
      </c>
      <c r="F324" s="113" t="s">
        <v>399</v>
      </c>
      <c r="G324" s="113">
        <v>1405000</v>
      </c>
      <c r="H324" s="112" t="s">
        <v>190</v>
      </c>
      <c r="I324">
        <v>105</v>
      </c>
    </row>
    <row r="325" spans="1:9" x14ac:dyDescent="0.25">
      <c r="A325" s="112" t="s">
        <v>257</v>
      </c>
      <c r="B325" s="85" t="s">
        <v>1456</v>
      </c>
      <c r="C325" s="112">
        <v>7972052212</v>
      </c>
      <c r="D325" s="112" t="s">
        <v>398</v>
      </c>
      <c r="E325" s="114" t="s">
        <v>397</v>
      </c>
      <c r="F325" s="113" t="s">
        <v>396</v>
      </c>
      <c r="G325" s="113">
        <v>1406000</v>
      </c>
      <c r="H325" s="112" t="s">
        <v>253</v>
      </c>
      <c r="I325">
        <v>106</v>
      </c>
    </row>
    <row r="326" spans="1:9" x14ac:dyDescent="0.25">
      <c r="A326" s="112" t="s">
        <v>257</v>
      </c>
      <c r="B326" s="85" t="s">
        <v>1457</v>
      </c>
      <c r="C326" s="112">
        <v>7972052212</v>
      </c>
      <c r="D326" s="112" t="s">
        <v>398</v>
      </c>
      <c r="E326" s="114" t="s">
        <v>397</v>
      </c>
      <c r="F326" s="113" t="s">
        <v>396</v>
      </c>
      <c r="G326" s="113">
        <v>1406000</v>
      </c>
      <c r="H326" s="112" t="s">
        <v>253</v>
      </c>
      <c r="I326">
        <v>106</v>
      </c>
    </row>
    <row r="327" spans="1:9" x14ac:dyDescent="0.25">
      <c r="A327" s="112" t="s">
        <v>257</v>
      </c>
      <c r="B327" s="85" t="s">
        <v>1458</v>
      </c>
      <c r="C327" s="112">
        <v>7972052212</v>
      </c>
      <c r="D327" s="112" t="s">
        <v>398</v>
      </c>
      <c r="E327" s="114" t="s">
        <v>397</v>
      </c>
      <c r="F327" s="113" t="s">
        <v>396</v>
      </c>
      <c r="G327" s="113">
        <v>1406000</v>
      </c>
      <c r="H327" s="112" t="s">
        <v>253</v>
      </c>
      <c r="I327">
        <v>106</v>
      </c>
    </row>
    <row r="328" spans="1:9" x14ac:dyDescent="0.25">
      <c r="A328" s="112" t="s">
        <v>257</v>
      </c>
      <c r="B328" s="85" t="s">
        <v>1459</v>
      </c>
      <c r="C328" s="112">
        <v>7972052212</v>
      </c>
      <c r="D328" s="112" t="s">
        <v>398</v>
      </c>
      <c r="E328" s="114" t="s">
        <v>397</v>
      </c>
      <c r="F328" s="113" t="s">
        <v>396</v>
      </c>
      <c r="G328" s="113">
        <v>1406000</v>
      </c>
      <c r="H328" s="112" t="s">
        <v>253</v>
      </c>
      <c r="I328">
        <v>106</v>
      </c>
    </row>
    <row r="329" spans="1:9" x14ac:dyDescent="0.25">
      <c r="A329" s="112" t="s">
        <v>257</v>
      </c>
      <c r="B329" s="85" t="s">
        <v>1460</v>
      </c>
      <c r="C329" s="112">
        <v>7972052212</v>
      </c>
      <c r="D329" s="112" t="s">
        <v>398</v>
      </c>
      <c r="E329" s="114" t="s">
        <v>397</v>
      </c>
      <c r="F329" s="113" t="s">
        <v>396</v>
      </c>
      <c r="G329" s="113">
        <v>1406000</v>
      </c>
      <c r="H329" s="112" t="s">
        <v>253</v>
      </c>
      <c r="I329">
        <v>106</v>
      </c>
    </row>
    <row r="330" spans="1:9" x14ac:dyDescent="0.25">
      <c r="A330" s="112" t="s">
        <v>229</v>
      </c>
      <c r="B330" s="85" t="s">
        <v>1493</v>
      </c>
      <c r="C330" s="112">
        <v>8121907683</v>
      </c>
      <c r="D330" s="112" t="s">
        <v>395</v>
      </c>
      <c r="E330" s="114" t="s">
        <v>394</v>
      </c>
      <c r="F330" s="113" t="s">
        <v>393</v>
      </c>
      <c r="G330" s="113">
        <v>1407000</v>
      </c>
      <c r="H330" s="112" t="s">
        <v>225</v>
      </c>
      <c r="I330">
        <v>107</v>
      </c>
    </row>
    <row r="331" spans="1:9" x14ac:dyDescent="0.25">
      <c r="A331" s="112" t="s">
        <v>234</v>
      </c>
      <c r="B331" s="85" t="s">
        <v>1461</v>
      </c>
      <c r="C331" s="112">
        <v>5361597016</v>
      </c>
      <c r="D331" s="112" t="s">
        <v>392</v>
      </c>
      <c r="E331" s="114" t="s">
        <v>391</v>
      </c>
      <c r="F331" s="113" t="s">
        <v>231</v>
      </c>
      <c r="G331" s="113">
        <v>1408000</v>
      </c>
      <c r="H331" s="112" t="s">
        <v>230</v>
      </c>
      <c r="I331">
        <v>108</v>
      </c>
    </row>
    <row r="332" spans="1:9" x14ac:dyDescent="0.25">
      <c r="A332" s="112" t="s">
        <v>214</v>
      </c>
      <c r="B332" s="85" t="s">
        <v>1462</v>
      </c>
      <c r="C332" s="112">
        <v>5090054952</v>
      </c>
      <c r="D332" s="112" t="s">
        <v>390</v>
      </c>
      <c r="E332" s="114" t="s">
        <v>389</v>
      </c>
      <c r="F332" s="113" t="s">
        <v>388</v>
      </c>
      <c r="G332" s="113">
        <v>1409000</v>
      </c>
      <c r="H332" s="112" t="s">
        <v>210</v>
      </c>
      <c r="I332">
        <v>109</v>
      </c>
    </row>
    <row r="333" spans="1:9" x14ac:dyDescent="0.25">
      <c r="A333" s="112" t="s">
        <v>214</v>
      </c>
      <c r="B333" s="85" t="s">
        <v>1463</v>
      </c>
      <c r="C333" s="112">
        <v>5090054952</v>
      </c>
      <c r="D333" s="112" t="s">
        <v>390</v>
      </c>
      <c r="E333" s="114" t="s">
        <v>389</v>
      </c>
      <c r="F333" s="113" t="s">
        <v>388</v>
      </c>
      <c r="G333" s="113">
        <v>1409000</v>
      </c>
      <c r="H333" s="112" t="s">
        <v>210</v>
      </c>
      <c r="I333">
        <v>109</v>
      </c>
    </row>
    <row r="334" spans="1:9" x14ac:dyDescent="0.25">
      <c r="A334" s="112" t="s">
        <v>214</v>
      </c>
      <c r="B334" s="85" t="s">
        <v>1464</v>
      </c>
      <c r="C334" s="112">
        <v>5090054952</v>
      </c>
      <c r="D334" s="112" t="s">
        <v>390</v>
      </c>
      <c r="E334" s="114" t="s">
        <v>389</v>
      </c>
      <c r="F334" s="113" t="s">
        <v>388</v>
      </c>
      <c r="G334" s="113">
        <v>1409000</v>
      </c>
      <c r="H334" s="112" t="s">
        <v>210</v>
      </c>
      <c r="I334">
        <v>109</v>
      </c>
    </row>
    <row r="335" spans="1:9" x14ac:dyDescent="0.25">
      <c r="A335" s="112" t="s">
        <v>224</v>
      </c>
      <c r="B335" s="85" t="s">
        <v>1465</v>
      </c>
      <c r="C335" s="112">
        <v>7571452124</v>
      </c>
      <c r="D335" s="112" t="s">
        <v>387</v>
      </c>
      <c r="E335" s="114" t="s">
        <v>386</v>
      </c>
      <c r="F335" s="113" t="s">
        <v>385</v>
      </c>
      <c r="G335" s="113">
        <v>1411000</v>
      </c>
      <c r="H335" s="112" t="s">
        <v>220</v>
      </c>
      <c r="I335">
        <v>110</v>
      </c>
    </row>
    <row r="336" spans="1:9" x14ac:dyDescent="0.25">
      <c r="A336" s="112" t="s">
        <v>184</v>
      </c>
      <c r="B336" s="85" t="s">
        <v>1493</v>
      </c>
      <c r="C336" s="112">
        <v>8222342426</v>
      </c>
      <c r="D336" s="112" t="s">
        <v>384</v>
      </c>
      <c r="E336" s="114" t="s">
        <v>383</v>
      </c>
      <c r="F336" s="113" t="s">
        <v>382</v>
      </c>
      <c r="G336" s="113">
        <v>1412000</v>
      </c>
      <c r="H336" s="112" t="s">
        <v>181</v>
      </c>
      <c r="I336">
        <v>111</v>
      </c>
    </row>
    <row r="337" spans="1:9" x14ac:dyDescent="0.25">
      <c r="A337" s="112" t="s">
        <v>381</v>
      </c>
      <c r="B337" s="85" t="s">
        <v>1493</v>
      </c>
      <c r="C337" s="112">
        <v>5691760040</v>
      </c>
      <c r="D337" s="112" t="s">
        <v>380</v>
      </c>
      <c r="E337" s="114" t="s">
        <v>379</v>
      </c>
      <c r="F337" s="113" t="s">
        <v>378</v>
      </c>
      <c r="G337" s="113">
        <v>1413000</v>
      </c>
      <c r="H337" s="112" t="s">
        <v>377</v>
      </c>
      <c r="I337">
        <v>112</v>
      </c>
    </row>
    <row r="338" spans="1:9" x14ac:dyDescent="0.25">
      <c r="A338" s="112" t="s">
        <v>376</v>
      </c>
      <c r="B338" s="85" t="s">
        <v>1493</v>
      </c>
      <c r="C338" s="112">
        <v>5311688975</v>
      </c>
      <c r="D338" s="112" t="s">
        <v>375</v>
      </c>
      <c r="E338" s="114" t="s">
        <v>374</v>
      </c>
      <c r="F338" s="113" t="s">
        <v>373</v>
      </c>
      <c r="G338" s="113">
        <v>1414000</v>
      </c>
      <c r="H338" s="112" t="s">
        <v>372</v>
      </c>
      <c r="I338">
        <v>113</v>
      </c>
    </row>
    <row r="339" spans="1:9" x14ac:dyDescent="0.25">
      <c r="A339" s="112" t="s">
        <v>371</v>
      </c>
      <c r="B339" s="85" t="s">
        <v>1493</v>
      </c>
      <c r="C339" s="112">
        <v>7591613174</v>
      </c>
      <c r="D339" s="112" t="s">
        <v>370</v>
      </c>
      <c r="E339" s="114" t="s">
        <v>369</v>
      </c>
      <c r="F339" s="113" t="s">
        <v>368</v>
      </c>
      <c r="G339" s="113">
        <v>1416000</v>
      </c>
      <c r="H339" s="112" t="s">
        <v>367</v>
      </c>
      <c r="I339">
        <v>114</v>
      </c>
    </row>
    <row r="340" spans="1:9" x14ac:dyDescent="0.25">
      <c r="A340" s="112" t="s">
        <v>366</v>
      </c>
      <c r="B340" s="85" t="s">
        <v>1466</v>
      </c>
      <c r="C340" s="112">
        <v>7582359776</v>
      </c>
      <c r="D340" s="112" t="s">
        <v>365</v>
      </c>
      <c r="E340" s="114" t="s">
        <v>364</v>
      </c>
      <c r="F340" s="113" t="s">
        <v>363</v>
      </c>
      <c r="G340" s="113">
        <v>1415000</v>
      </c>
      <c r="H340" s="112" t="s">
        <v>362</v>
      </c>
      <c r="I340">
        <v>115</v>
      </c>
    </row>
    <row r="341" spans="1:9" x14ac:dyDescent="0.25">
      <c r="A341" s="112" t="s">
        <v>189</v>
      </c>
      <c r="B341" s="85" t="s">
        <v>1493</v>
      </c>
      <c r="C341" s="112">
        <v>5322008671</v>
      </c>
      <c r="D341" s="112" t="s">
        <v>361</v>
      </c>
      <c r="E341" s="114" t="s">
        <v>360</v>
      </c>
      <c r="F341" s="113" t="s">
        <v>359</v>
      </c>
      <c r="G341" s="113">
        <v>1417000</v>
      </c>
      <c r="H341" s="112" t="s">
        <v>185</v>
      </c>
      <c r="I341">
        <v>117</v>
      </c>
    </row>
    <row r="342" spans="1:9" x14ac:dyDescent="0.25">
      <c r="A342" s="112" t="s">
        <v>358</v>
      </c>
      <c r="B342" s="85" t="s">
        <v>1467</v>
      </c>
      <c r="C342" s="112">
        <v>1231268996</v>
      </c>
      <c r="D342" s="112" t="s">
        <v>357</v>
      </c>
      <c r="E342" s="114" t="s">
        <v>356</v>
      </c>
      <c r="F342" s="113" t="s">
        <v>355</v>
      </c>
      <c r="G342" s="113">
        <v>1418000</v>
      </c>
      <c r="H342" s="112" t="s">
        <v>354</v>
      </c>
      <c r="I342">
        <v>118</v>
      </c>
    </row>
    <row r="343" spans="1:9" x14ac:dyDescent="0.25">
      <c r="A343" s="112" t="s">
        <v>204</v>
      </c>
      <c r="B343" s="85" t="s">
        <v>1493</v>
      </c>
      <c r="C343" s="112">
        <v>5342405501</v>
      </c>
      <c r="D343" s="112" t="s">
        <v>353</v>
      </c>
      <c r="E343" s="114" t="s">
        <v>352</v>
      </c>
      <c r="F343" s="113" t="s">
        <v>351</v>
      </c>
      <c r="G343" s="113">
        <v>1421000</v>
      </c>
      <c r="H343" s="112" t="s">
        <v>200</v>
      </c>
      <c r="I343">
        <v>119</v>
      </c>
    </row>
    <row r="344" spans="1:9" x14ac:dyDescent="0.25">
      <c r="A344" s="112" t="s">
        <v>350</v>
      </c>
      <c r="B344" s="85" t="s">
        <v>1469</v>
      </c>
      <c r="C344" s="112">
        <v>7611527332</v>
      </c>
      <c r="D344" s="112" t="s">
        <v>349</v>
      </c>
      <c r="E344" s="114" t="s">
        <v>348</v>
      </c>
      <c r="F344" s="113" t="s">
        <v>347</v>
      </c>
      <c r="G344" s="113">
        <v>1422000</v>
      </c>
      <c r="H344" s="112" t="s">
        <v>346</v>
      </c>
      <c r="I344">
        <v>120</v>
      </c>
    </row>
    <row r="345" spans="1:9" x14ac:dyDescent="0.25">
      <c r="A345" s="112" t="s">
        <v>345</v>
      </c>
      <c r="B345" s="85" t="s">
        <v>1470</v>
      </c>
      <c r="C345" s="112">
        <v>6010078283</v>
      </c>
      <c r="D345" s="112" t="s">
        <v>344</v>
      </c>
      <c r="E345" s="114" t="s">
        <v>343</v>
      </c>
      <c r="F345" s="113" t="s">
        <v>342</v>
      </c>
      <c r="G345" s="113">
        <v>1423000</v>
      </c>
      <c r="H345" s="112" t="s">
        <v>341</v>
      </c>
      <c r="I345">
        <v>122</v>
      </c>
    </row>
    <row r="346" spans="1:9" x14ac:dyDescent="0.25">
      <c r="A346" s="112" t="s">
        <v>262</v>
      </c>
      <c r="B346" s="85" t="s">
        <v>1471</v>
      </c>
      <c r="C346" s="112">
        <v>5681618062</v>
      </c>
      <c r="D346" s="112" t="s">
        <v>340</v>
      </c>
      <c r="E346" s="114" t="s">
        <v>339</v>
      </c>
      <c r="F346" s="113" t="s">
        <v>338</v>
      </c>
      <c r="G346" s="113">
        <v>1424000</v>
      </c>
      <c r="H346" s="112" t="s">
        <v>258</v>
      </c>
      <c r="I346">
        <v>123</v>
      </c>
    </row>
    <row r="347" spans="1:9" x14ac:dyDescent="0.25">
      <c r="A347" s="112" t="s">
        <v>239</v>
      </c>
      <c r="B347" s="85" t="s">
        <v>1468</v>
      </c>
      <c r="C347" s="112">
        <v>7743227414</v>
      </c>
      <c r="D347" s="112" t="s">
        <v>337</v>
      </c>
      <c r="E347" s="114" t="s">
        <v>336</v>
      </c>
      <c r="F347" s="113" t="s">
        <v>335</v>
      </c>
      <c r="G347" s="113">
        <v>1419000</v>
      </c>
      <c r="H347" s="112" t="s">
        <v>235</v>
      </c>
      <c r="I347">
        <v>124</v>
      </c>
    </row>
    <row r="348" spans="1:9" x14ac:dyDescent="0.25">
      <c r="A348" s="112" t="s">
        <v>334</v>
      </c>
      <c r="B348" s="85" t="s">
        <v>1493</v>
      </c>
      <c r="C348" s="112">
        <v>5671788408</v>
      </c>
      <c r="D348" s="112" t="s">
        <v>333</v>
      </c>
      <c r="E348" s="114" t="s">
        <v>332</v>
      </c>
      <c r="F348" s="113" t="s">
        <v>331</v>
      </c>
      <c r="G348" s="113">
        <v>1420000</v>
      </c>
      <c r="H348" s="112" t="s">
        <v>330</v>
      </c>
      <c r="I348">
        <v>125</v>
      </c>
    </row>
    <row r="349" spans="1:9" x14ac:dyDescent="0.25">
      <c r="A349" s="112" t="s">
        <v>252</v>
      </c>
      <c r="B349" s="85" t="s">
        <v>1493</v>
      </c>
      <c r="C349" s="112">
        <v>9482604208</v>
      </c>
      <c r="D349" s="112" t="s">
        <v>329</v>
      </c>
      <c r="E349" s="114" t="s">
        <v>328</v>
      </c>
      <c r="F349" s="113" t="s">
        <v>327</v>
      </c>
      <c r="G349" s="113">
        <v>1425000</v>
      </c>
      <c r="H349" s="112" t="s">
        <v>248</v>
      </c>
      <c r="I349">
        <v>126</v>
      </c>
    </row>
    <row r="350" spans="1:9" x14ac:dyDescent="0.25">
      <c r="A350" s="112" t="s">
        <v>199</v>
      </c>
      <c r="B350" s="85" t="s">
        <v>1493</v>
      </c>
      <c r="C350" s="112">
        <v>8212546021</v>
      </c>
      <c r="D350" s="112" t="s">
        <v>326</v>
      </c>
      <c r="E350" s="114" t="s">
        <v>325</v>
      </c>
      <c r="F350" s="113" t="s">
        <v>324</v>
      </c>
      <c r="G350" s="113">
        <v>1426000</v>
      </c>
      <c r="H350" s="112" t="s">
        <v>195</v>
      </c>
      <c r="I350">
        <v>127</v>
      </c>
    </row>
    <row r="351" spans="1:9" x14ac:dyDescent="0.25">
      <c r="A351" s="112" t="s">
        <v>323</v>
      </c>
      <c r="B351" s="85" t="s">
        <v>1472</v>
      </c>
      <c r="C351" s="112">
        <v>7761676252</v>
      </c>
      <c r="D351" s="112" t="s">
        <v>322</v>
      </c>
      <c r="E351" s="114" t="s">
        <v>321</v>
      </c>
      <c r="F351" s="113" t="s">
        <v>320</v>
      </c>
      <c r="G351" s="113">
        <v>1427000</v>
      </c>
      <c r="H351" s="112" t="s">
        <v>319</v>
      </c>
      <c r="I351">
        <v>129</v>
      </c>
    </row>
    <row r="352" spans="1:9" x14ac:dyDescent="0.25">
      <c r="A352" s="112" t="s">
        <v>323</v>
      </c>
      <c r="B352" s="85" t="s">
        <v>1473</v>
      </c>
      <c r="C352" s="112">
        <v>7761676252</v>
      </c>
      <c r="D352" s="112" t="s">
        <v>322</v>
      </c>
      <c r="E352" s="114" t="s">
        <v>321</v>
      </c>
      <c r="F352" s="113" t="s">
        <v>320</v>
      </c>
      <c r="G352" s="113">
        <v>1427000</v>
      </c>
      <c r="H352" s="112" t="s">
        <v>319</v>
      </c>
      <c r="I352">
        <v>129</v>
      </c>
    </row>
    <row r="353" spans="1:9" x14ac:dyDescent="0.25">
      <c r="A353" s="112" t="s">
        <v>318</v>
      </c>
      <c r="B353" s="85" t="s">
        <v>1493</v>
      </c>
      <c r="C353" s="112">
        <v>8371511868</v>
      </c>
      <c r="D353" s="112" t="s">
        <v>317</v>
      </c>
      <c r="E353" s="114" t="s">
        <v>316</v>
      </c>
      <c r="F353" s="113" t="s">
        <v>315</v>
      </c>
      <c r="G353" s="113">
        <v>1428000</v>
      </c>
      <c r="H353" s="112" t="s">
        <v>314</v>
      </c>
      <c r="I353">
        <v>131</v>
      </c>
    </row>
    <row r="354" spans="1:9" x14ac:dyDescent="0.25">
      <c r="A354" s="112" t="s">
        <v>313</v>
      </c>
      <c r="B354" s="85" t="s">
        <v>1474</v>
      </c>
      <c r="C354" s="112">
        <v>8231627536</v>
      </c>
      <c r="D354" s="112" t="s">
        <v>312</v>
      </c>
      <c r="E354" s="114" t="s">
        <v>311</v>
      </c>
      <c r="F354" s="113" t="s">
        <v>310</v>
      </c>
      <c r="G354" s="113">
        <v>1429000</v>
      </c>
      <c r="H354" s="112" t="s">
        <v>309</v>
      </c>
      <c r="I354">
        <v>132</v>
      </c>
    </row>
    <row r="355" spans="1:9" x14ac:dyDescent="0.25">
      <c r="A355" s="112" t="s">
        <v>308</v>
      </c>
      <c r="B355" s="85" t="s">
        <v>1475</v>
      </c>
      <c r="C355" s="112">
        <v>7991963340</v>
      </c>
      <c r="D355" s="112" t="s">
        <v>307</v>
      </c>
      <c r="E355" s="114" t="s">
        <v>306</v>
      </c>
      <c r="F355" s="113" t="s">
        <v>305</v>
      </c>
      <c r="G355" s="113">
        <v>1430000</v>
      </c>
      <c r="H355" s="112" t="s">
        <v>304</v>
      </c>
      <c r="I355">
        <v>133</v>
      </c>
    </row>
    <row r="356" spans="1:9" x14ac:dyDescent="0.25">
      <c r="A356" s="112" t="s">
        <v>303</v>
      </c>
      <c r="B356" s="85" t="s">
        <v>1493</v>
      </c>
      <c r="C356" s="112">
        <v>5272185341</v>
      </c>
      <c r="D356" s="112" t="s">
        <v>302</v>
      </c>
      <c r="E356" s="114" t="s">
        <v>301</v>
      </c>
      <c r="F356" s="113" t="s">
        <v>300</v>
      </c>
      <c r="G356" s="113">
        <v>1432000</v>
      </c>
      <c r="H356" s="112" t="s">
        <v>299</v>
      </c>
      <c r="I356">
        <v>134</v>
      </c>
    </row>
    <row r="357" spans="1:9" x14ac:dyDescent="0.25">
      <c r="A357" s="112" t="s">
        <v>298</v>
      </c>
      <c r="B357" s="85" t="s">
        <v>1476</v>
      </c>
      <c r="C357" s="112">
        <v>1250940609</v>
      </c>
      <c r="D357" s="112" t="s">
        <v>297</v>
      </c>
      <c r="E357" s="114" t="s">
        <v>296</v>
      </c>
      <c r="F357" s="113" t="s">
        <v>295</v>
      </c>
      <c r="G357" s="113">
        <v>1434000</v>
      </c>
      <c r="H357" s="112" t="s">
        <v>294</v>
      </c>
      <c r="I357">
        <v>136</v>
      </c>
    </row>
    <row r="358" spans="1:9" x14ac:dyDescent="0.25">
      <c r="A358" s="112" t="s">
        <v>293</v>
      </c>
      <c r="B358" s="85" t="s">
        <v>1477</v>
      </c>
      <c r="C358" s="112">
        <v>7621886920</v>
      </c>
      <c r="D358" s="112" t="s">
        <v>292</v>
      </c>
      <c r="E358" s="114" t="s">
        <v>291</v>
      </c>
      <c r="F358" s="113" t="s">
        <v>290</v>
      </c>
      <c r="G358" s="113">
        <v>1435000</v>
      </c>
      <c r="H358" s="112" t="s">
        <v>289</v>
      </c>
      <c r="I358">
        <v>137</v>
      </c>
    </row>
    <row r="359" spans="1:9" x14ac:dyDescent="0.25">
      <c r="A359" s="112" t="s">
        <v>288</v>
      </c>
      <c r="B359" s="85" t="s">
        <v>1478</v>
      </c>
      <c r="C359" s="112">
        <v>8241765263</v>
      </c>
      <c r="D359" s="112" t="s">
        <v>287</v>
      </c>
      <c r="E359" s="114" t="s">
        <v>286</v>
      </c>
      <c r="F359" s="113" t="s">
        <v>285</v>
      </c>
      <c r="G359" s="113">
        <v>1433000</v>
      </c>
      <c r="H359" s="112" t="s">
        <v>284</v>
      </c>
      <c r="I359">
        <v>138</v>
      </c>
    </row>
    <row r="360" spans="1:9" x14ac:dyDescent="0.25">
      <c r="A360" s="112" t="s">
        <v>283</v>
      </c>
      <c r="B360" s="85" t="s">
        <v>1479</v>
      </c>
      <c r="C360" s="112">
        <v>8111766100</v>
      </c>
      <c r="D360" s="112" t="s">
        <v>282</v>
      </c>
      <c r="E360" s="114" t="s">
        <v>281</v>
      </c>
      <c r="F360" s="113" t="s">
        <v>280</v>
      </c>
      <c r="G360" s="113">
        <v>1436000</v>
      </c>
      <c r="H360" s="112" t="s">
        <v>279</v>
      </c>
      <c r="I360">
        <v>139</v>
      </c>
    </row>
    <row r="361" spans="1:9" x14ac:dyDescent="0.25">
      <c r="A361" s="112" t="s">
        <v>219</v>
      </c>
      <c r="B361" s="85" t="s">
        <v>1493</v>
      </c>
      <c r="C361" s="112">
        <v>4960249456</v>
      </c>
      <c r="D361" s="112" t="s">
        <v>278</v>
      </c>
      <c r="E361" s="114" t="s">
        <v>277</v>
      </c>
      <c r="F361" s="113" t="s">
        <v>276</v>
      </c>
      <c r="G361" s="113">
        <v>1410000</v>
      </c>
      <c r="H361" s="112" t="s">
        <v>215</v>
      </c>
      <c r="I361">
        <v>140</v>
      </c>
    </row>
    <row r="362" spans="1:9" x14ac:dyDescent="0.25">
      <c r="A362" s="112" t="s">
        <v>275</v>
      </c>
      <c r="B362" s="85" t="s">
        <v>1493</v>
      </c>
      <c r="C362" s="112">
        <v>5110290993</v>
      </c>
      <c r="D362" s="112" t="s">
        <v>274</v>
      </c>
      <c r="E362" s="114" t="s">
        <v>273</v>
      </c>
      <c r="F362" s="113" t="s">
        <v>272</v>
      </c>
      <c r="G362" s="113">
        <v>1437000</v>
      </c>
      <c r="H362" s="112" t="s">
        <v>271</v>
      </c>
      <c r="I362">
        <v>141</v>
      </c>
    </row>
    <row r="363" spans="1:9" x14ac:dyDescent="0.25">
      <c r="A363" s="112" t="s">
        <v>209</v>
      </c>
      <c r="B363" s="85" t="s">
        <v>1480</v>
      </c>
      <c r="C363" s="112">
        <v>8381610589</v>
      </c>
      <c r="D363" s="112" t="s">
        <v>270</v>
      </c>
      <c r="E363" s="114" t="s">
        <v>269</v>
      </c>
      <c r="F363" s="113" t="s">
        <v>268</v>
      </c>
      <c r="G363" s="113">
        <v>1438000</v>
      </c>
      <c r="H363" s="112" t="s">
        <v>205</v>
      </c>
      <c r="I363">
        <v>142</v>
      </c>
    </row>
    <row r="364" spans="1:9" x14ac:dyDescent="0.25">
      <c r="A364" s="112" t="s">
        <v>267</v>
      </c>
      <c r="B364" s="85" t="s">
        <v>1493</v>
      </c>
      <c r="C364" s="112">
        <v>1132453940</v>
      </c>
      <c r="D364" s="112" t="s">
        <v>266</v>
      </c>
      <c r="E364" s="114" t="s">
        <v>265</v>
      </c>
      <c r="F364" s="113" t="s">
        <v>264</v>
      </c>
      <c r="G364" s="113">
        <v>1465088</v>
      </c>
      <c r="H364" s="112" t="s">
        <v>263</v>
      </c>
      <c r="I364" t="e">
        <v>#N/A</v>
      </c>
    </row>
    <row r="365" spans="1:9" x14ac:dyDescent="0.25">
      <c r="A365" s="112" t="s">
        <v>262</v>
      </c>
      <c r="B365" s="85" t="s">
        <v>1493</v>
      </c>
      <c r="C365" s="112">
        <v>7621733978</v>
      </c>
      <c r="D365" s="112" t="s">
        <v>261</v>
      </c>
      <c r="E365" s="114" t="s">
        <v>260</v>
      </c>
      <c r="F365" s="113" t="s">
        <v>259</v>
      </c>
      <c r="G365" s="113">
        <v>1424022</v>
      </c>
      <c r="H365" s="112" t="s">
        <v>258</v>
      </c>
      <c r="I365" t="e">
        <v>#N/A</v>
      </c>
    </row>
    <row r="366" spans="1:9" x14ac:dyDescent="0.25">
      <c r="A366" s="112" t="s">
        <v>257</v>
      </c>
      <c r="B366" s="85" t="s">
        <v>1493</v>
      </c>
      <c r="C366" s="112">
        <v>1</v>
      </c>
      <c r="D366" s="112" t="s">
        <v>256</v>
      </c>
      <c r="E366" s="114" t="s">
        <v>255</v>
      </c>
      <c r="F366" s="113" t="s">
        <v>254</v>
      </c>
      <c r="G366" s="113">
        <v>1406084</v>
      </c>
      <c r="H366" s="112" t="s">
        <v>253</v>
      </c>
      <c r="I366" t="e">
        <v>#N/A</v>
      </c>
    </row>
    <row r="367" spans="1:9" x14ac:dyDescent="0.25">
      <c r="A367" s="112" t="s">
        <v>252</v>
      </c>
      <c r="B367" s="85" t="s">
        <v>1493</v>
      </c>
      <c r="C367" s="112">
        <v>9482594912</v>
      </c>
      <c r="D367" s="112" t="s">
        <v>251</v>
      </c>
      <c r="E367" s="114" t="s">
        <v>250</v>
      </c>
      <c r="F367" s="113" t="s">
        <v>249</v>
      </c>
      <c r="G367" s="113">
        <v>1463011</v>
      </c>
      <c r="H367" s="112" t="s">
        <v>248</v>
      </c>
      <c r="I367" t="e">
        <v>#N/A</v>
      </c>
    </row>
    <row r="368" spans="1:9" x14ac:dyDescent="0.25">
      <c r="A368" s="112" t="s">
        <v>244</v>
      </c>
      <c r="B368" s="85" t="s">
        <v>1493</v>
      </c>
      <c r="C368" s="112">
        <v>7981300520</v>
      </c>
      <c r="D368" s="112" t="s">
        <v>247</v>
      </c>
      <c r="E368" s="114" t="s">
        <v>246</v>
      </c>
      <c r="F368" s="113" t="s">
        <v>245</v>
      </c>
      <c r="G368" s="113">
        <v>1425092</v>
      </c>
      <c r="H368" s="112" t="s">
        <v>240</v>
      </c>
      <c r="I368" t="e">
        <v>#N/A</v>
      </c>
    </row>
    <row r="369" spans="1:9" x14ac:dyDescent="0.25">
      <c r="A369" s="112" t="s">
        <v>244</v>
      </c>
      <c r="B369" s="85" t="s">
        <v>1493</v>
      </c>
      <c r="C369" s="112">
        <v>7962146733</v>
      </c>
      <c r="D369" s="112" t="s">
        <v>243</v>
      </c>
      <c r="E369" s="114" t="s">
        <v>242</v>
      </c>
      <c r="F369" s="113" t="s">
        <v>241</v>
      </c>
      <c r="G369" s="113">
        <v>1425034</v>
      </c>
      <c r="H369" s="112" t="s">
        <v>240</v>
      </c>
      <c r="I369" t="e">
        <v>#N/A</v>
      </c>
    </row>
    <row r="370" spans="1:9" x14ac:dyDescent="0.25">
      <c r="A370" s="112" t="s">
        <v>239</v>
      </c>
      <c r="B370" s="85" t="s">
        <v>1493</v>
      </c>
      <c r="C370" s="112">
        <v>7741977335</v>
      </c>
      <c r="D370" s="112" t="s">
        <v>238</v>
      </c>
      <c r="E370" s="114" t="s">
        <v>237</v>
      </c>
      <c r="F370" s="113" t="s">
        <v>236</v>
      </c>
      <c r="G370" s="113">
        <v>1462011</v>
      </c>
      <c r="H370" s="112" t="s">
        <v>235</v>
      </c>
      <c r="I370" t="e">
        <v>#N/A</v>
      </c>
    </row>
    <row r="371" spans="1:9" x14ac:dyDescent="0.25">
      <c r="A371" s="112" t="s">
        <v>234</v>
      </c>
      <c r="B371" s="85" t="s">
        <v>1493</v>
      </c>
      <c r="C371" s="112">
        <v>5361765287</v>
      </c>
      <c r="D371" s="112" t="s">
        <v>233</v>
      </c>
      <c r="E371" s="114" t="s">
        <v>232</v>
      </c>
      <c r="F371" s="113" t="s">
        <v>231</v>
      </c>
      <c r="G371" s="113">
        <v>1408011</v>
      </c>
      <c r="H371" s="112" t="s">
        <v>230</v>
      </c>
      <c r="I371" t="e">
        <v>#N/A</v>
      </c>
    </row>
    <row r="372" spans="1:9" x14ac:dyDescent="0.25">
      <c r="A372" s="112" t="s">
        <v>229</v>
      </c>
      <c r="B372" s="85" t="s">
        <v>1493</v>
      </c>
      <c r="C372" s="112">
        <v>8121785949</v>
      </c>
      <c r="D372" s="112" t="s">
        <v>228</v>
      </c>
      <c r="E372" s="114" t="s">
        <v>227</v>
      </c>
      <c r="F372" s="113" t="s">
        <v>226</v>
      </c>
      <c r="G372" s="113">
        <v>1407054</v>
      </c>
      <c r="H372" s="112" t="s">
        <v>225</v>
      </c>
      <c r="I372" t="e">
        <v>#N/A</v>
      </c>
    </row>
    <row r="373" spans="1:9" x14ac:dyDescent="0.25">
      <c r="A373" s="112" t="s">
        <v>224</v>
      </c>
      <c r="B373" s="85" t="s">
        <v>1493</v>
      </c>
      <c r="C373" s="112">
        <v>7571259723</v>
      </c>
      <c r="D373" s="112" t="s">
        <v>223</v>
      </c>
      <c r="E373" s="114" t="s">
        <v>222</v>
      </c>
      <c r="F373" s="113" t="s">
        <v>221</v>
      </c>
      <c r="G373" s="113">
        <v>1411011</v>
      </c>
      <c r="H373" s="112" t="s">
        <v>220</v>
      </c>
      <c r="I373" t="e">
        <v>#N/A</v>
      </c>
    </row>
    <row r="374" spans="1:9" x14ac:dyDescent="0.25">
      <c r="A374" s="112" t="s">
        <v>219</v>
      </c>
      <c r="B374" s="85" t="s">
        <v>1493</v>
      </c>
      <c r="C374" s="112">
        <v>4960062462</v>
      </c>
      <c r="D374" s="112" t="s">
        <v>218</v>
      </c>
      <c r="E374" s="114" t="s">
        <v>217</v>
      </c>
      <c r="F374" s="113" t="s">
        <v>216</v>
      </c>
      <c r="G374" s="113">
        <v>1410024</v>
      </c>
      <c r="H374" s="112" t="s">
        <v>215</v>
      </c>
      <c r="I374" t="e">
        <v>#N/A</v>
      </c>
    </row>
    <row r="375" spans="1:9" x14ac:dyDescent="0.25">
      <c r="A375" s="112" t="s">
        <v>214</v>
      </c>
      <c r="B375" s="85" t="s">
        <v>1493</v>
      </c>
      <c r="C375" s="112">
        <v>8111536995</v>
      </c>
      <c r="D375" s="112" t="s">
        <v>213</v>
      </c>
      <c r="E375" s="114" t="s">
        <v>212</v>
      </c>
      <c r="F375" s="113" t="s">
        <v>211</v>
      </c>
      <c r="G375" s="113">
        <v>1409034</v>
      </c>
      <c r="H375" s="112" t="s">
        <v>210</v>
      </c>
      <c r="I375" t="e">
        <v>#N/A</v>
      </c>
    </row>
    <row r="376" spans="1:9" x14ac:dyDescent="0.25">
      <c r="A376" s="112" t="s">
        <v>209</v>
      </c>
      <c r="B376" s="85" t="s">
        <v>1493</v>
      </c>
      <c r="C376" s="112">
        <v>8381727742</v>
      </c>
      <c r="D376" s="112" t="s">
        <v>208</v>
      </c>
      <c r="E376" s="114" t="s">
        <v>207</v>
      </c>
      <c r="F376" s="113" t="s">
        <v>206</v>
      </c>
      <c r="G376" s="113">
        <v>1438024</v>
      </c>
      <c r="H376" s="112" t="s">
        <v>205</v>
      </c>
      <c r="I376" t="e">
        <v>#N/A</v>
      </c>
    </row>
    <row r="377" spans="1:9" x14ac:dyDescent="0.25">
      <c r="A377" s="112" t="s">
        <v>204</v>
      </c>
      <c r="B377" s="85" t="s">
        <v>1493</v>
      </c>
      <c r="C377" s="112">
        <v>5341995825</v>
      </c>
      <c r="D377" s="112" t="s">
        <v>203</v>
      </c>
      <c r="E377" s="114" t="s">
        <v>202</v>
      </c>
      <c r="F377" s="113" t="s">
        <v>201</v>
      </c>
      <c r="G377" s="113">
        <v>1421021</v>
      </c>
      <c r="H377" s="112" t="s">
        <v>200</v>
      </c>
      <c r="I377" t="e">
        <v>#N/A</v>
      </c>
    </row>
    <row r="378" spans="1:9" x14ac:dyDescent="0.25">
      <c r="A378" s="112" t="s">
        <v>199</v>
      </c>
      <c r="B378" s="85" t="s">
        <v>1493</v>
      </c>
      <c r="C378" s="112">
        <v>8212679822</v>
      </c>
      <c r="D378" s="112" t="s">
        <v>198</v>
      </c>
      <c r="E378" s="114" t="s">
        <v>197</v>
      </c>
      <c r="F378" s="113" t="s">
        <v>196</v>
      </c>
      <c r="G378" s="113">
        <v>1464011</v>
      </c>
      <c r="H378" s="112" t="s">
        <v>195</v>
      </c>
      <c r="I378" t="e">
        <v>#N/A</v>
      </c>
    </row>
    <row r="379" spans="1:9" x14ac:dyDescent="0.25">
      <c r="A379" s="112" t="s">
        <v>194</v>
      </c>
      <c r="B379" s="85" t="s">
        <v>1446</v>
      </c>
      <c r="C379" s="112">
        <v>5291836443</v>
      </c>
      <c r="D379" s="112" t="s">
        <v>193</v>
      </c>
      <c r="E379" s="114" t="s">
        <v>192</v>
      </c>
      <c r="F379" s="113" t="s">
        <v>191</v>
      </c>
      <c r="G379" s="113">
        <v>1405</v>
      </c>
      <c r="H379" s="112" t="s">
        <v>190</v>
      </c>
      <c r="I379">
        <v>25938</v>
      </c>
    </row>
    <row r="380" spans="1:9" x14ac:dyDescent="0.25">
      <c r="A380" s="112" t="s">
        <v>194</v>
      </c>
      <c r="B380" s="85" t="s">
        <v>1447</v>
      </c>
      <c r="C380" s="112">
        <v>5291836443</v>
      </c>
      <c r="D380" s="112" t="s">
        <v>193</v>
      </c>
      <c r="E380" s="114" t="s">
        <v>192</v>
      </c>
      <c r="F380" s="113" t="s">
        <v>191</v>
      </c>
      <c r="G380" s="113">
        <v>1405</v>
      </c>
      <c r="H380" s="112" t="s">
        <v>190</v>
      </c>
      <c r="I380">
        <v>25938</v>
      </c>
    </row>
    <row r="381" spans="1:9" x14ac:dyDescent="0.25">
      <c r="A381" s="112" t="s">
        <v>194</v>
      </c>
      <c r="B381" s="85" t="s">
        <v>1448</v>
      </c>
      <c r="C381" s="112">
        <v>5291836443</v>
      </c>
      <c r="D381" s="112" t="s">
        <v>193</v>
      </c>
      <c r="E381" s="114" t="s">
        <v>192</v>
      </c>
      <c r="F381" s="113" t="s">
        <v>191</v>
      </c>
      <c r="G381" s="113">
        <v>1405</v>
      </c>
      <c r="H381" s="112" t="s">
        <v>190</v>
      </c>
      <c r="I381">
        <v>25938</v>
      </c>
    </row>
    <row r="382" spans="1:9" x14ac:dyDescent="0.25">
      <c r="A382" s="112" t="s">
        <v>194</v>
      </c>
      <c r="B382" s="85" t="s">
        <v>1449</v>
      </c>
      <c r="C382" s="112">
        <v>5291836443</v>
      </c>
      <c r="D382" s="112" t="s">
        <v>193</v>
      </c>
      <c r="E382" s="114" t="s">
        <v>192</v>
      </c>
      <c r="F382" s="113" t="s">
        <v>191</v>
      </c>
      <c r="G382" s="113">
        <v>1405</v>
      </c>
      <c r="H382" s="112" t="s">
        <v>190</v>
      </c>
      <c r="I382">
        <v>25938</v>
      </c>
    </row>
    <row r="383" spans="1:9" x14ac:dyDescent="0.25">
      <c r="A383" s="112" t="s">
        <v>194</v>
      </c>
      <c r="B383" s="85" t="s">
        <v>1450</v>
      </c>
      <c r="C383" s="112">
        <v>5291836443</v>
      </c>
      <c r="D383" s="112" t="s">
        <v>193</v>
      </c>
      <c r="E383" s="114" t="s">
        <v>192</v>
      </c>
      <c r="F383" s="113" t="s">
        <v>191</v>
      </c>
      <c r="G383" s="113">
        <v>1405</v>
      </c>
      <c r="H383" s="112" t="s">
        <v>190</v>
      </c>
      <c r="I383">
        <v>25938</v>
      </c>
    </row>
    <row r="384" spans="1:9" x14ac:dyDescent="0.25">
      <c r="A384" s="112" t="s">
        <v>189</v>
      </c>
      <c r="B384" s="85" t="s">
        <v>1482</v>
      </c>
      <c r="C384" s="112">
        <v>5322102832</v>
      </c>
      <c r="D384" s="112" t="s">
        <v>188</v>
      </c>
      <c r="E384" s="114" t="s">
        <v>187</v>
      </c>
      <c r="F384" s="113" t="s">
        <v>186</v>
      </c>
      <c r="G384" s="113">
        <v>1417</v>
      </c>
      <c r="H384" s="112" t="s">
        <v>185</v>
      </c>
      <c r="I384">
        <v>93665</v>
      </c>
    </row>
    <row r="385" spans="1:9" x14ac:dyDescent="0.25">
      <c r="A385" s="112" t="s">
        <v>189</v>
      </c>
      <c r="B385" s="85" t="s">
        <v>1483</v>
      </c>
      <c r="C385" s="112">
        <v>5322102832</v>
      </c>
      <c r="D385" s="112" t="s">
        <v>188</v>
      </c>
      <c r="E385" s="114" t="s">
        <v>187</v>
      </c>
      <c r="F385" s="113" t="s">
        <v>186</v>
      </c>
      <c r="G385" s="113">
        <v>1417</v>
      </c>
      <c r="H385" s="112" t="s">
        <v>185</v>
      </c>
      <c r="I385">
        <v>93665</v>
      </c>
    </row>
    <row r="386" spans="1:9" x14ac:dyDescent="0.25">
      <c r="A386" s="114" t="s">
        <v>184</v>
      </c>
      <c r="B386" s="85" t="s">
        <v>1481</v>
      </c>
      <c r="C386" s="112">
        <v>8222393748</v>
      </c>
      <c r="D386" s="112">
        <v>522184154</v>
      </c>
      <c r="E386" s="114" t="s">
        <v>183</v>
      </c>
      <c r="F386" s="113" t="s">
        <v>182</v>
      </c>
      <c r="G386" s="113">
        <v>1412</v>
      </c>
      <c r="H386" s="112" t="s">
        <v>181</v>
      </c>
      <c r="I386">
        <v>94476</v>
      </c>
    </row>
    <row r="387" spans="1:9" x14ac:dyDescent="0.25">
      <c r="A387" s="114" t="s">
        <v>180</v>
      </c>
      <c r="B387" s="85" t="s">
        <v>1445</v>
      </c>
      <c r="C387" s="112">
        <v>8262221226</v>
      </c>
      <c r="D387" s="112">
        <v>526980652</v>
      </c>
      <c r="E387" s="114" t="s">
        <v>179</v>
      </c>
      <c r="F387" s="113" t="s">
        <v>178</v>
      </c>
      <c r="G387" s="113">
        <v>1403</v>
      </c>
      <c r="H387" s="112" t="s">
        <v>177</v>
      </c>
      <c r="I387">
        <v>94475</v>
      </c>
    </row>
  </sheetData>
  <autoFilter ref="A1:I387" xr:uid="{D1B13B0A-F730-4F22-B114-A3D10C165DEC}"/>
  <conditionalFormatting sqref="E1:E1048576">
    <cfRule type="duplicateValues" dxfId="15" priority="1"/>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03B8C4-56C2-4D39-899E-DB5DE3D03D42}">
  <dimension ref="A1:V208"/>
  <sheetViews>
    <sheetView zoomScale="70" zoomScaleNormal="70" workbookViewId="0">
      <selection activeCell="T107" sqref="T107"/>
    </sheetView>
  </sheetViews>
  <sheetFormatPr defaultColWidth="9.140625" defaultRowHeight="15" x14ac:dyDescent="0.25"/>
  <cols>
    <col min="1" max="1" width="9.140625" style="34"/>
    <col min="2" max="2" width="15" style="34" customWidth="1"/>
    <col min="3" max="3" width="13.140625" style="34" customWidth="1"/>
    <col min="4" max="4" width="19.5703125" style="34" customWidth="1"/>
    <col min="5" max="5" width="17.5703125" style="34" customWidth="1"/>
    <col min="6" max="6" width="19.28515625" style="34" customWidth="1"/>
    <col min="7" max="7" width="19.42578125" style="34" customWidth="1"/>
    <col min="8" max="8" width="23.42578125" style="34" customWidth="1"/>
    <col min="9" max="9" width="33.85546875" style="34" customWidth="1"/>
    <col min="10" max="10" width="36" style="34" customWidth="1"/>
    <col min="11" max="11" width="16.140625" style="34" customWidth="1"/>
    <col min="12" max="12" width="15" style="34" customWidth="1"/>
    <col min="13" max="13" width="16" style="34" customWidth="1"/>
    <col min="14" max="14" width="17" style="34" bestFit="1" customWidth="1"/>
    <col min="15" max="15" width="19.42578125" style="34" customWidth="1"/>
    <col min="16" max="16" width="16.140625" style="34" customWidth="1"/>
    <col min="17" max="17" width="22.85546875" style="34" bestFit="1" customWidth="1"/>
    <col min="18" max="20" width="17.5703125" style="34" bestFit="1" customWidth="1"/>
    <col min="21" max="16384" width="9.140625" style="34"/>
  </cols>
  <sheetData>
    <row r="1" spans="1:13" x14ac:dyDescent="0.25">
      <c r="B1" s="165" t="s">
        <v>59</v>
      </c>
      <c r="C1" s="165"/>
      <c r="D1" s="165"/>
      <c r="E1" s="165"/>
      <c r="F1" s="165"/>
      <c r="G1" s="165"/>
      <c r="H1" s="165"/>
      <c r="I1" s="165"/>
      <c r="J1" s="165"/>
      <c r="K1" s="165"/>
      <c r="L1" s="165"/>
      <c r="M1" s="77" t="s">
        <v>58</v>
      </c>
    </row>
    <row r="2" spans="1:13" x14ac:dyDescent="0.25">
      <c r="A2" s="34" t="s">
        <v>57</v>
      </c>
      <c r="B2" s="69" t="s">
        <v>56</v>
      </c>
      <c r="C2" s="76" t="s">
        <v>55</v>
      </c>
      <c r="D2" s="76" t="s">
        <v>43</v>
      </c>
      <c r="E2" s="69" t="s">
        <v>54</v>
      </c>
      <c r="F2" s="75" t="s">
        <v>53</v>
      </c>
      <c r="G2" s="74" t="s">
        <v>52</v>
      </c>
      <c r="H2" s="73" t="s">
        <v>51</v>
      </c>
      <c r="I2" s="72" t="s">
        <v>50</v>
      </c>
      <c r="J2" s="71" t="s">
        <v>49</v>
      </c>
      <c r="K2" s="70" t="s">
        <v>48</v>
      </c>
      <c r="L2" s="69" t="s">
        <v>47</v>
      </c>
      <c r="M2" s="68" t="s">
        <v>46</v>
      </c>
    </row>
    <row r="3" spans="1:13" s="59" customFormat="1" x14ac:dyDescent="0.25">
      <c r="A3" s="59">
        <f>Zawiadomienie!A41</f>
        <v>0</v>
      </c>
      <c r="B3" s="84">
        <f>Zawiadomienie!B41</f>
        <v>0</v>
      </c>
      <c r="C3" s="67"/>
      <c r="D3" s="66"/>
      <c r="E3" s="62">
        <f>Zawiadomienie!C41</f>
        <v>0</v>
      </c>
      <c r="F3" s="62">
        <f>Zawiadomienie!E41</f>
        <v>0</v>
      </c>
      <c r="G3" s="65">
        <f>Zawiadomienie!D41</f>
        <v>0</v>
      </c>
      <c r="H3" s="64">
        <f>Zawiadomienie!F41</f>
        <v>0</v>
      </c>
      <c r="I3" s="63">
        <f>Zawiadomienie!G41</f>
        <v>0</v>
      </c>
      <c r="J3" s="62" t="e">
        <f>Zawiadomienie!#REF!</f>
        <v>#REF!</v>
      </c>
      <c r="K3" s="61">
        <f>Zawiadomienie!H41</f>
        <v>0</v>
      </c>
      <c r="L3" s="60">
        <v>3</v>
      </c>
    </row>
    <row r="4" spans="1:13" s="59" customFormat="1" x14ac:dyDescent="0.25">
      <c r="A4" s="59">
        <f>Zawiadomienie!A42</f>
        <v>0</v>
      </c>
      <c r="B4" s="84">
        <f>Zawiadomienie!B42</f>
        <v>0</v>
      </c>
      <c r="C4" s="67"/>
      <c r="D4" s="66"/>
      <c r="E4" s="62">
        <f>Zawiadomienie!C42</f>
        <v>0</v>
      </c>
      <c r="F4" s="62">
        <f>Zawiadomienie!E42</f>
        <v>0</v>
      </c>
      <c r="G4" s="65">
        <f>Zawiadomienie!D42</f>
        <v>0</v>
      </c>
      <c r="H4" s="64">
        <f>Zawiadomienie!F42</f>
        <v>0</v>
      </c>
      <c r="I4" s="63">
        <f>Zawiadomienie!G42</f>
        <v>0</v>
      </c>
      <c r="J4" s="62" t="e">
        <f>Zawiadomienie!#REF!</f>
        <v>#REF!</v>
      </c>
      <c r="K4" s="61">
        <f>Zawiadomienie!H42</f>
        <v>0</v>
      </c>
      <c r="L4" s="60"/>
    </row>
    <row r="5" spans="1:13" s="59" customFormat="1" x14ac:dyDescent="0.25">
      <c r="A5" s="59">
        <f>Zawiadomienie!A43</f>
        <v>0</v>
      </c>
      <c r="B5" s="84">
        <f>Zawiadomienie!B43</f>
        <v>0</v>
      </c>
      <c r="C5" s="67"/>
      <c r="D5" s="66"/>
      <c r="E5" s="62">
        <f>Zawiadomienie!C43</f>
        <v>0</v>
      </c>
      <c r="F5" s="62">
        <f>Zawiadomienie!E43</f>
        <v>0</v>
      </c>
      <c r="G5" s="65">
        <f>Zawiadomienie!D43</f>
        <v>0</v>
      </c>
      <c r="H5" s="64">
        <f>Zawiadomienie!F43</f>
        <v>0</v>
      </c>
      <c r="I5" s="63">
        <f>Zawiadomienie!G43</f>
        <v>0</v>
      </c>
      <c r="J5" s="62" t="e">
        <f>Zawiadomienie!#REF!</f>
        <v>#REF!</v>
      </c>
      <c r="K5" s="61">
        <f>Zawiadomienie!H43</f>
        <v>0</v>
      </c>
      <c r="L5" s="60"/>
    </row>
    <row r="6" spans="1:13" s="59" customFormat="1" x14ac:dyDescent="0.25">
      <c r="A6" s="59">
        <f>Zawiadomienie!A44</f>
        <v>0</v>
      </c>
      <c r="B6" s="84">
        <f>Zawiadomienie!B44</f>
        <v>0</v>
      </c>
      <c r="C6" s="67"/>
      <c r="D6" s="66"/>
      <c r="E6" s="62">
        <f>Zawiadomienie!C44</f>
        <v>0</v>
      </c>
      <c r="F6" s="62">
        <f>Zawiadomienie!E44</f>
        <v>0</v>
      </c>
      <c r="G6" s="65">
        <f>Zawiadomienie!D44</f>
        <v>0</v>
      </c>
      <c r="H6" s="64">
        <f>Zawiadomienie!F44</f>
        <v>0</v>
      </c>
      <c r="I6" s="63">
        <f>Zawiadomienie!G44</f>
        <v>0</v>
      </c>
      <c r="J6" s="62">
        <f>Zawiadomienie!H44</f>
        <v>0</v>
      </c>
      <c r="K6" s="61">
        <f>Zawiadomienie!I44</f>
        <v>0</v>
      </c>
      <c r="L6" s="60"/>
    </row>
    <row r="7" spans="1:13" s="59" customFormat="1" x14ac:dyDescent="0.25">
      <c r="A7" s="59">
        <f>Zawiadomienie!A45</f>
        <v>0</v>
      </c>
      <c r="B7" s="84">
        <f>Zawiadomienie!B45</f>
        <v>0</v>
      </c>
      <c r="C7" s="67"/>
      <c r="D7" s="66"/>
      <c r="E7" s="62">
        <f>Zawiadomienie!C45</f>
        <v>0</v>
      </c>
      <c r="F7" s="62">
        <f>Zawiadomienie!E45</f>
        <v>0</v>
      </c>
      <c r="G7" s="65">
        <f>Zawiadomienie!D45</f>
        <v>0</v>
      </c>
      <c r="H7" s="64">
        <f>Zawiadomienie!F45</f>
        <v>0</v>
      </c>
      <c r="I7" s="63">
        <f>Zawiadomienie!G45</f>
        <v>0</v>
      </c>
      <c r="J7" s="62">
        <f>Zawiadomienie!H45</f>
        <v>0</v>
      </c>
      <c r="K7" s="61">
        <f>Zawiadomienie!I45</f>
        <v>0</v>
      </c>
      <c r="L7" s="60"/>
    </row>
    <row r="8" spans="1:13" s="59" customFormat="1" x14ac:dyDescent="0.25">
      <c r="A8" s="59">
        <f>Zawiadomienie!A46</f>
        <v>0</v>
      </c>
      <c r="B8" s="84">
        <f>Zawiadomienie!B46</f>
        <v>0</v>
      </c>
      <c r="C8" s="67"/>
      <c r="D8" s="66"/>
      <c r="E8" s="62">
        <f>Zawiadomienie!C46</f>
        <v>0</v>
      </c>
      <c r="F8" s="62">
        <f>Zawiadomienie!E46</f>
        <v>0</v>
      </c>
      <c r="G8" s="65">
        <f>Zawiadomienie!D46</f>
        <v>0</v>
      </c>
      <c r="H8" s="64">
        <f>Zawiadomienie!F46</f>
        <v>0</v>
      </c>
      <c r="I8" s="63">
        <f>Zawiadomienie!G46</f>
        <v>0</v>
      </c>
      <c r="J8" s="62">
        <f>Zawiadomienie!H46</f>
        <v>0</v>
      </c>
      <c r="K8" s="61">
        <f>Zawiadomienie!I46</f>
        <v>0</v>
      </c>
      <c r="L8" s="60"/>
    </row>
    <row r="9" spans="1:13" s="59" customFormat="1" x14ac:dyDescent="0.25">
      <c r="A9" s="59">
        <f>Zawiadomienie!A47</f>
        <v>0</v>
      </c>
      <c r="B9" s="84">
        <f>Zawiadomienie!B47</f>
        <v>0</v>
      </c>
      <c r="C9" s="67"/>
      <c r="D9" s="66"/>
      <c r="E9" s="62">
        <f>Zawiadomienie!C47</f>
        <v>0</v>
      </c>
      <c r="F9" s="62">
        <f>Zawiadomienie!E47</f>
        <v>0</v>
      </c>
      <c r="G9" s="65">
        <f>Zawiadomienie!D47</f>
        <v>0</v>
      </c>
      <c r="H9" s="64">
        <f>Zawiadomienie!F47</f>
        <v>0</v>
      </c>
      <c r="I9" s="63">
        <f>Zawiadomienie!G47</f>
        <v>0</v>
      </c>
      <c r="J9" s="62">
        <f>Zawiadomienie!H47</f>
        <v>0</v>
      </c>
      <c r="K9" s="61">
        <f>Zawiadomienie!I47</f>
        <v>0</v>
      </c>
      <c r="L9" s="60"/>
    </row>
    <row r="10" spans="1:13" s="59" customFormat="1" x14ac:dyDescent="0.25">
      <c r="A10" s="59">
        <f>Zawiadomienie!A48</f>
        <v>0</v>
      </c>
      <c r="B10" s="84">
        <f>Zawiadomienie!B48</f>
        <v>0</v>
      </c>
      <c r="C10" s="67"/>
      <c r="D10" s="66"/>
      <c r="E10" s="62">
        <f>Zawiadomienie!C48</f>
        <v>0</v>
      </c>
      <c r="F10" s="62">
        <f>Zawiadomienie!E48</f>
        <v>0</v>
      </c>
      <c r="G10" s="65">
        <f>Zawiadomienie!D48</f>
        <v>0</v>
      </c>
      <c r="H10" s="64">
        <f>Zawiadomienie!F48</f>
        <v>0</v>
      </c>
      <c r="I10" s="63">
        <f>Zawiadomienie!G48</f>
        <v>0</v>
      </c>
      <c r="J10" s="62">
        <f>Zawiadomienie!H48</f>
        <v>0</v>
      </c>
      <c r="K10" s="61">
        <f>Zawiadomienie!I48</f>
        <v>0</v>
      </c>
      <c r="L10" s="60"/>
    </row>
    <row r="11" spans="1:13" s="59" customFormat="1" x14ac:dyDescent="0.25">
      <c r="A11" s="59">
        <f>Zawiadomienie!A49</f>
        <v>0</v>
      </c>
      <c r="B11" s="84">
        <f>Zawiadomienie!B49</f>
        <v>0</v>
      </c>
      <c r="C11" s="67"/>
      <c r="D11" s="66"/>
      <c r="E11" s="62">
        <f>Zawiadomienie!C49</f>
        <v>0</v>
      </c>
      <c r="F11" s="62">
        <f>Zawiadomienie!E49</f>
        <v>0</v>
      </c>
      <c r="G11" s="65">
        <f>Zawiadomienie!D49</f>
        <v>0</v>
      </c>
      <c r="H11" s="64">
        <f>Zawiadomienie!F49</f>
        <v>0</v>
      </c>
      <c r="I11" s="63">
        <f>Zawiadomienie!G49</f>
        <v>0</v>
      </c>
      <c r="J11" s="62">
        <f>Zawiadomienie!H49</f>
        <v>0</v>
      </c>
      <c r="K11" s="61">
        <f>Zawiadomienie!I49</f>
        <v>0</v>
      </c>
      <c r="L11" s="60"/>
    </row>
    <row r="12" spans="1:13" s="59" customFormat="1" x14ac:dyDescent="0.25">
      <c r="A12" s="59">
        <f>Zawiadomienie!A50</f>
        <v>0</v>
      </c>
      <c r="B12" s="84">
        <f>Zawiadomienie!B50</f>
        <v>0</v>
      </c>
      <c r="C12" s="67"/>
      <c r="D12" s="66"/>
      <c r="E12" s="62">
        <f>Zawiadomienie!C50</f>
        <v>0</v>
      </c>
      <c r="F12" s="62">
        <f>Zawiadomienie!E50</f>
        <v>0</v>
      </c>
      <c r="G12" s="65">
        <f>Zawiadomienie!D50</f>
        <v>0</v>
      </c>
      <c r="H12" s="64">
        <f>Zawiadomienie!F50</f>
        <v>0</v>
      </c>
      <c r="I12" s="63">
        <f>Zawiadomienie!G50</f>
        <v>0</v>
      </c>
      <c r="J12" s="62">
        <f>Zawiadomienie!H50</f>
        <v>0</v>
      </c>
      <c r="K12" s="61">
        <f>Zawiadomienie!I50</f>
        <v>0</v>
      </c>
      <c r="L12" s="60"/>
    </row>
    <row r="13" spans="1:13" s="59" customFormat="1" x14ac:dyDescent="0.25">
      <c r="A13" s="59">
        <f>Zawiadomienie!A51</f>
        <v>0</v>
      </c>
      <c r="B13" s="84">
        <f>Zawiadomienie!B51</f>
        <v>0</v>
      </c>
      <c r="C13" s="67"/>
      <c r="D13" s="66"/>
      <c r="E13" s="62">
        <f>Zawiadomienie!C51</f>
        <v>0</v>
      </c>
      <c r="F13" s="62">
        <f>Zawiadomienie!E51</f>
        <v>0</v>
      </c>
      <c r="G13" s="65">
        <f>Zawiadomienie!D51</f>
        <v>0</v>
      </c>
      <c r="H13" s="64">
        <f>Zawiadomienie!F51</f>
        <v>0</v>
      </c>
      <c r="I13" s="63">
        <f>Zawiadomienie!G51</f>
        <v>0</v>
      </c>
      <c r="J13" s="62">
        <f>Zawiadomienie!H51</f>
        <v>0</v>
      </c>
      <c r="K13" s="61">
        <f>Zawiadomienie!I51</f>
        <v>0</v>
      </c>
      <c r="L13" s="60"/>
    </row>
    <row r="14" spans="1:13" s="59" customFormat="1" x14ac:dyDescent="0.25">
      <c r="A14" s="59">
        <f>Zawiadomienie!A52</f>
        <v>0</v>
      </c>
      <c r="B14" s="84">
        <f>Zawiadomienie!B52</f>
        <v>0</v>
      </c>
      <c r="C14" s="67"/>
      <c r="D14" s="66"/>
      <c r="E14" s="62">
        <f>Zawiadomienie!C52</f>
        <v>0</v>
      </c>
      <c r="F14" s="62">
        <f>Zawiadomienie!E52</f>
        <v>0</v>
      </c>
      <c r="G14" s="65">
        <f>Zawiadomienie!D52</f>
        <v>0</v>
      </c>
      <c r="H14" s="64">
        <f>Zawiadomienie!F52</f>
        <v>0</v>
      </c>
      <c r="I14" s="63">
        <f>Zawiadomienie!G52</f>
        <v>0</v>
      </c>
      <c r="J14" s="62">
        <f>Zawiadomienie!H52</f>
        <v>0</v>
      </c>
      <c r="K14" s="61">
        <f>Zawiadomienie!I52</f>
        <v>0</v>
      </c>
      <c r="L14" s="60"/>
    </row>
    <row r="15" spans="1:13" s="59" customFormat="1" x14ac:dyDescent="0.25">
      <c r="A15" s="59">
        <f>Zawiadomienie!A53</f>
        <v>0</v>
      </c>
      <c r="B15" s="84">
        <f>Zawiadomienie!B53</f>
        <v>0</v>
      </c>
      <c r="C15" s="67"/>
      <c r="D15" s="66"/>
      <c r="E15" s="62">
        <f>Zawiadomienie!C53</f>
        <v>0</v>
      </c>
      <c r="F15" s="62">
        <f>Zawiadomienie!E53</f>
        <v>0</v>
      </c>
      <c r="G15" s="65">
        <f>Zawiadomienie!D53</f>
        <v>0</v>
      </c>
      <c r="H15" s="64">
        <f>Zawiadomienie!F53</f>
        <v>0</v>
      </c>
      <c r="I15" s="63">
        <f>Zawiadomienie!G53</f>
        <v>0</v>
      </c>
      <c r="J15" s="62">
        <f>Zawiadomienie!H53</f>
        <v>0</v>
      </c>
      <c r="K15" s="61">
        <f>Zawiadomienie!I53</f>
        <v>0</v>
      </c>
      <c r="L15" s="60"/>
    </row>
    <row r="16" spans="1:13" s="59" customFormat="1" x14ac:dyDescent="0.25">
      <c r="A16" s="59">
        <f>Zawiadomienie!A54</f>
        <v>0</v>
      </c>
      <c r="B16" s="84">
        <f>Zawiadomienie!B54</f>
        <v>0</v>
      </c>
      <c r="C16" s="67"/>
      <c r="D16" s="66"/>
      <c r="E16" s="62">
        <f>Zawiadomienie!C54</f>
        <v>0</v>
      </c>
      <c r="F16" s="62">
        <f>Zawiadomienie!E54</f>
        <v>0</v>
      </c>
      <c r="G16" s="65">
        <f>Zawiadomienie!D54</f>
        <v>0</v>
      </c>
      <c r="H16" s="64">
        <f>Zawiadomienie!F54</f>
        <v>0</v>
      </c>
      <c r="I16" s="63">
        <f>Zawiadomienie!G54</f>
        <v>0</v>
      </c>
      <c r="J16" s="62">
        <f>Zawiadomienie!H54</f>
        <v>0</v>
      </c>
      <c r="K16" s="61">
        <f>Zawiadomienie!I54</f>
        <v>0</v>
      </c>
      <c r="L16" s="60"/>
    </row>
    <row r="17" spans="1:12" s="59" customFormat="1" x14ac:dyDescent="0.25">
      <c r="A17" s="59">
        <f>Zawiadomienie!A55</f>
        <v>0</v>
      </c>
      <c r="B17" s="84">
        <f>Zawiadomienie!B55</f>
        <v>0</v>
      </c>
      <c r="C17" s="67"/>
      <c r="D17" s="66"/>
      <c r="E17" s="62">
        <f>Zawiadomienie!C55</f>
        <v>0</v>
      </c>
      <c r="F17" s="62">
        <f>Zawiadomienie!E55</f>
        <v>0</v>
      </c>
      <c r="G17" s="65">
        <f>Zawiadomienie!D55</f>
        <v>0</v>
      </c>
      <c r="H17" s="64">
        <f>Zawiadomienie!F55</f>
        <v>0</v>
      </c>
      <c r="I17" s="63">
        <f>Zawiadomienie!G55</f>
        <v>0</v>
      </c>
      <c r="J17" s="62">
        <f>Zawiadomienie!H55</f>
        <v>0</v>
      </c>
      <c r="K17" s="61">
        <f>Zawiadomienie!I55</f>
        <v>0</v>
      </c>
      <c r="L17" s="60"/>
    </row>
    <row r="18" spans="1:12" s="59" customFormat="1" x14ac:dyDescent="0.25">
      <c r="A18" s="59">
        <f>Zawiadomienie!A56</f>
        <v>0</v>
      </c>
      <c r="B18" s="84">
        <f>Zawiadomienie!B56</f>
        <v>0</v>
      </c>
      <c r="C18" s="67"/>
      <c r="D18" s="66"/>
      <c r="E18" s="62">
        <f>Zawiadomienie!C56</f>
        <v>0</v>
      </c>
      <c r="F18" s="62">
        <f>Zawiadomienie!E56</f>
        <v>0</v>
      </c>
      <c r="G18" s="65">
        <f>Zawiadomienie!D56</f>
        <v>0</v>
      </c>
      <c r="H18" s="64">
        <f>Zawiadomienie!F56</f>
        <v>0</v>
      </c>
      <c r="I18" s="63">
        <f>Zawiadomienie!G56</f>
        <v>0</v>
      </c>
      <c r="J18" s="62">
        <f>Zawiadomienie!H56</f>
        <v>0</v>
      </c>
      <c r="K18" s="61">
        <f>Zawiadomienie!I56</f>
        <v>0</v>
      </c>
      <c r="L18" s="60"/>
    </row>
    <row r="19" spans="1:12" s="59" customFormat="1" x14ac:dyDescent="0.25">
      <c r="A19" s="59">
        <f>Zawiadomienie!A57</f>
        <v>0</v>
      </c>
      <c r="B19" s="84">
        <f>Zawiadomienie!B57</f>
        <v>0</v>
      </c>
      <c r="C19" s="67"/>
      <c r="D19" s="66"/>
      <c r="E19" s="62">
        <f>Zawiadomienie!C57</f>
        <v>0</v>
      </c>
      <c r="F19" s="62">
        <f>Zawiadomienie!E57</f>
        <v>0</v>
      </c>
      <c r="G19" s="65">
        <f>Zawiadomienie!D57</f>
        <v>0</v>
      </c>
      <c r="H19" s="64">
        <f>Zawiadomienie!F57</f>
        <v>0</v>
      </c>
      <c r="I19" s="63">
        <f>Zawiadomienie!G57</f>
        <v>0</v>
      </c>
      <c r="J19" s="62">
        <f>Zawiadomienie!H57</f>
        <v>0</v>
      </c>
      <c r="K19" s="61">
        <f>Zawiadomienie!I57</f>
        <v>0</v>
      </c>
      <c r="L19" s="60"/>
    </row>
    <row r="20" spans="1:12" s="59" customFormat="1" x14ac:dyDescent="0.25">
      <c r="A20" s="59">
        <f>Zawiadomienie!A58</f>
        <v>0</v>
      </c>
      <c r="B20" s="84">
        <f>Zawiadomienie!B58</f>
        <v>0</v>
      </c>
      <c r="C20" s="67"/>
      <c r="D20" s="66"/>
      <c r="E20" s="62">
        <f>Zawiadomienie!C58</f>
        <v>0</v>
      </c>
      <c r="F20" s="62">
        <f>Zawiadomienie!E58</f>
        <v>0</v>
      </c>
      <c r="G20" s="65">
        <f>Zawiadomienie!D58</f>
        <v>0</v>
      </c>
      <c r="H20" s="64">
        <f>Zawiadomienie!F58</f>
        <v>0</v>
      </c>
      <c r="I20" s="63">
        <f>Zawiadomienie!G58</f>
        <v>0</v>
      </c>
      <c r="J20" s="62">
        <f>Zawiadomienie!H58</f>
        <v>0</v>
      </c>
      <c r="K20" s="61">
        <f>Zawiadomienie!I58</f>
        <v>0</v>
      </c>
      <c r="L20" s="60"/>
    </row>
    <row r="21" spans="1:12" s="59" customFormat="1" x14ac:dyDescent="0.25">
      <c r="A21" s="59">
        <f>Zawiadomienie!A59</f>
        <v>0</v>
      </c>
      <c r="B21" s="84">
        <f>Zawiadomienie!B59</f>
        <v>0</v>
      </c>
      <c r="C21" s="67"/>
      <c r="D21" s="66"/>
      <c r="E21" s="62">
        <f>Zawiadomienie!C59</f>
        <v>0</v>
      </c>
      <c r="F21" s="62">
        <f>Zawiadomienie!E59</f>
        <v>0</v>
      </c>
      <c r="G21" s="65">
        <f>Zawiadomienie!D59</f>
        <v>0</v>
      </c>
      <c r="H21" s="64">
        <f>Zawiadomienie!F59</f>
        <v>0</v>
      </c>
      <c r="I21" s="63">
        <f>Zawiadomienie!G59</f>
        <v>0</v>
      </c>
      <c r="J21" s="62">
        <f>Zawiadomienie!H59</f>
        <v>0</v>
      </c>
      <c r="K21" s="61">
        <f>Zawiadomienie!I59</f>
        <v>0</v>
      </c>
      <c r="L21" s="60"/>
    </row>
    <row r="22" spans="1:12" s="59" customFormat="1" x14ac:dyDescent="0.25">
      <c r="A22" s="59">
        <f>Zawiadomienie!A60</f>
        <v>0</v>
      </c>
      <c r="B22" s="84">
        <f>Zawiadomienie!B60</f>
        <v>0</v>
      </c>
      <c r="C22" s="67"/>
      <c r="D22" s="66"/>
      <c r="E22" s="62">
        <f>Zawiadomienie!C60</f>
        <v>0</v>
      </c>
      <c r="F22" s="62">
        <f>Zawiadomienie!E60</f>
        <v>0</v>
      </c>
      <c r="G22" s="65">
        <f>Zawiadomienie!D60</f>
        <v>0</v>
      </c>
      <c r="H22" s="64">
        <f>Zawiadomienie!F60</f>
        <v>0</v>
      </c>
      <c r="I22" s="63">
        <f>Zawiadomienie!G60</f>
        <v>0</v>
      </c>
      <c r="J22" s="62">
        <f>Zawiadomienie!H60</f>
        <v>0</v>
      </c>
      <c r="K22" s="61">
        <f>Zawiadomienie!I60</f>
        <v>0</v>
      </c>
      <c r="L22" s="60"/>
    </row>
    <row r="23" spans="1:12" s="59" customFormat="1" x14ac:dyDescent="0.25">
      <c r="A23" s="59">
        <f>Zawiadomienie!A61</f>
        <v>0</v>
      </c>
      <c r="B23" s="84">
        <f>Zawiadomienie!B61</f>
        <v>0</v>
      </c>
      <c r="C23" s="67"/>
      <c r="D23" s="66"/>
      <c r="E23" s="62">
        <f>Zawiadomienie!C61</f>
        <v>0</v>
      </c>
      <c r="F23" s="62">
        <f>Zawiadomienie!E61</f>
        <v>0</v>
      </c>
      <c r="G23" s="65">
        <f>Zawiadomienie!D61</f>
        <v>0</v>
      </c>
      <c r="H23" s="64">
        <f>Zawiadomienie!F61</f>
        <v>0</v>
      </c>
      <c r="I23" s="63">
        <f>Zawiadomienie!G61</f>
        <v>0</v>
      </c>
      <c r="J23" s="62">
        <f>Zawiadomienie!H61</f>
        <v>0</v>
      </c>
      <c r="K23" s="61">
        <f>Zawiadomienie!I61</f>
        <v>0</v>
      </c>
      <c r="L23" s="60"/>
    </row>
    <row r="24" spans="1:12" s="59" customFormat="1" x14ac:dyDescent="0.25">
      <c r="A24" s="59">
        <f>Zawiadomienie!A62</f>
        <v>0</v>
      </c>
      <c r="B24" s="84">
        <f>Zawiadomienie!B62</f>
        <v>0</v>
      </c>
      <c r="C24" s="67"/>
      <c r="D24" s="66"/>
      <c r="E24" s="62">
        <f>Zawiadomienie!C62</f>
        <v>0</v>
      </c>
      <c r="F24" s="62">
        <f>Zawiadomienie!E62</f>
        <v>0</v>
      </c>
      <c r="G24" s="65">
        <f>Zawiadomienie!D62</f>
        <v>0</v>
      </c>
      <c r="H24" s="64">
        <f>Zawiadomienie!F62</f>
        <v>0</v>
      </c>
      <c r="I24" s="63">
        <f>Zawiadomienie!G62</f>
        <v>0</v>
      </c>
      <c r="J24" s="62">
        <f>Zawiadomienie!H62</f>
        <v>0</v>
      </c>
      <c r="K24" s="61">
        <f>Zawiadomienie!I62</f>
        <v>0</v>
      </c>
      <c r="L24" s="60"/>
    </row>
    <row r="25" spans="1:12" s="59" customFormat="1" x14ac:dyDescent="0.25">
      <c r="A25" s="59">
        <f>Zawiadomienie!A63</f>
        <v>0</v>
      </c>
      <c r="B25" s="84">
        <f>Zawiadomienie!B63</f>
        <v>0</v>
      </c>
      <c r="C25" s="67"/>
      <c r="D25" s="66"/>
      <c r="E25" s="62">
        <f>Zawiadomienie!C63</f>
        <v>0</v>
      </c>
      <c r="F25" s="62">
        <f>Zawiadomienie!E63</f>
        <v>0</v>
      </c>
      <c r="G25" s="65">
        <f>Zawiadomienie!D63</f>
        <v>0</v>
      </c>
      <c r="H25" s="64">
        <f>Zawiadomienie!F63</f>
        <v>0</v>
      </c>
      <c r="I25" s="63">
        <f>Zawiadomienie!G63</f>
        <v>0</v>
      </c>
      <c r="J25" s="62">
        <f>Zawiadomienie!H63</f>
        <v>0</v>
      </c>
      <c r="K25" s="61">
        <f>Zawiadomienie!I63</f>
        <v>0</v>
      </c>
      <c r="L25" s="60"/>
    </row>
    <row r="26" spans="1:12" s="59" customFormat="1" x14ac:dyDescent="0.25">
      <c r="A26" s="59">
        <f>Zawiadomienie!A64</f>
        <v>0</v>
      </c>
      <c r="B26" s="84">
        <f>Zawiadomienie!B64</f>
        <v>0</v>
      </c>
      <c r="C26" s="67"/>
      <c r="D26" s="66"/>
      <c r="E26" s="62">
        <f>Zawiadomienie!C64</f>
        <v>0</v>
      </c>
      <c r="F26" s="62">
        <f>Zawiadomienie!E64</f>
        <v>0</v>
      </c>
      <c r="G26" s="65">
        <f>Zawiadomienie!D64</f>
        <v>0</v>
      </c>
      <c r="H26" s="64">
        <f>Zawiadomienie!F64</f>
        <v>0</v>
      </c>
      <c r="I26" s="63">
        <f>Zawiadomienie!G64</f>
        <v>0</v>
      </c>
      <c r="J26" s="62">
        <f>Zawiadomienie!H64</f>
        <v>0</v>
      </c>
      <c r="K26" s="61">
        <f>Zawiadomienie!I64</f>
        <v>0</v>
      </c>
      <c r="L26" s="60"/>
    </row>
    <row r="27" spans="1:12" s="59" customFormat="1" x14ac:dyDescent="0.25">
      <c r="A27" s="59">
        <f>Zawiadomienie!A65</f>
        <v>0</v>
      </c>
      <c r="B27" s="84">
        <f>Zawiadomienie!B65</f>
        <v>0</v>
      </c>
      <c r="C27" s="67"/>
      <c r="D27" s="66"/>
      <c r="E27" s="62">
        <f>Zawiadomienie!C65</f>
        <v>0</v>
      </c>
      <c r="F27" s="62">
        <f>Zawiadomienie!E65</f>
        <v>0</v>
      </c>
      <c r="G27" s="65">
        <f>Zawiadomienie!D65</f>
        <v>0</v>
      </c>
      <c r="H27" s="64">
        <f>Zawiadomienie!F65</f>
        <v>0</v>
      </c>
      <c r="I27" s="63">
        <f>Zawiadomienie!G65</f>
        <v>0</v>
      </c>
      <c r="J27" s="62">
        <f>Zawiadomienie!H65</f>
        <v>0</v>
      </c>
      <c r="K27" s="61">
        <f>Zawiadomienie!I65</f>
        <v>0</v>
      </c>
      <c r="L27" s="60"/>
    </row>
    <row r="28" spans="1:12" s="59" customFormat="1" x14ac:dyDescent="0.25">
      <c r="A28" s="59">
        <f>Zawiadomienie!A66</f>
        <v>0</v>
      </c>
      <c r="B28" s="84">
        <f>Zawiadomienie!B66</f>
        <v>0</v>
      </c>
      <c r="C28" s="67"/>
      <c r="D28" s="66"/>
      <c r="E28" s="62">
        <f>Zawiadomienie!C66</f>
        <v>0</v>
      </c>
      <c r="F28" s="62">
        <f>Zawiadomienie!E66</f>
        <v>0</v>
      </c>
      <c r="G28" s="65">
        <f>Zawiadomienie!D66</f>
        <v>0</v>
      </c>
      <c r="H28" s="64">
        <f>Zawiadomienie!F66</f>
        <v>0</v>
      </c>
      <c r="I28" s="63">
        <f>Zawiadomienie!G66</f>
        <v>0</v>
      </c>
      <c r="J28" s="62">
        <f>Zawiadomienie!H66</f>
        <v>0</v>
      </c>
      <c r="K28" s="61">
        <f>Zawiadomienie!I66</f>
        <v>0</v>
      </c>
      <c r="L28" s="60"/>
    </row>
    <row r="29" spans="1:12" s="59" customFormat="1" x14ac:dyDescent="0.25">
      <c r="A29" s="59">
        <f>Zawiadomienie!A67</f>
        <v>0</v>
      </c>
      <c r="B29" s="84">
        <f>Zawiadomienie!B67</f>
        <v>0</v>
      </c>
      <c r="C29" s="67"/>
      <c r="D29" s="66"/>
      <c r="E29" s="62">
        <f>Zawiadomienie!C67</f>
        <v>0</v>
      </c>
      <c r="F29" s="62">
        <f>Zawiadomienie!E67</f>
        <v>0</v>
      </c>
      <c r="G29" s="65">
        <f>Zawiadomienie!D67</f>
        <v>0</v>
      </c>
      <c r="H29" s="64">
        <f>Zawiadomienie!F67</f>
        <v>0</v>
      </c>
      <c r="I29" s="63">
        <f>Zawiadomienie!G67</f>
        <v>0</v>
      </c>
      <c r="J29" s="62">
        <f>Zawiadomienie!H67</f>
        <v>0</v>
      </c>
      <c r="K29" s="61">
        <f>Zawiadomienie!I67</f>
        <v>0</v>
      </c>
      <c r="L29" s="60"/>
    </row>
    <row r="30" spans="1:12" s="59" customFormat="1" x14ac:dyDescent="0.25">
      <c r="A30" s="59">
        <f>Zawiadomienie!A68</f>
        <v>0</v>
      </c>
      <c r="B30" s="84">
        <f>Zawiadomienie!B68</f>
        <v>0</v>
      </c>
      <c r="C30" s="67"/>
      <c r="D30" s="66"/>
      <c r="E30" s="62">
        <f>Zawiadomienie!C68</f>
        <v>0</v>
      </c>
      <c r="F30" s="62">
        <f>Zawiadomienie!E68</f>
        <v>0</v>
      </c>
      <c r="G30" s="65">
        <f>Zawiadomienie!D68</f>
        <v>0</v>
      </c>
      <c r="H30" s="64">
        <f>Zawiadomienie!F68</f>
        <v>0</v>
      </c>
      <c r="I30" s="63">
        <f>Zawiadomienie!G68</f>
        <v>0</v>
      </c>
      <c r="J30" s="62">
        <f>Zawiadomienie!H68</f>
        <v>0</v>
      </c>
      <c r="K30" s="61">
        <f>Zawiadomienie!I68</f>
        <v>0</v>
      </c>
      <c r="L30" s="60"/>
    </row>
    <row r="31" spans="1:12" s="59" customFormat="1" x14ac:dyDescent="0.25">
      <c r="A31" s="59">
        <f>Zawiadomienie!A69</f>
        <v>0</v>
      </c>
      <c r="B31" s="84">
        <f>Zawiadomienie!B69</f>
        <v>0</v>
      </c>
      <c r="C31" s="67"/>
      <c r="D31" s="66"/>
      <c r="E31" s="62">
        <f>Zawiadomienie!C69</f>
        <v>0</v>
      </c>
      <c r="F31" s="62">
        <f>Zawiadomienie!E69</f>
        <v>0</v>
      </c>
      <c r="G31" s="65">
        <f>Zawiadomienie!D69</f>
        <v>0</v>
      </c>
      <c r="H31" s="64">
        <f>Zawiadomienie!F69</f>
        <v>0</v>
      </c>
      <c r="I31" s="63">
        <f>Zawiadomienie!G69</f>
        <v>0</v>
      </c>
      <c r="J31" s="62">
        <f>Zawiadomienie!H69</f>
        <v>0</v>
      </c>
      <c r="K31" s="61">
        <f>Zawiadomienie!I69</f>
        <v>0</v>
      </c>
      <c r="L31" s="60"/>
    </row>
    <row r="32" spans="1:12" s="59" customFormat="1" x14ac:dyDescent="0.25">
      <c r="A32" s="59">
        <f>Zawiadomienie!A70</f>
        <v>0</v>
      </c>
      <c r="B32" s="84">
        <f>Zawiadomienie!B70</f>
        <v>0</v>
      </c>
      <c r="C32" s="67"/>
      <c r="D32" s="66"/>
      <c r="E32" s="62">
        <f>Zawiadomienie!C70</f>
        <v>0</v>
      </c>
      <c r="F32" s="62">
        <f>Zawiadomienie!E70</f>
        <v>0</v>
      </c>
      <c r="G32" s="65">
        <f>Zawiadomienie!D70</f>
        <v>0</v>
      </c>
      <c r="H32" s="64">
        <f>Zawiadomienie!F70</f>
        <v>0</v>
      </c>
      <c r="I32" s="63">
        <f>Zawiadomienie!G70</f>
        <v>0</v>
      </c>
      <c r="J32" s="62">
        <f>Zawiadomienie!H70</f>
        <v>0</v>
      </c>
      <c r="K32" s="61">
        <f>Zawiadomienie!I70</f>
        <v>0</v>
      </c>
      <c r="L32" s="60"/>
    </row>
    <row r="33" spans="1:12" s="59" customFormat="1" x14ac:dyDescent="0.25">
      <c r="A33" s="59">
        <f>Zawiadomienie!A71</f>
        <v>0</v>
      </c>
      <c r="B33" s="84">
        <f>Zawiadomienie!B71</f>
        <v>0</v>
      </c>
      <c r="C33" s="67"/>
      <c r="D33" s="66"/>
      <c r="E33" s="62">
        <f>Zawiadomienie!C71</f>
        <v>0</v>
      </c>
      <c r="F33" s="62">
        <f>Zawiadomienie!E71</f>
        <v>0</v>
      </c>
      <c r="G33" s="65">
        <f>Zawiadomienie!D71</f>
        <v>0</v>
      </c>
      <c r="H33" s="64">
        <f>Zawiadomienie!F71</f>
        <v>0</v>
      </c>
      <c r="I33" s="63">
        <f>Zawiadomienie!G71</f>
        <v>0</v>
      </c>
      <c r="J33" s="62">
        <f>Zawiadomienie!H71</f>
        <v>0</v>
      </c>
      <c r="K33" s="61">
        <f>Zawiadomienie!I71</f>
        <v>0</v>
      </c>
      <c r="L33" s="60"/>
    </row>
    <row r="34" spans="1:12" s="59" customFormat="1" x14ac:dyDescent="0.25">
      <c r="A34" s="59">
        <f>Zawiadomienie!A72</f>
        <v>0</v>
      </c>
      <c r="B34" s="84">
        <f>Zawiadomienie!B72</f>
        <v>0</v>
      </c>
      <c r="C34" s="67"/>
      <c r="D34" s="66"/>
      <c r="E34" s="62">
        <f>Zawiadomienie!C72</f>
        <v>0</v>
      </c>
      <c r="F34" s="62">
        <f>Zawiadomienie!E72</f>
        <v>0</v>
      </c>
      <c r="G34" s="65">
        <f>Zawiadomienie!D72</f>
        <v>0</v>
      </c>
      <c r="H34" s="64">
        <f>Zawiadomienie!F72</f>
        <v>0</v>
      </c>
      <c r="I34" s="63">
        <f>Zawiadomienie!G72</f>
        <v>0</v>
      </c>
      <c r="J34" s="62">
        <f>Zawiadomienie!H72</f>
        <v>0</v>
      </c>
      <c r="K34" s="61">
        <f>Zawiadomienie!I72</f>
        <v>0</v>
      </c>
      <c r="L34" s="60"/>
    </row>
    <row r="35" spans="1:12" s="59" customFormat="1" x14ac:dyDescent="0.25">
      <c r="A35" s="59">
        <f>Zawiadomienie!A73</f>
        <v>0</v>
      </c>
      <c r="B35" s="84">
        <f>Zawiadomienie!B73</f>
        <v>0</v>
      </c>
      <c r="C35" s="67"/>
      <c r="D35" s="66"/>
      <c r="E35" s="62">
        <f>Zawiadomienie!C73</f>
        <v>0</v>
      </c>
      <c r="F35" s="62">
        <f>Zawiadomienie!E73</f>
        <v>0</v>
      </c>
      <c r="G35" s="65">
        <f>Zawiadomienie!D73</f>
        <v>0</v>
      </c>
      <c r="H35" s="64">
        <f>Zawiadomienie!F73</f>
        <v>0</v>
      </c>
      <c r="I35" s="63">
        <f>Zawiadomienie!G73</f>
        <v>0</v>
      </c>
      <c r="J35" s="62">
        <f>Zawiadomienie!H73</f>
        <v>0</v>
      </c>
      <c r="K35" s="61">
        <f>Zawiadomienie!I73</f>
        <v>0</v>
      </c>
      <c r="L35" s="60"/>
    </row>
    <row r="36" spans="1:12" s="59" customFormat="1" x14ac:dyDescent="0.25">
      <c r="A36" s="59">
        <f>Zawiadomienie!A74</f>
        <v>0</v>
      </c>
      <c r="B36" s="84">
        <f>Zawiadomienie!B74</f>
        <v>0</v>
      </c>
      <c r="C36" s="67"/>
      <c r="D36" s="66"/>
      <c r="E36" s="62">
        <f>Zawiadomienie!C74</f>
        <v>0</v>
      </c>
      <c r="F36" s="62">
        <f>Zawiadomienie!E74</f>
        <v>0</v>
      </c>
      <c r="G36" s="65">
        <f>Zawiadomienie!D74</f>
        <v>0</v>
      </c>
      <c r="H36" s="64">
        <f>Zawiadomienie!F74</f>
        <v>0</v>
      </c>
      <c r="I36" s="63">
        <f>Zawiadomienie!G74</f>
        <v>0</v>
      </c>
      <c r="J36" s="62">
        <f>Zawiadomienie!H74</f>
        <v>0</v>
      </c>
      <c r="K36" s="61">
        <f>Zawiadomienie!I74</f>
        <v>0</v>
      </c>
      <c r="L36" s="60"/>
    </row>
    <row r="37" spans="1:12" s="59" customFormat="1" x14ac:dyDescent="0.25">
      <c r="A37" s="59">
        <f>Zawiadomienie!A75</f>
        <v>0</v>
      </c>
      <c r="B37" s="84">
        <f>Zawiadomienie!B75</f>
        <v>0</v>
      </c>
      <c r="C37" s="67"/>
      <c r="D37" s="66"/>
      <c r="E37" s="62">
        <f>Zawiadomienie!C75</f>
        <v>0</v>
      </c>
      <c r="F37" s="62">
        <f>Zawiadomienie!E75</f>
        <v>0</v>
      </c>
      <c r="G37" s="65">
        <f>Zawiadomienie!D75</f>
        <v>0</v>
      </c>
      <c r="H37" s="64">
        <f>Zawiadomienie!F75</f>
        <v>0</v>
      </c>
      <c r="I37" s="63">
        <f>Zawiadomienie!G75</f>
        <v>0</v>
      </c>
      <c r="J37" s="62">
        <f>Zawiadomienie!H75</f>
        <v>0</v>
      </c>
      <c r="K37" s="61">
        <f>Zawiadomienie!I75</f>
        <v>0</v>
      </c>
      <c r="L37" s="60"/>
    </row>
    <row r="38" spans="1:12" s="59" customFormat="1" x14ac:dyDescent="0.25">
      <c r="A38" s="59">
        <f>Zawiadomienie!A76</f>
        <v>0</v>
      </c>
      <c r="B38" s="84">
        <f>Zawiadomienie!B76</f>
        <v>0</v>
      </c>
      <c r="C38" s="67"/>
      <c r="D38" s="66"/>
      <c r="E38" s="62">
        <f>Zawiadomienie!C76</f>
        <v>0</v>
      </c>
      <c r="F38" s="62">
        <f>Zawiadomienie!E76</f>
        <v>0</v>
      </c>
      <c r="G38" s="65">
        <f>Zawiadomienie!D76</f>
        <v>0</v>
      </c>
      <c r="H38" s="64">
        <f>Zawiadomienie!F76</f>
        <v>0</v>
      </c>
      <c r="I38" s="63">
        <f>Zawiadomienie!G76</f>
        <v>0</v>
      </c>
      <c r="J38" s="62">
        <f>Zawiadomienie!H76</f>
        <v>0</v>
      </c>
      <c r="K38" s="61">
        <f>Zawiadomienie!I76</f>
        <v>0</v>
      </c>
      <c r="L38" s="60"/>
    </row>
    <row r="39" spans="1:12" s="59" customFormat="1" x14ac:dyDescent="0.25">
      <c r="A39" s="59">
        <f>Zawiadomienie!A77</f>
        <v>0</v>
      </c>
      <c r="B39" s="84">
        <f>Zawiadomienie!B77</f>
        <v>0</v>
      </c>
      <c r="C39" s="67"/>
      <c r="D39" s="66"/>
      <c r="E39" s="62">
        <f>Zawiadomienie!C77</f>
        <v>0</v>
      </c>
      <c r="F39" s="62">
        <f>Zawiadomienie!E77</f>
        <v>0</v>
      </c>
      <c r="G39" s="65">
        <f>Zawiadomienie!D77</f>
        <v>0</v>
      </c>
      <c r="H39" s="64">
        <f>Zawiadomienie!F77</f>
        <v>0</v>
      </c>
      <c r="I39" s="63">
        <f>Zawiadomienie!G77</f>
        <v>0</v>
      </c>
      <c r="J39" s="62">
        <f>Zawiadomienie!H77</f>
        <v>0</v>
      </c>
      <c r="K39" s="61">
        <f>Zawiadomienie!I77</f>
        <v>0</v>
      </c>
      <c r="L39" s="60"/>
    </row>
    <row r="40" spans="1:12" s="59" customFormat="1" x14ac:dyDescent="0.25">
      <c r="A40" s="59">
        <f>Zawiadomienie!A78</f>
        <v>0</v>
      </c>
      <c r="B40" s="84">
        <f>Zawiadomienie!B78</f>
        <v>0</v>
      </c>
      <c r="C40" s="67"/>
      <c r="D40" s="66"/>
      <c r="E40" s="62">
        <f>Zawiadomienie!C78</f>
        <v>0</v>
      </c>
      <c r="F40" s="62">
        <f>Zawiadomienie!E78</f>
        <v>0</v>
      </c>
      <c r="G40" s="65">
        <f>Zawiadomienie!D78</f>
        <v>0</v>
      </c>
      <c r="H40" s="64">
        <f>Zawiadomienie!F78</f>
        <v>0</v>
      </c>
      <c r="I40" s="63">
        <f>Zawiadomienie!G78</f>
        <v>0</v>
      </c>
      <c r="J40" s="62">
        <f>Zawiadomienie!H78</f>
        <v>0</v>
      </c>
      <c r="K40" s="61">
        <f>Zawiadomienie!I78</f>
        <v>0</v>
      </c>
      <c r="L40" s="60"/>
    </row>
    <row r="41" spans="1:12" s="59" customFormat="1" x14ac:dyDescent="0.25">
      <c r="A41" s="59">
        <f>Zawiadomienie!A79</f>
        <v>0</v>
      </c>
      <c r="B41" s="84">
        <f>Zawiadomienie!B79</f>
        <v>0</v>
      </c>
      <c r="C41" s="67"/>
      <c r="D41" s="66"/>
      <c r="E41" s="62">
        <f>Zawiadomienie!C79</f>
        <v>0</v>
      </c>
      <c r="F41" s="62">
        <f>Zawiadomienie!E79</f>
        <v>0</v>
      </c>
      <c r="G41" s="65">
        <f>Zawiadomienie!D79</f>
        <v>0</v>
      </c>
      <c r="H41" s="64">
        <f>Zawiadomienie!F79</f>
        <v>0</v>
      </c>
      <c r="I41" s="63">
        <f>Zawiadomienie!G79</f>
        <v>0</v>
      </c>
      <c r="J41" s="62">
        <f>Zawiadomienie!H79</f>
        <v>0</v>
      </c>
      <c r="K41" s="61">
        <f>Zawiadomienie!I79</f>
        <v>0</v>
      </c>
      <c r="L41" s="60"/>
    </row>
    <row r="42" spans="1:12" s="59" customFormat="1" x14ac:dyDescent="0.25">
      <c r="A42" s="59">
        <f>Zawiadomienie!A80</f>
        <v>0</v>
      </c>
      <c r="B42" s="84">
        <f>Zawiadomienie!B80</f>
        <v>0</v>
      </c>
      <c r="C42" s="67"/>
      <c r="D42" s="66"/>
      <c r="E42" s="62">
        <f>Zawiadomienie!C80</f>
        <v>0</v>
      </c>
      <c r="F42" s="62">
        <f>Zawiadomienie!E80</f>
        <v>0</v>
      </c>
      <c r="G42" s="65">
        <f>Zawiadomienie!D80</f>
        <v>0</v>
      </c>
      <c r="H42" s="64">
        <f>Zawiadomienie!F80</f>
        <v>0</v>
      </c>
      <c r="I42" s="63">
        <f>Zawiadomienie!G80</f>
        <v>0</v>
      </c>
      <c r="J42" s="62">
        <f>Zawiadomienie!H80</f>
        <v>0</v>
      </c>
      <c r="K42" s="61">
        <f>Zawiadomienie!I80</f>
        <v>0</v>
      </c>
      <c r="L42" s="60"/>
    </row>
    <row r="43" spans="1:12" s="59" customFormat="1" x14ac:dyDescent="0.25">
      <c r="A43" s="59">
        <f>Zawiadomienie!A81</f>
        <v>0</v>
      </c>
      <c r="B43" s="84">
        <f>Zawiadomienie!B81</f>
        <v>0</v>
      </c>
      <c r="C43" s="67"/>
      <c r="D43" s="66"/>
      <c r="E43" s="62">
        <f>Zawiadomienie!C81</f>
        <v>0</v>
      </c>
      <c r="F43" s="62">
        <f>Zawiadomienie!E81</f>
        <v>0</v>
      </c>
      <c r="G43" s="65">
        <f>Zawiadomienie!D81</f>
        <v>0</v>
      </c>
      <c r="H43" s="64">
        <f>Zawiadomienie!F81</f>
        <v>0</v>
      </c>
      <c r="I43" s="63">
        <f>Zawiadomienie!G81</f>
        <v>0</v>
      </c>
      <c r="J43" s="62">
        <f>Zawiadomienie!H81</f>
        <v>0</v>
      </c>
      <c r="K43" s="61">
        <f>Zawiadomienie!I81</f>
        <v>0</v>
      </c>
      <c r="L43" s="60"/>
    </row>
    <row r="44" spans="1:12" s="59" customFormat="1" x14ac:dyDescent="0.25">
      <c r="A44" s="59">
        <f>Zawiadomienie!A82</f>
        <v>0</v>
      </c>
      <c r="B44" s="84">
        <f>Zawiadomienie!B82</f>
        <v>0</v>
      </c>
      <c r="C44" s="67"/>
      <c r="D44" s="66"/>
      <c r="E44" s="62">
        <f>Zawiadomienie!C82</f>
        <v>0</v>
      </c>
      <c r="F44" s="62">
        <f>Zawiadomienie!E82</f>
        <v>0</v>
      </c>
      <c r="G44" s="65">
        <f>Zawiadomienie!D82</f>
        <v>0</v>
      </c>
      <c r="H44" s="64">
        <f>Zawiadomienie!F82</f>
        <v>0</v>
      </c>
      <c r="I44" s="63">
        <f>Zawiadomienie!G82</f>
        <v>0</v>
      </c>
      <c r="J44" s="62">
        <f>Zawiadomienie!H82</f>
        <v>0</v>
      </c>
      <c r="K44" s="61">
        <f>Zawiadomienie!I82</f>
        <v>0</v>
      </c>
      <c r="L44" s="60"/>
    </row>
    <row r="45" spans="1:12" s="59" customFormat="1" x14ac:dyDescent="0.25">
      <c r="A45" s="59">
        <f>Zawiadomienie!A83</f>
        <v>0</v>
      </c>
      <c r="B45" s="84">
        <f>Zawiadomienie!B83</f>
        <v>0</v>
      </c>
      <c r="C45" s="67"/>
      <c r="D45" s="66"/>
      <c r="E45" s="62">
        <f>Zawiadomienie!C83</f>
        <v>0</v>
      </c>
      <c r="F45" s="62">
        <f>Zawiadomienie!E83</f>
        <v>0</v>
      </c>
      <c r="G45" s="65">
        <f>Zawiadomienie!D83</f>
        <v>0</v>
      </c>
      <c r="H45" s="64">
        <f>Zawiadomienie!F83</f>
        <v>0</v>
      </c>
      <c r="I45" s="63">
        <f>Zawiadomienie!G83</f>
        <v>0</v>
      </c>
      <c r="J45" s="62">
        <f>Zawiadomienie!H83</f>
        <v>0</v>
      </c>
      <c r="K45" s="61">
        <f>Zawiadomienie!I83</f>
        <v>0</v>
      </c>
      <c r="L45" s="60"/>
    </row>
    <row r="46" spans="1:12" s="59" customFormat="1" x14ac:dyDescent="0.25">
      <c r="A46" s="59">
        <f>Zawiadomienie!A84</f>
        <v>0</v>
      </c>
      <c r="B46" s="84">
        <f>Zawiadomienie!B84</f>
        <v>0</v>
      </c>
      <c r="C46" s="67"/>
      <c r="D46" s="66"/>
      <c r="E46" s="62">
        <f>Zawiadomienie!C84</f>
        <v>0</v>
      </c>
      <c r="F46" s="62">
        <f>Zawiadomienie!E84</f>
        <v>0</v>
      </c>
      <c r="G46" s="65">
        <f>Zawiadomienie!D84</f>
        <v>0</v>
      </c>
      <c r="H46" s="64">
        <f>Zawiadomienie!F84</f>
        <v>0</v>
      </c>
      <c r="I46" s="63">
        <f>Zawiadomienie!G84</f>
        <v>0</v>
      </c>
      <c r="J46" s="62">
        <f>Zawiadomienie!H84</f>
        <v>0</v>
      </c>
      <c r="K46" s="61">
        <f>Zawiadomienie!I84</f>
        <v>0</v>
      </c>
      <c r="L46" s="60"/>
    </row>
    <row r="47" spans="1:12" s="59" customFormat="1" x14ac:dyDescent="0.25">
      <c r="A47" s="59">
        <f>Zawiadomienie!A85</f>
        <v>0</v>
      </c>
      <c r="B47" s="84">
        <f>Zawiadomienie!B85</f>
        <v>0</v>
      </c>
      <c r="C47" s="67"/>
      <c r="D47" s="66"/>
      <c r="E47" s="62">
        <f>Zawiadomienie!C85</f>
        <v>0</v>
      </c>
      <c r="F47" s="62">
        <f>Zawiadomienie!E85</f>
        <v>0</v>
      </c>
      <c r="G47" s="65">
        <f>Zawiadomienie!D85</f>
        <v>0</v>
      </c>
      <c r="H47" s="64">
        <f>Zawiadomienie!F85</f>
        <v>0</v>
      </c>
      <c r="I47" s="63">
        <f>Zawiadomienie!G85</f>
        <v>0</v>
      </c>
      <c r="J47" s="62">
        <f>Zawiadomienie!H85</f>
        <v>0</v>
      </c>
      <c r="K47" s="61">
        <f>Zawiadomienie!I85</f>
        <v>0</v>
      </c>
      <c r="L47" s="60"/>
    </row>
    <row r="48" spans="1:12" s="59" customFormat="1" x14ac:dyDescent="0.25">
      <c r="A48" s="59">
        <f>Zawiadomienie!A86</f>
        <v>0</v>
      </c>
      <c r="B48" s="84">
        <f>Zawiadomienie!B86</f>
        <v>0</v>
      </c>
      <c r="C48" s="67"/>
      <c r="D48" s="66"/>
      <c r="E48" s="62">
        <f>Zawiadomienie!C86</f>
        <v>0</v>
      </c>
      <c r="F48" s="62">
        <f>Zawiadomienie!E86</f>
        <v>0</v>
      </c>
      <c r="G48" s="65">
        <f>Zawiadomienie!D86</f>
        <v>0</v>
      </c>
      <c r="H48" s="64">
        <f>Zawiadomienie!F86</f>
        <v>0</v>
      </c>
      <c r="I48" s="63">
        <f>Zawiadomienie!G86</f>
        <v>0</v>
      </c>
      <c r="J48" s="62">
        <f>Zawiadomienie!H86</f>
        <v>0</v>
      </c>
      <c r="K48" s="61">
        <f>Zawiadomienie!I86</f>
        <v>0</v>
      </c>
      <c r="L48" s="60"/>
    </row>
    <row r="49" spans="1:12" s="59" customFormat="1" x14ac:dyDescent="0.25">
      <c r="A49" s="59">
        <f>Zawiadomienie!A87</f>
        <v>0</v>
      </c>
      <c r="B49" s="84">
        <f>Zawiadomienie!B87</f>
        <v>0</v>
      </c>
      <c r="C49" s="67"/>
      <c r="D49" s="66"/>
      <c r="E49" s="62">
        <f>Zawiadomienie!C87</f>
        <v>0</v>
      </c>
      <c r="F49" s="62">
        <f>Zawiadomienie!E87</f>
        <v>0</v>
      </c>
      <c r="G49" s="65">
        <f>Zawiadomienie!D87</f>
        <v>0</v>
      </c>
      <c r="H49" s="64">
        <f>Zawiadomienie!F87</f>
        <v>0</v>
      </c>
      <c r="I49" s="63">
        <f>Zawiadomienie!G87</f>
        <v>0</v>
      </c>
      <c r="J49" s="62">
        <f>Zawiadomienie!H87</f>
        <v>0</v>
      </c>
      <c r="K49" s="61">
        <f>Zawiadomienie!I87</f>
        <v>0</v>
      </c>
      <c r="L49" s="60"/>
    </row>
    <row r="50" spans="1:12" s="59" customFormat="1" x14ac:dyDescent="0.25">
      <c r="A50" s="59">
        <f>Zawiadomienie!A88</f>
        <v>0</v>
      </c>
      <c r="B50" s="84">
        <f>Zawiadomienie!B88</f>
        <v>0</v>
      </c>
      <c r="C50" s="67"/>
      <c r="D50" s="66"/>
      <c r="E50" s="62">
        <f>Zawiadomienie!C88</f>
        <v>0</v>
      </c>
      <c r="F50" s="62">
        <f>Zawiadomienie!E88</f>
        <v>0</v>
      </c>
      <c r="G50" s="65">
        <f>Zawiadomienie!D88</f>
        <v>0</v>
      </c>
      <c r="H50" s="64">
        <f>Zawiadomienie!F88</f>
        <v>0</v>
      </c>
      <c r="I50" s="63">
        <f>Zawiadomienie!G88</f>
        <v>0</v>
      </c>
      <c r="J50" s="62">
        <f>Zawiadomienie!H88</f>
        <v>0</v>
      </c>
      <c r="K50" s="61">
        <f>Zawiadomienie!I88</f>
        <v>0</v>
      </c>
      <c r="L50" s="60"/>
    </row>
    <row r="51" spans="1:12" s="59" customFormat="1" x14ac:dyDescent="0.25">
      <c r="A51" s="59">
        <f>Zawiadomienie!A89</f>
        <v>0</v>
      </c>
      <c r="B51" s="84">
        <f>Zawiadomienie!B89</f>
        <v>0</v>
      </c>
      <c r="C51" s="67"/>
      <c r="D51" s="66"/>
      <c r="E51" s="62">
        <f>Zawiadomienie!C89</f>
        <v>0</v>
      </c>
      <c r="F51" s="62">
        <f>Zawiadomienie!E89</f>
        <v>0</v>
      </c>
      <c r="G51" s="65">
        <f>Zawiadomienie!D89</f>
        <v>0</v>
      </c>
      <c r="H51" s="64">
        <f>Zawiadomienie!F89</f>
        <v>0</v>
      </c>
      <c r="I51" s="63">
        <f>Zawiadomienie!G89</f>
        <v>0</v>
      </c>
      <c r="J51" s="62">
        <f>Zawiadomienie!H89</f>
        <v>0</v>
      </c>
      <c r="K51" s="61">
        <f>Zawiadomienie!I89</f>
        <v>0</v>
      </c>
      <c r="L51" s="60"/>
    </row>
    <row r="52" spans="1:12" s="59" customFormat="1" x14ac:dyDescent="0.25">
      <c r="A52" s="59">
        <f>Zawiadomienie!A90</f>
        <v>0</v>
      </c>
      <c r="B52" s="84">
        <f>Zawiadomienie!B90</f>
        <v>0</v>
      </c>
      <c r="C52" s="67"/>
      <c r="D52" s="66"/>
      <c r="E52" s="62">
        <f>Zawiadomienie!C90</f>
        <v>0</v>
      </c>
      <c r="F52" s="62">
        <f>Zawiadomienie!E90</f>
        <v>0</v>
      </c>
      <c r="G52" s="65">
        <f>Zawiadomienie!D90</f>
        <v>0</v>
      </c>
      <c r="H52" s="64">
        <f>Zawiadomienie!F90</f>
        <v>0</v>
      </c>
      <c r="I52" s="63">
        <f>Zawiadomienie!G90</f>
        <v>0</v>
      </c>
      <c r="J52" s="62">
        <f>Zawiadomienie!H90</f>
        <v>0</v>
      </c>
      <c r="K52" s="61">
        <f>Zawiadomienie!I90</f>
        <v>0</v>
      </c>
      <c r="L52" s="60"/>
    </row>
    <row r="53" spans="1:12" s="59" customFormat="1" x14ac:dyDescent="0.25">
      <c r="A53" s="59">
        <f>Zawiadomienie!A91</f>
        <v>0</v>
      </c>
      <c r="B53" s="84">
        <f>Zawiadomienie!B91</f>
        <v>0</v>
      </c>
      <c r="C53" s="67"/>
      <c r="D53" s="66"/>
      <c r="E53" s="62">
        <f>Zawiadomienie!C91</f>
        <v>0</v>
      </c>
      <c r="F53" s="62">
        <f>Zawiadomienie!E91</f>
        <v>0</v>
      </c>
      <c r="G53" s="65">
        <f>Zawiadomienie!D91</f>
        <v>0</v>
      </c>
      <c r="H53" s="64">
        <f>Zawiadomienie!F91</f>
        <v>0</v>
      </c>
      <c r="I53" s="63">
        <f>Zawiadomienie!G91</f>
        <v>0</v>
      </c>
      <c r="J53" s="62">
        <f>Zawiadomienie!H91</f>
        <v>0</v>
      </c>
      <c r="K53" s="61">
        <f>Zawiadomienie!I91</f>
        <v>0</v>
      </c>
      <c r="L53" s="60"/>
    </row>
    <row r="54" spans="1:12" s="59" customFormat="1" x14ac:dyDescent="0.25">
      <c r="A54" s="59">
        <f>Zawiadomienie!A92</f>
        <v>0</v>
      </c>
      <c r="B54" s="84">
        <f>Zawiadomienie!B92</f>
        <v>0</v>
      </c>
      <c r="C54" s="67"/>
      <c r="D54" s="66"/>
      <c r="E54" s="62">
        <f>Zawiadomienie!C92</f>
        <v>0</v>
      </c>
      <c r="F54" s="62">
        <f>Zawiadomienie!E92</f>
        <v>0</v>
      </c>
      <c r="G54" s="65">
        <f>Zawiadomienie!D92</f>
        <v>0</v>
      </c>
      <c r="H54" s="64">
        <f>Zawiadomienie!F92</f>
        <v>0</v>
      </c>
      <c r="I54" s="63">
        <f>Zawiadomienie!G92</f>
        <v>0</v>
      </c>
      <c r="J54" s="62">
        <f>Zawiadomienie!H92</f>
        <v>0</v>
      </c>
      <c r="K54" s="61">
        <f>Zawiadomienie!I92</f>
        <v>0</v>
      </c>
      <c r="L54" s="60"/>
    </row>
    <row r="55" spans="1:12" s="59" customFormat="1" x14ac:dyDescent="0.25">
      <c r="A55" s="59">
        <f>Zawiadomienie!A93</f>
        <v>0</v>
      </c>
      <c r="B55" s="84">
        <f>Zawiadomienie!B93</f>
        <v>0</v>
      </c>
      <c r="C55" s="67"/>
      <c r="D55" s="66"/>
      <c r="E55" s="62">
        <f>Zawiadomienie!C93</f>
        <v>0</v>
      </c>
      <c r="F55" s="62">
        <f>Zawiadomienie!E93</f>
        <v>0</v>
      </c>
      <c r="G55" s="65">
        <f>Zawiadomienie!D93</f>
        <v>0</v>
      </c>
      <c r="H55" s="64">
        <f>Zawiadomienie!F93</f>
        <v>0</v>
      </c>
      <c r="I55" s="63">
        <f>Zawiadomienie!G93</f>
        <v>0</v>
      </c>
      <c r="J55" s="62">
        <f>Zawiadomienie!H93</f>
        <v>0</v>
      </c>
      <c r="K55" s="61">
        <f>Zawiadomienie!I93</f>
        <v>0</v>
      </c>
      <c r="L55" s="60"/>
    </row>
    <row r="56" spans="1:12" s="59" customFormat="1" x14ac:dyDescent="0.25">
      <c r="A56" s="59">
        <f>Zawiadomienie!A94</f>
        <v>0</v>
      </c>
      <c r="B56" s="84">
        <f>Zawiadomienie!B94</f>
        <v>0</v>
      </c>
      <c r="C56" s="67"/>
      <c r="D56" s="66"/>
      <c r="E56" s="62">
        <f>Zawiadomienie!C94</f>
        <v>0</v>
      </c>
      <c r="F56" s="62">
        <f>Zawiadomienie!E94</f>
        <v>0</v>
      </c>
      <c r="G56" s="65">
        <f>Zawiadomienie!D94</f>
        <v>0</v>
      </c>
      <c r="H56" s="64">
        <f>Zawiadomienie!F94</f>
        <v>0</v>
      </c>
      <c r="I56" s="63">
        <f>Zawiadomienie!G94</f>
        <v>0</v>
      </c>
      <c r="J56" s="62">
        <f>Zawiadomienie!H94</f>
        <v>0</v>
      </c>
      <c r="K56" s="61">
        <f>Zawiadomienie!I94</f>
        <v>0</v>
      </c>
      <c r="L56" s="60"/>
    </row>
    <row r="57" spans="1:12" s="59" customFormat="1" x14ac:dyDescent="0.25">
      <c r="A57" s="59">
        <f>Zawiadomienie!A95</f>
        <v>0</v>
      </c>
      <c r="B57" s="84">
        <f>Zawiadomienie!B95</f>
        <v>0</v>
      </c>
      <c r="C57" s="67"/>
      <c r="D57" s="66"/>
      <c r="E57" s="62">
        <f>Zawiadomienie!C95</f>
        <v>0</v>
      </c>
      <c r="F57" s="62">
        <f>Zawiadomienie!E95</f>
        <v>0</v>
      </c>
      <c r="G57" s="65">
        <f>Zawiadomienie!D95</f>
        <v>0</v>
      </c>
      <c r="H57" s="64">
        <f>Zawiadomienie!F95</f>
        <v>0</v>
      </c>
      <c r="I57" s="63">
        <f>Zawiadomienie!G95</f>
        <v>0</v>
      </c>
      <c r="J57" s="62">
        <f>Zawiadomienie!H95</f>
        <v>0</v>
      </c>
      <c r="K57" s="61">
        <f>Zawiadomienie!I95</f>
        <v>0</v>
      </c>
      <c r="L57" s="60"/>
    </row>
    <row r="58" spans="1:12" s="59" customFormat="1" x14ac:dyDescent="0.25">
      <c r="A58" s="59">
        <f>Zawiadomienie!A96</f>
        <v>0</v>
      </c>
      <c r="B58" s="84">
        <f>Zawiadomienie!B96</f>
        <v>0</v>
      </c>
      <c r="C58" s="67"/>
      <c r="D58" s="66"/>
      <c r="E58" s="62">
        <f>Zawiadomienie!C96</f>
        <v>0</v>
      </c>
      <c r="F58" s="62">
        <f>Zawiadomienie!E96</f>
        <v>0</v>
      </c>
      <c r="G58" s="65">
        <f>Zawiadomienie!D96</f>
        <v>0</v>
      </c>
      <c r="H58" s="64">
        <f>Zawiadomienie!F96</f>
        <v>0</v>
      </c>
      <c r="I58" s="63">
        <f>Zawiadomienie!G96</f>
        <v>0</v>
      </c>
      <c r="J58" s="62">
        <f>Zawiadomienie!H96</f>
        <v>0</v>
      </c>
      <c r="K58" s="61">
        <f>Zawiadomienie!I96</f>
        <v>0</v>
      </c>
      <c r="L58" s="60"/>
    </row>
    <row r="59" spans="1:12" s="59" customFormat="1" x14ac:dyDescent="0.25">
      <c r="A59" s="59">
        <f>Zawiadomienie!A97</f>
        <v>0</v>
      </c>
      <c r="B59" s="84">
        <f>Zawiadomienie!B97</f>
        <v>0</v>
      </c>
      <c r="C59" s="67"/>
      <c r="D59" s="66"/>
      <c r="E59" s="62">
        <f>Zawiadomienie!C97</f>
        <v>0</v>
      </c>
      <c r="F59" s="62">
        <f>Zawiadomienie!E97</f>
        <v>0</v>
      </c>
      <c r="G59" s="65">
        <f>Zawiadomienie!D97</f>
        <v>0</v>
      </c>
      <c r="H59" s="64">
        <f>Zawiadomienie!F97</f>
        <v>0</v>
      </c>
      <c r="I59" s="63">
        <f>Zawiadomienie!G97</f>
        <v>0</v>
      </c>
      <c r="J59" s="62">
        <f>Zawiadomienie!H97</f>
        <v>0</v>
      </c>
      <c r="K59" s="61">
        <f>Zawiadomienie!I97</f>
        <v>0</v>
      </c>
      <c r="L59" s="60"/>
    </row>
    <row r="60" spans="1:12" s="59" customFormat="1" x14ac:dyDescent="0.25">
      <c r="A60" s="59">
        <f>Zawiadomienie!A98</f>
        <v>0</v>
      </c>
      <c r="B60" s="84">
        <f>Zawiadomienie!B98</f>
        <v>0</v>
      </c>
      <c r="C60" s="67"/>
      <c r="D60" s="66"/>
      <c r="E60" s="62">
        <f>Zawiadomienie!C98</f>
        <v>0</v>
      </c>
      <c r="F60" s="62">
        <f>Zawiadomienie!E98</f>
        <v>0</v>
      </c>
      <c r="G60" s="65">
        <f>Zawiadomienie!D98</f>
        <v>0</v>
      </c>
      <c r="H60" s="64">
        <f>Zawiadomienie!F98</f>
        <v>0</v>
      </c>
      <c r="I60" s="63">
        <f>Zawiadomienie!G98</f>
        <v>0</v>
      </c>
      <c r="J60" s="62">
        <f>Zawiadomienie!H98</f>
        <v>0</v>
      </c>
      <c r="K60" s="61">
        <f>Zawiadomienie!I98</f>
        <v>0</v>
      </c>
      <c r="L60" s="60"/>
    </row>
    <row r="61" spans="1:12" s="59" customFormat="1" x14ac:dyDescent="0.25">
      <c r="A61" s="59">
        <f>Zawiadomienie!A99</f>
        <v>0</v>
      </c>
      <c r="B61" s="84">
        <f>Zawiadomienie!B99</f>
        <v>0</v>
      </c>
      <c r="C61" s="67"/>
      <c r="D61" s="66"/>
      <c r="E61" s="62">
        <f>Zawiadomienie!C99</f>
        <v>0</v>
      </c>
      <c r="F61" s="62">
        <f>Zawiadomienie!E99</f>
        <v>0</v>
      </c>
      <c r="G61" s="65">
        <f>Zawiadomienie!D99</f>
        <v>0</v>
      </c>
      <c r="H61" s="64">
        <f>Zawiadomienie!F99</f>
        <v>0</v>
      </c>
      <c r="I61" s="63">
        <f>Zawiadomienie!G99</f>
        <v>0</v>
      </c>
      <c r="J61" s="62">
        <f>Zawiadomienie!H99</f>
        <v>0</v>
      </c>
      <c r="K61" s="61">
        <f>Zawiadomienie!I99</f>
        <v>0</v>
      </c>
      <c r="L61" s="60"/>
    </row>
    <row r="62" spans="1:12" s="59" customFormat="1" x14ac:dyDescent="0.25">
      <c r="A62" s="59">
        <f>Zawiadomienie!A100</f>
        <v>0</v>
      </c>
      <c r="B62" s="84">
        <f>Zawiadomienie!B100</f>
        <v>0</v>
      </c>
      <c r="C62" s="67"/>
      <c r="D62" s="66"/>
      <c r="E62" s="62">
        <f>Zawiadomienie!C100</f>
        <v>0</v>
      </c>
      <c r="F62" s="62">
        <f>Zawiadomienie!E100</f>
        <v>0</v>
      </c>
      <c r="G62" s="65">
        <f>Zawiadomienie!D100</f>
        <v>0</v>
      </c>
      <c r="H62" s="64">
        <f>Zawiadomienie!F100</f>
        <v>0</v>
      </c>
      <c r="I62" s="63">
        <f>Zawiadomienie!G100</f>
        <v>0</v>
      </c>
      <c r="J62" s="62">
        <f>Zawiadomienie!H100</f>
        <v>0</v>
      </c>
      <c r="K62" s="61">
        <f>Zawiadomienie!I100</f>
        <v>0</v>
      </c>
      <c r="L62" s="60"/>
    </row>
    <row r="63" spans="1:12" s="59" customFormat="1" x14ac:dyDescent="0.25">
      <c r="A63" s="59">
        <f>Zawiadomienie!A101</f>
        <v>0</v>
      </c>
      <c r="B63" s="84">
        <f>Zawiadomienie!B101</f>
        <v>0</v>
      </c>
      <c r="C63" s="67"/>
      <c r="D63" s="66"/>
      <c r="E63" s="62">
        <f>Zawiadomienie!C101</f>
        <v>0</v>
      </c>
      <c r="F63" s="62">
        <f>Zawiadomienie!E101</f>
        <v>0</v>
      </c>
      <c r="G63" s="65">
        <f>Zawiadomienie!D101</f>
        <v>0</v>
      </c>
      <c r="H63" s="64">
        <f>Zawiadomienie!F101</f>
        <v>0</v>
      </c>
      <c r="I63" s="63">
        <f>Zawiadomienie!G101</f>
        <v>0</v>
      </c>
      <c r="J63" s="62">
        <f>Zawiadomienie!H101</f>
        <v>0</v>
      </c>
      <c r="K63" s="61">
        <f>Zawiadomienie!I101</f>
        <v>0</v>
      </c>
      <c r="L63" s="60"/>
    </row>
    <row r="64" spans="1:12" s="59" customFormat="1" x14ac:dyDescent="0.25">
      <c r="A64" s="59">
        <f>Zawiadomienie!A102</f>
        <v>0</v>
      </c>
      <c r="B64" s="84">
        <f>Zawiadomienie!B102</f>
        <v>0</v>
      </c>
      <c r="C64" s="67"/>
      <c r="D64" s="66"/>
      <c r="E64" s="62">
        <f>Zawiadomienie!C102</f>
        <v>0</v>
      </c>
      <c r="F64" s="62">
        <f>Zawiadomienie!E102</f>
        <v>0</v>
      </c>
      <c r="G64" s="65">
        <f>Zawiadomienie!D102</f>
        <v>0</v>
      </c>
      <c r="H64" s="64">
        <f>Zawiadomienie!F102</f>
        <v>0</v>
      </c>
      <c r="I64" s="63">
        <f>Zawiadomienie!G102</f>
        <v>0</v>
      </c>
      <c r="J64" s="62">
        <f>Zawiadomienie!H102</f>
        <v>0</v>
      </c>
      <c r="K64" s="61">
        <f>Zawiadomienie!I102</f>
        <v>0</v>
      </c>
      <c r="L64" s="60"/>
    </row>
    <row r="65" spans="1:12" s="59" customFormat="1" x14ac:dyDescent="0.25">
      <c r="A65" s="59">
        <f>Zawiadomienie!A103</f>
        <v>0</v>
      </c>
      <c r="B65" s="84">
        <f>Zawiadomienie!B103</f>
        <v>0</v>
      </c>
      <c r="C65" s="67"/>
      <c r="D65" s="66"/>
      <c r="E65" s="62">
        <f>Zawiadomienie!C103</f>
        <v>0</v>
      </c>
      <c r="F65" s="62">
        <f>Zawiadomienie!E103</f>
        <v>0</v>
      </c>
      <c r="G65" s="65">
        <f>Zawiadomienie!D103</f>
        <v>0</v>
      </c>
      <c r="H65" s="64">
        <f>Zawiadomienie!F103</f>
        <v>0</v>
      </c>
      <c r="I65" s="63">
        <f>Zawiadomienie!G103</f>
        <v>0</v>
      </c>
      <c r="J65" s="62">
        <f>Zawiadomienie!H103</f>
        <v>0</v>
      </c>
      <c r="K65" s="61">
        <f>Zawiadomienie!I103</f>
        <v>0</v>
      </c>
      <c r="L65" s="60"/>
    </row>
    <row r="66" spans="1:12" s="59" customFormat="1" x14ac:dyDescent="0.25">
      <c r="A66" s="59">
        <f>Zawiadomienie!A104</f>
        <v>0</v>
      </c>
      <c r="B66" s="84">
        <f>Zawiadomienie!B104</f>
        <v>0</v>
      </c>
      <c r="C66" s="67"/>
      <c r="D66" s="66"/>
      <c r="E66" s="62">
        <f>Zawiadomienie!C104</f>
        <v>0</v>
      </c>
      <c r="F66" s="62">
        <f>Zawiadomienie!E104</f>
        <v>0</v>
      </c>
      <c r="G66" s="65">
        <f>Zawiadomienie!D104</f>
        <v>0</v>
      </c>
      <c r="H66" s="64">
        <f>Zawiadomienie!F104</f>
        <v>0</v>
      </c>
      <c r="I66" s="63">
        <f>Zawiadomienie!G104</f>
        <v>0</v>
      </c>
      <c r="J66" s="62">
        <f>Zawiadomienie!H104</f>
        <v>0</v>
      </c>
      <c r="K66" s="61">
        <f>Zawiadomienie!I104</f>
        <v>0</v>
      </c>
      <c r="L66" s="60"/>
    </row>
    <row r="67" spans="1:12" s="59" customFormat="1" x14ac:dyDescent="0.25">
      <c r="A67" s="59">
        <f>Zawiadomienie!A105</f>
        <v>0</v>
      </c>
      <c r="B67" s="84">
        <f>Zawiadomienie!B105</f>
        <v>0</v>
      </c>
      <c r="C67" s="67"/>
      <c r="D67" s="66"/>
      <c r="E67" s="62">
        <f>Zawiadomienie!C105</f>
        <v>0</v>
      </c>
      <c r="F67" s="62">
        <f>Zawiadomienie!E105</f>
        <v>0</v>
      </c>
      <c r="G67" s="65">
        <f>Zawiadomienie!D105</f>
        <v>0</v>
      </c>
      <c r="H67" s="64">
        <f>Zawiadomienie!F105</f>
        <v>0</v>
      </c>
      <c r="I67" s="63">
        <f>Zawiadomienie!G105</f>
        <v>0</v>
      </c>
      <c r="J67" s="62">
        <f>Zawiadomienie!H105</f>
        <v>0</v>
      </c>
      <c r="K67" s="61">
        <f>Zawiadomienie!I105</f>
        <v>0</v>
      </c>
      <c r="L67" s="60"/>
    </row>
    <row r="68" spans="1:12" s="59" customFormat="1" x14ac:dyDescent="0.25">
      <c r="A68" s="59">
        <f>Zawiadomienie!A106</f>
        <v>0</v>
      </c>
      <c r="B68" s="84">
        <f>Zawiadomienie!B106</f>
        <v>0</v>
      </c>
      <c r="C68" s="67"/>
      <c r="D68" s="66"/>
      <c r="E68" s="62">
        <f>Zawiadomienie!C106</f>
        <v>0</v>
      </c>
      <c r="F68" s="62">
        <f>Zawiadomienie!E106</f>
        <v>0</v>
      </c>
      <c r="G68" s="65">
        <f>Zawiadomienie!D106</f>
        <v>0</v>
      </c>
      <c r="H68" s="64">
        <f>Zawiadomienie!F106</f>
        <v>0</v>
      </c>
      <c r="I68" s="63">
        <f>Zawiadomienie!G106</f>
        <v>0</v>
      </c>
      <c r="J68" s="62">
        <f>Zawiadomienie!H106</f>
        <v>0</v>
      </c>
      <c r="K68" s="61">
        <f>Zawiadomienie!I106</f>
        <v>0</v>
      </c>
      <c r="L68" s="60"/>
    </row>
    <row r="69" spans="1:12" s="59" customFormat="1" x14ac:dyDescent="0.25">
      <c r="A69" s="59">
        <f>Zawiadomienie!A107</f>
        <v>0</v>
      </c>
      <c r="B69" s="84">
        <f>Zawiadomienie!B107</f>
        <v>0</v>
      </c>
      <c r="C69" s="67"/>
      <c r="D69" s="66"/>
      <c r="E69" s="62">
        <f>Zawiadomienie!C107</f>
        <v>0</v>
      </c>
      <c r="F69" s="62">
        <f>Zawiadomienie!E107</f>
        <v>0</v>
      </c>
      <c r="G69" s="65">
        <f>Zawiadomienie!D107</f>
        <v>0</v>
      </c>
      <c r="H69" s="64">
        <f>Zawiadomienie!F107</f>
        <v>0</v>
      </c>
      <c r="I69" s="63">
        <f>Zawiadomienie!G107</f>
        <v>0</v>
      </c>
      <c r="J69" s="62">
        <f>Zawiadomienie!H107</f>
        <v>0</v>
      </c>
      <c r="K69" s="61">
        <f>Zawiadomienie!I107</f>
        <v>0</v>
      </c>
      <c r="L69" s="60"/>
    </row>
    <row r="70" spans="1:12" s="59" customFormat="1" x14ac:dyDescent="0.25">
      <c r="A70" s="59">
        <f>Zawiadomienie!A108</f>
        <v>0</v>
      </c>
      <c r="B70" s="84">
        <f>Zawiadomienie!B108</f>
        <v>0</v>
      </c>
      <c r="C70" s="67"/>
      <c r="D70" s="66"/>
      <c r="E70" s="62">
        <f>Zawiadomienie!C108</f>
        <v>0</v>
      </c>
      <c r="F70" s="62">
        <f>Zawiadomienie!E108</f>
        <v>0</v>
      </c>
      <c r="G70" s="65">
        <f>Zawiadomienie!D108</f>
        <v>0</v>
      </c>
      <c r="H70" s="64">
        <f>Zawiadomienie!F108</f>
        <v>0</v>
      </c>
      <c r="I70" s="63">
        <f>Zawiadomienie!G108</f>
        <v>0</v>
      </c>
      <c r="J70" s="62">
        <f>Zawiadomienie!H108</f>
        <v>0</v>
      </c>
      <c r="K70" s="61">
        <f>Zawiadomienie!I108</f>
        <v>0</v>
      </c>
      <c r="L70" s="60"/>
    </row>
    <row r="71" spans="1:12" s="59" customFormat="1" x14ac:dyDescent="0.25">
      <c r="A71" s="59">
        <f>Zawiadomienie!A109</f>
        <v>0</v>
      </c>
      <c r="B71" s="84">
        <f>Zawiadomienie!B109</f>
        <v>0</v>
      </c>
      <c r="C71" s="67"/>
      <c r="D71" s="66"/>
      <c r="E71" s="62">
        <f>Zawiadomienie!C109</f>
        <v>0</v>
      </c>
      <c r="F71" s="62">
        <f>Zawiadomienie!E109</f>
        <v>0</v>
      </c>
      <c r="G71" s="65">
        <f>Zawiadomienie!D109</f>
        <v>0</v>
      </c>
      <c r="H71" s="64">
        <f>Zawiadomienie!F109</f>
        <v>0</v>
      </c>
      <c r="I71" s="63">
        <f>Zawiadomienie!G109</f>
        <v>0</v>
      </c>
      <c r="J71" s="62">
        <f>Zawiadomienie!H109</f>
        <v>0</v>
      </c>
      <c r="K71" s="61">
        <f>Zawiadomienie!I109</f>
        <v>0</v>
      </c>
      <c r="L71" s="60"/>
    </row>
    <row r="72" spans="1:12" s="59" customFormat="1" x14ac:dyDescent="0.25">
      <c r="A72" s="59">
        <f>Zawiadomienie!A110</f>
        <v>0</v>
      </c>
      <c r="B72" s="84">
        <f>Zawiadomienie!B110</f>
        <v>0</v>
      </c>
      <c r="C72" s="67"/>
      <c r="D72" s="66"/>
      <c r="E72" s="62">
        <f>Zawiadomienie!C110</f>
        <v>0</v>
      </c>
      <c r="F72" s="62">
        <f>Zawiadomienie!E110</f>
        <v>0</v>
      </c>
      <c r="G72" s="65">
        <f>Zawiadomienie!D110</f>
        <v>0</v>
      </c>
      <c r="H72" s="64">
        <f>Zawiadomienie!F110</f>
        <v>0</v>
      </c>
      <c r="I72" s="63">
        <f>Zawiadomienie!G110</f>
        <v>0</v>
      </c>
      <c r="J72" s="62">
        <f>Zawiadomienie!H110</f>
        <v>0</v>
      </c>
      <c r="K72" s="61">
        <f>Zawiadomienie!I110</f>
        <v>0</v>
      </c>
      <c r="L72" s="60"/>
    </row>
    <row r="73" spans="1:12" s="59" customFormat="1" x14ac:dyDescent="0.25">
      <c r="A73" s="59">
        <f>Zawiadomienie!A111</f>
        <v>0</v>
      </c>
      <c r="B73" s="84">
        <f>Zawiadomienie!B111</f>
        <v>0</v>
      </c>
      <c r="C73" s="67"/>
      <c r="D73" s="66"/>
      <c r="E73" s="62">
        <f>Zawiadomienie!C111</f>
        <v>0</v>
      </c>
      <c r="F73" s="62">
        <f>Zawiadomienie!E111</f>
        <v>0</v>
      </c>
      <c r="G73" s="65">
        <f>Zawiadomienie!D111</f>
        <v>0</v>
      </c>
      <c r="H73" s="64">
        <f>Zawiadomienie!F111</f>
        <v>0</v>
      </c>
      <c r="I73" s="63">
        <f>Zawiadomienie!G111</f>
        <v>0</v>
      </c>
      <c r="J73" s="62">
        <f>Zawiadomienie!H111</f>
        <v>0</v>
      </c>
      <c r="K73" s="61">
        <f>Zawiadomienie!I111</f>
        <v>0</v>
      </c>
      <c r="L73" s="60"/>
    </row>
    <row r="74" spans="1:12" s="59" customFormat="1" x14ac:dyDescent="0.25">
      <c r="A74" s="59">
        <f>Zawiadomienie!A112</f>
        <v>0</v>
      </c>
      <c r="B74" s="84">
        <f>Zawiadomienie!B112</f>
        <v>0</v>
      </c>
      <c r="C74" s="67"/>
      <c r="D74" s="66"/>
      <c r="E74" s="62">
        <f>Zawiadomienie!C112</f>
        <v>0</v>
      </c>
      <c r="F74" s="62">
        <f>Zawiadomienie!E112</f>
        <v>0</v>
      </c>
      <c r="G74" s="65">
        <f>Zawiadomienie!D112</f>
        <v>0</v>
      </c>
      <c r="H74" s="64">
        <f>Zawiadomienie!F112</f>
        <v>0</v>
      </c>
      <c r="I74" s="63">
        <f>Zawiadomienie!G112</f>
        <v>0</v>
      </c>
      <c r="J74" s="62">
        <f>Zawiadomienie!H112</f>
        <v>0</v>
      </c>
      <c r="K74" s="61">
        <f>Zawiadomienie!I112</f>
        <v>0</v>
      </c>
      <c r="L74" s="60"/>
    </row>
    <row r="75" spans="1:12" s="59" customFormat="1" x14ac:dyDescent="0.25">
      <c r="A75" s="59">
        <f>Zawiadomienie!A113</f>
        <v>0</v>
      </c>
      <c r="B75" s="84">
        <f>Zawiadomienie!B113</f>
        <v>0</v>
      </c>
      <c r="C75" s="67"/>
      <c r="D75" s="66"/>
      <c r="E75" s="62">
        <f>Zawiadomienie!C113</f>
        <v>0</v>
      </c>
      <c r="F75" s="62">
        <f>Zawiadomienie!E113</f>
        <v>0</v>
      </c>
      <c r="G75" s="65">
        <f>Zawiadomienie!D113</f>
        <v>0</v>
      </c>
      <c r="H75" s="64">
        <f>Zawiadomienie!F113</f>
        <v>0</v>
      </c>
      <c r="I75" s="63">
        <f>Zawiadomienie!G113</f>
        <v>0</v>
      </c>
      <c r="J75" s="62">
        <f>Zawiadomienie!H113</f>
        <v>0</v>
      </c>
      <c r="K75" s="61">
        <f>Zawiadomienie!I113</f>
        <v>0</v>
      </c>
      <c r="L75" s="60"/>
    </row>
    <row r="76" spans="1:12" s="59" customFormat="1" x14ac:dyDescent="0.25">
      <c r="A76" s="59">
        <f>Zawiadomienie!A114</f>
        <v>0</v>
      </c>
      <c r="B76" s="84">
        <f>Zawiadomienie!B114</f>
        <v>0</v>
      </c>
      <c r="C76" s="67"/>
      <c r="D76" s="66"/>
      <c r="E76" s="62">
        <f>Zawiadomienie!C114</f>
        <v>0</v>
      </c>
      <c r="F76" s="62">
        <f>Zawiadomienie!E114</f>
        <v>0</v>
      </c>
      <c r="G76" s="65">
        <f>Zawiadomienie!D114</f>
        <v>0</v>
      </c>
      <c r="H76" s="64">
        <f>Zawiadomienie!F114</f>
        <v>0</v>
      </c>
      <c r="I76" s="63">
        <f>Zawiadomienie!G114</f>
        <v>0</v>
      </c>
      <c r="J76" s="62">
        <f>Zawiadomienie!H114</f>
        <v>0</v>
      </c>
      <c r="K76" s="61">
        <f>Zawiadomienie!I114</f>
        <v>0</v>
      </c>
      <c r="L76" s="60"/>
    </row>
    <row r="77" spans="1:12" s="59" customFormat="1" x14ac:dyDescent="0.25">
      <c r="A77" s="59">
        <f>Zawiadomienie!A115</f>
        <v>0</v>
      </c>
      <c r="B77" s="84">
        <f>Zawiadomienie!B115</f>
        <v>0</v>
      </c>
      <c r="C77" s="67"/>
      <c r="D77" s="66"/>
      <c r="E77" s="62">
        <f>Zawiadomienie!C115</f>
        <v>0</v>
      </c>
      <c r="F77" s="62">
        <f>Zawiadomienie!E115</f>
        <v>0</v>
      </c>
      <c r="G77" s="65">
        <f>Zawiadomienie!D115</f>
        <v>0</v>
      </c>
      <c r="H77" s="64">
        <f>Zawiadomienie!F115</f>
        <v>0</v>
      </c>
      <c r="I77" s="63">
        <f>Zawiadomienie!G115</f>
        <v>0</v>
      </c>
      <c r="J77" s="62">
        <f>Zawiadomienie!H115</f>
        <v>0</v>
      </c>
      <c r="K77" s="61">
        <f>Zawiadomienie!I115</f>
        <v>0</v>
      </c>
      <c r="L77" s="60"/>
    </row>
    <row r="78" spans="1:12" s="59" customFormat="1" x14ac:dyDescent="0.25">
      <c r="A78" s="59">
        <f>Zawiadomienie!A116</f>
        <v>0</v>
      </c>
      <c r="B78" s="84">
        <f>Zawiadomienie!B116</f>
        <v>0</v>
      </c>
      <c r="C78" s="67"/>
      <c r="D78" s="66"/>
      <c r="E78" s="62">
        <f>Zawiadomienie!C116</f>
        <v>0</v>
      </c>
      <c r="F78" s="62">
        <f>Zawiadomienie!E116</f>
        <v>0</v>
      </c>
      <c r="G78" s="65">
        <f>Zawiadomienie!D116</f>
        <v>0</v>
      </c>
      <c r="H78" s="64">
        <f>Zawiadomienie!F116</f>
        <v>0</v>
      </c>
      <c r="I78" s="63">
        <f>Zawiadomienie!G116</f>
        <v>0</v>
      </c>
      <c r="J78" s="62">
        <f>Zawiadomienie!H116</f>
        <v>0</v>
      </c>
      <c r="K78" s="61">
        <f>Zawiadomienie!I116</f>
        <v>0</v>
      </c>
      <c r="L78" s="60"/>
    </row>
    <row r="79" spans="1:12" s="59" customFormat="1" x14ac:dyDescent="0.25">
      <c r="A79" s="59">
        <f>Zawiadomienie!A117</f>
        <v>0</v>
      </c>
      <c r="B79" s="84">
        <f>Zawiadomienie!B117</f>
        <v>0</v>
      </c>
      <c r="C79" s="67"/>
      <c r="D79" s="66"/>
      <c r="E79" s="62">
        <f>Zawiadomienie!C117</f>
        <v>0</v>
      </c>
      <c r="F79" s="62">
        <f>Zawiadomienie!E117</f>
        <v>0</v>
      </c>
      <c r="G79" s="65">
        <f>Zawiadomienie!D117</f>
        <v>0</v>
      </c>
      <c r="H79" s="64">
        <f>Zawiadomienie!F117</f>
        <v>0</v>
      </c>
      <c r="I79" s="63">
        <f>Zawiadomienie!G117</f>
        <v>0</v>
      </c>
      <c r="J79" s="62">
        <f>Zawiadomienie!H117</f>
        <v>0</v>
      </c>
      <c r="K79" s="61">
        <f>Zawiadomienie!I117</f>
        <v>0</v>
      </c>
      <c r="L79" s="60"/>
    </row>
    <row r="80" spans="1:12" s="59" customFormat="1" x14ac:dyDescent="0.25">
      <c r="A80" s="59">
        <f>Zawiadomienie!A118</f>
        <v>0</v>
      </c>
      <c r="B80" s="84">
        <f>Zawiadomienie!B118</f>
        <v>0</v>
      </c>
      <c r="C80" s="67"/>
      <c r="D80" s="66"/>
      <c r="E80" s="62">
        <f>Zawiadomienie!C118</f>
        <v>0</v>
      </c>
      <c r="F80" s="62">
        <f>Zawiadomienie!E118</f>
        <v>0</v>
      </c>
      <c r="G80" s="65">
        <f>Zawiadomienie!D118</f>
        <v>0</v>
      </c>
      <c r="H80" s="64">
        <f>Zawiadomienie!F118</f>
        <v>0</v>
      </c>
      <c r="I80" s="63">
        <f>Zawiadomienie!G118</f>
        <v>0</v>
      </c>
      <c r="J80" s="62">
        <f>Zawiadomienie!H118</f>
        <v>0</v>
      </c>
      <c r="K80" s="61">
        <f>Zawiadomienie!I118</f>
        <v>0</v>
      </c>
      <c r="L80" s="60"/>
    </row>
    <row r="81" spans="1:12" s="59" customFormat="1" x14ac:dyDescent="0.25">
      <c r="A81" s="59">
        <f>Zawiadomienie!A119</f>
        <v>0</v>
      </c>
      <c r="B81" s="84">
        <f>Zawiadomienie!B119</f>
        <v>0</v>
      </c>
      <c r="C81" s="67"/>
      <c r="D81" s="66"/>
      <c r="E81" s="62">
        <f>Zawiadomienie!C119</f>
        <v>0</v>
      </c>
      <c r="F81" s="62">
        <f>Zawiadomienie!E119</f>
        <v>0</v>
      </c>
      <c r="G81" s="65">
        <f>Zawiadomienie!D119</f>
        <v>0</v>
      </c>
      <c r="H81" s="64">
        <f>Zawiadomienie!F119</f>
        <v>0</v>
      </c>
      <c r="I81" s="63">
        <f>Zawiadomienie!G119</f>
        <v>0</v>
      </c>
      <c r="J81" s="62">
        <f>Zawiadomienie!H119</f>
        <v>0</v>
      </c>
      <c r="K81" s="61">
        <f>Zawiadomienie!I119</f>
        <v>0</v>
      </c>
      <c r="L81" s="60"/>
    </row>
    <row r="82" spans="1:12" s="59" customFormat="1" x14ac:dyDescent="0.25">
      <c r="A82" s="59">
        <f>Zawiadomienie!A120</f>
        <v>0</v>
      </c>
      <c r="B82" s="84">
        <f>Zawiadomienie!B120</f>
        <v>0</v>
      </c>
      <c r="C82" s="67"/>
      <c r="D82" s="66"/>
      <c r="E82" s="62">
        <f>Zawiadomienie!C120</f>
        <v>0</v>
      </c>
      <c r="F82" s="62">
        <f>Zawiadomienie!E120</f>
        <v>0</v>
      </c>
      <c r="G82" s="65">
        <f>Zawiadomienie!D120</f>
        <v>0</v>
      </c>
      <c r="H82" s="64">
        <f>Zawiadomienie!F120</f>
        <v>0</v>
      </c>
      <c r="I82" s="63">
        <f>Zawiadomienie!G120</f>
        <v>0</v>
      </c>
      <c r="J82" s="62">
        <f>Zawiadomienie!H120</f>
        <v>0</v>
      </c>
      <c r="K82" s="61">
        <f>Zawiadomienie!I120</f>
        <v>0</v>
      </c>
      <c r="L82" s="60"/>
    </row>
    <row r="83" spans="1:12" s="59" customFormat="1" x14ac:dyDescent="0.25">
      <c r="A83" s="59">
        <f>Zawiadomienie!A121</f>
        <v>0</v>
      </c>
      <c r="B83" s="84">
        <f>Zawiadomienie!B121</f>
        <v>0</v>
      </c>
      <c r="C83" s="67"/>
      <c r="D83" s="66"/>
      <c r="E83" s="62">
        <f>Zawiadomienie!C121</f>
        <v>0</v>
      </c>
      <c r="F83" s="62">
        <f>Zawiadomienie!E121</f>
        <v>0</v>
      </c>
      <c r="G83" s="65">
        <f>Zawiadomienie!D121</f>
        <v>0</v>
      </c>
      <c r="H83" s="64">
        <f>Zawiadomienie!F121</f>
        <v>0</v>
      </c>
      <c r="I83" s="63">
        <f>Zawiadomienie!G121</f>
        <v>0</v>
      </c>
      <c r="J83" s="62">
        <f>Zawiadomienie!H121</f>
        <v>0</v>
      </c>
      <c r="K83" s="61">
        <f>Zawiadomienie!I121</f>
        <v>0</v>
      </c>
      <c r="L83" s="60"/>
    </row>
    <row r="84" spans="1:12" s="59" customFormat="1" x14ac:dyDescent="0.25">
      <c r="A84" s="59">
        <f>Zawiadomienie!A122</f>
        <v>0</v>
      </c>
      <c r="B84" s="84">
        <f>Zawiadomienie!B122</f>
        <v>0</v>
      </c>
      <c r="C84" s="67"/>
      <c r="D84" s="66"/>
      <c r="E84" s="62">
        <f>Zawiadomienie!C122</f>
        <v>0</v>
      </c>
      <c r="F84" s="62">
        <f>Zawiadomienie!E122</f>
        <v>0</v>
      </c>
      <c r="G84" s="65">
        <f>Zawiadomienie!D122</f>
        <v>0</v>
      </c>
      <c r="H84" s="64">
        <f>Zawiadomienie!F122</f>
        <v>0</v>
      </c>
      <c r="I84" s="63">
        <f>Zawiadomienie!G122</f>
        <v>0</v>
      </c>
      <c r="J84" s="62">
        <f>Zawiadomienie!H122</f>
        <v>0</v>
      </c>
      <c r="K84" s="61">
        <f>Zawiadomienie!I122</f>
        <v>0</v>
      </c>
      <c r="L84" s="60"/>
    </row>
    <row r="85" spans="1:12" s="59" customFormat="1" x14ac:dyDescent="0.25">
      <c r="A85" s="59">
        <f>Zawiadomienie!A123</f>
        <v>0</v>
      </c>
      <c r="B85" s="84">
        <f>Zawiadomienie!B123</f>
        <v>0</v>
      </c>
      <c r="C85" s="67"/>
      <c r="D85" s="66"/>
      <c r="E85" s="62">
        <f>Zawiadomienie!C123</f>
        <v>0</v>
      </c>
      <c r="F85" s="62">
        <f>Zawiadomienie!E123</f>
        <v>0</v>
      </c>
      <c r="G85" s="65">
        <f>Zawiadomienie!D123</f>
        <v>0</v>
      </c>
      <c r="H85" s="64">
        <f>Zawiadomienie!F123</f>
        <v>0</v>
      </c>
      <c r="I85" s="63">
        <f>Zawiadomienie!G123</f>
        <v>0</v>
      </c>
      <c r="J85" s="62">
        <f>Zawiadomienie!H123</f>
        <v>0</v>
      </c>
      <c r="K85" s="61">
        <f>Zawiadomienie!I123</f>
        <v>0</v>
      </c>
      <c r="L85" s="60"/>
    </row>
    <row r="86" spans="1:12" s="59" customFormat="1" x14ac:dyDescent="0.25">
      <c r="A86" s="59">
        <f>Zawiadomienie!A124</f>
        <v>0</v>
      </c>
      <c r="B86" s="84">
        <f>Zawiadomienie!B124</f>
        <v>0</v>
      </c>
      <c r="C86" s="67"/>
      <c r="D86" s="66"/>
      <c r="E86" s="62">
        <f>Zawiadomienie!C124</f>
        <v>0</v>
      </c>
      <c r="F86" s="62">
        <f>Zawiadomienie!E124</f>
        <v>0</v>
      </c>
      <c r="G86" s="65">
        <f>Zawiadomienie!D124</f>
        <v>0</v>
      </c>
      <c r="H86" s="64">
        <f>Zawiadomienie!F124</f>
        <v>0</v>
      </c>
      <c r="I86" s="63">
        <f>Zawiadomienie!G124</f>
        <v>0</v>
      </c>
      <c r="J86" s="62">
        <f>Zawiadomienie!H124</f>
        <v>0</v>
      </c>
      <c r="K86" s="61">
        <f>Zawiadomienie!I124</f>
        <v>0</v>
      </c>
      <c r="L86" s="60"/>
    </row>
    <row r="87" spans="1:12" s="59" customFormat="1" x14ac:dyDescent="0.25">
      <c r="A87" s="59">
        <f>Zawiadomienie!A125</f>
        <v>0</v>
      </c>
      <c r="B87" s="84">
        <f>Zawiadomienie!B125</f>
        <v>0</v>
      </c>
      <c r="C87" s="67"/>
      <c r="D87" s="66"/>
      <c r="E87" s="62">
        <f>Zawiadomienie!C125</f>
        <v>0</v>
      </c>
      <c r="F87" s="62">
        <f>Zawiadomienie!E125</f>
        <v>0</v>
      </c>
      <c r="G87" s="65">
        <f>Zawiadomienie!D125</f>
        <v>0</v>
      </c>
      <c r="H87" s="64">
        <f>Zawiadomienie!F125</f>
        <v>0</v>
      </c>
      <c r="I87" s="63">
        <f>Zawiadomienie!G125</f>
        <v>0</v>
      </c>
      <c r="J87" s="62">
        <f>Zawiadomienie!H125</f>
        <v>0</v>
      </c>
      <c r="K87" s="61">
        <f>Zawiadomienie!I125</f>
        <v>0</v>
      </c>
      <c r="L87" s="60"/>
    </row>
    <row r="88" spans="1:12" s="59" customFormat="1" x14ac:dyDescent="0.25">
      <c r="A88" s="59">
        <f>Zawiadomienie!A126</f>
        <v>0</v>
      </c>
      <c r="B88" s="84">
        <f>Zawiadomienie!B126</f>
        <v>0</v>
      </c>
      <c r="C88" s="67"/>
      <c r="D88" s="66"/>
      <c r="E88" s="62">
        <f>Zawiadomienie!C126</f>
        <v>0</v>
      </c>
      <c r="F88" s="62">
        <f>Zawiadomienie!E126</f>
        <v>0</v>
      </c>
      <c r="G88" s="65">
        <f>Zawiadomienie!D126</f>
        <v>0</v>
      </c>
      <c r="H88" s="64">
        <f>Zawiadomienie!F126</f>
        <v>0</v>
      </c>
      <c r="I88" s="63">
        <f>Zawiadomienie!G126</f>
        <v>0</v>
      </c>
      <c r="J88" s="62">
        <f>Zawiadomienie!H126</f>
        <v>0</v>
      </c>
      <c r="K88" s="61">
        <f>Zawiadomienie!I126</f>
        <v>0</v>
      </c>
      <c r="L88" s="60"/>
    </row>
    <row r="89" spans="1:12" s="59" customFormat="1" x14ac:dyDescent="0.25">
      <c r="A89" s="59">
        <f>Zawiadomienie!A127</f>
        <v>0</v>
      </c>
      <c r="B89" s="84">
        <f>Zawiadomienie!B127</f>
        <v>0</v>
      </c>
      <c r="C89" s="67"/>
      <c r="D89" s="66"/>
      <c r="E89" s="62">
        <f>Zawiadomienie!C127</f>
        <v>0</v>
      </c>
      <c r="F89" s="62">
        <f>Zawiadomienie!E127</f>
        <v>0</v>
      </c>
      <c r="G89" s="65">
        <f>Zawiadomienie!D127</f>
        <v>0</v>
      </c>
      <c r="H89" s="64">
        <f>Zawiadomienie!F127</f>
        <v>0</v>
      </c>
      <c r="I89" s="63">
        <f>Zawiadomienie!G127</f>
        <v>0</v>
      </c>
      <c r="J89" s="62">
        <f>Zawiadomienie!H127</f>
        <v>0</v>
      </c>
      <c r="K89" s="61">
        <f>Zawiadomienie!I127</f>
        <v>0</v>
      </c>
      <c r="L89" s="60"/>
    </row>
    <row r="90" spans="1:12" s="59" customFormat="1" x14ac:dyDescent="0.25">
      <c r="A90" s="59">
        <f>Zawiadomienie!A128</f>
        <v>0</v>
      </c>
      <c r="B90" s="84">
        <f>Zawiadomienie!B128</f>
        <v>0</v>
      </c>
      <c r="C90" s="67"/>
      <c r="D90" s="66"/>
      <c r="E90" s="62">
        <f>Zawiadomienie!C128</f>
        <v>0</v>
      </c>
      <c r="F90" s="62">
        <f>Zawiadomienie!E128</f>
        <v>0</v>
      </c>
      <c r="G90" s="65">
        <f>Zawiadomienie!D128</f>
        <v>0</v>
      </c>
      <c r="H90" s="64">
        <f>Zawiadomienie!F128</f>
        <v>0</v>
      </c>
      <c r="I90" s="63">
        <f>Zawiadomienie!G128</f>
        <v>0</v>
      </c>
      <c r="J90" s="62">
        <f>Zawiadomienie!H128</f>
        <v>0</v>
      </c>
      <c r="K90" s="61">
        <f>Zawiadomienie!I128</f>
        <v>0</v>
      </c>
      <c r="L90" s="60"/>
    </row>
    <row r="91" spans="1:12" s="59" customFormat="1" x14ac:dyDescent="0.25">
      <c r="A91" s="59">
        <f>Zawiadomienie!A129</f>
        <v>0</v>
      </c>
      <c r="B91" s="84">
        <f>Zawiadomienie!B129</f>
        <v>0</v>
      </c>
      <c r="C91" s="67"/>
      <c r="D91" s="66"/>
      <c r="E91" s="62">
        <f>Zawiadomienie!C129</f>
        <v>0</v>
      </c>
      <c r="F91" s="62">
        <f>Zawiadomienie!E129</f>
        <v>0</v>
      </c>
      <c r="G91" s="65">
        <f>Zawiadomienie!D129</f>
        <v>0</v>
      </c>
      <c r="H91" s="64">
        <f>Zawiadomienie!F129</f>
        <v>0</v>
      </c>
      <c r="I91" s="63">
        <f>Zawiadomienie!G129</f>
        <v>0</v>
      </c>
      <c r="J91" s="62">
        <f>Zawiadomienie!H129</f>
        <v>0</v>
      </c>
      <c r="K91" s="61">
        <f>Zawiadomienie!I129</f>
        <v>0</v>
      </c>
      <c r="L91" s="60"/>
    </row>
    <row r="92" spans="1:12" s="59" customFormat="1" x14ac:dyDescent="0.25">
      <c r="A92" s="59">
        <f>Zawiadomienie!A130</f>
        <v>0</v>
      </c>
      <c r="B92" s="84">
        <f>Zawiadomienie!B130</f>
        <v>0</v>
      </c>
      <c r="C92" s="67"/>
      <c r="D92" s="66"/>
      <c r="E92" s="62">
        <f>Zawiadomienie!C130</f>
        <v>0</v>
      </c>
      <c r="F92" s="62">
        <f>Zawiadomienie!E130</f>
        <v>0</v>
      </c>
      <c r="G92" s="65">
        <f>Zawiadomienie!D130</f>
        <v>0</v>
      </c>
      <c r="H92" s="64">
        <f>Zawiadomienie!F130</f>
        <v>0</v>
      </c>
      <c r="I92" s="63">
        <f>Zawiadomienie!G130</f>
        <v>0</v>
      </c>
      <c r="J92" s="62">
        <f>Zawiadomienie!H130</f>
        <v>0</v>
      </c>
      <c r="K92" s="61">
        <f>Zawiadomienie!I130</f>
        <v>0</v>
      </c>
      <c r="L92" s="60"/>
    </row>
    <row r="93" spans="1:12" s="59" customFormat="1" x14ac:dyDescent="0.25">
      <c r="A93" s="59">
        <f>Zawiadomienie!A131</f>
        <v>0</v>
      </c>
      <c r="B93" s="84">
        <f>Zawiadomienie!B131</f>
        <v>0</v>
      </c>
      <c r="C93" s="67"/>
      <c r="D93" s="66"/>
      <c r="E93" s="62">
        <f>Zawiadomienie!C131</f>
        <v>0</v>
      </c>
      <c r="F93" s="62">
        <f>Zawiadomienie!E131</f>
        <v>0</v>
      </c>
      <c r="G93" s="65">
        <f>Zawiadomienie!D131</f>
        <v>0</v>
      </c>
      <c r="H93" s="64">
        <f>Zawiadomienie!F131</f>
        <v>0</v>
      </c>
      <c r="I93" s="63">
        <f>Zawiadomienie!G131</f>
        <v>0</v>
      </c>
      <c r="J93" s="62">
        <f>Zawiadomienie!H131</f>
        <v>0</v>
      </c>
      <c r="K93" s="61">
        <f>Zawiadomienie!I131</f>
        <v>0</v>
      </c>
      <c r="L93" s="60"/>
    </row>
    <row r="94" spans="1:12" s="59" customFormat="1" x14ac:dyDescent="0.25">
      <c r="A94" s="59">
        <f>Zawiadomienie!A132</f>
        <v>0</v>
      </c>
      <c r="B94" s="84">
        <f>Zawiadomienie!B132</f>
        <v>0</v>
      </c>
      <c r="C94" s="67"/>
      <c r="D94" s="66"/>
      <c r="E94" s="62">
        <f>Zawiadomienie!C132</f>
        <v>0</v>
      </c>
      <c r="F94" s="62">
        <f>Zawiadomienie!E132</f>
        <v>0</v>
      </c>
      <c r="G94" s="65">
        <f>Zawiadomienie!D132</f>
        <v>0</v>
      </c>
      <c r="H94" s="64">
        <f>Zawiadomienie!F132</f>
        <v>0</v>
      </c>
      <c r="I94" s="63">
        <f>Zawiadomienie!G132</f>
        <v>0</v>
      </c>
      <c r="J94" s="62">
        <f>Zawiadomienie!H132</f>
        <v>0</v>
      </c>
      <c r="K94" s="61">
        <f>Zawiadomienie!I132</f>
        <v>0</v>
      </c>
      <c r="L94" s="60"/>
    </row>
    <row r="95" spans="1:12" s="59" customFormat="1" x14ac:dyDescent="0.25">
      <c r="A95" s="59">
        <f>Zawiadomienie!A133</f>
        <v>0</v>
      </c>
      <c r="B95" s="84">
        <f>Zawiadomienie!B133</f>
        <v>0</v>
      </c>
      <c r="C95" s="67"/>
      <c r="D95" s="66"/>
      <c r="E95" s="62">
        <f>Zawiadomienie!C133</f>
        <v>0</v>
      </c>
      <c r="F95" s="62">
        <f>Zawiadomienie!E133</f>
        <v>0</v>
      </c>
      <c r="G95" s="65">
        <f>Zawiadomienie!D133</f>
        <v>0</v>
      </c>
      <c r="H95" s="64">
        <f>Zawiadomienie!F133</f>
        <v>0</v>
      </c>
      <c r="I95" s="63">
        <f>Zawiadomienie!G133</f>
        <v>0</v>
      </c>
      <c r="J95" s="62">
        <f>Zawiadomienie!H133</f>
        <v>0</v>
      </c>
      <c r="K95" s="61">
        <f>Zawiadomienie!I133</f>
        <v>0</v>
      </c>
      <c r="L95" s="60"/>
    </row>
    <row r="96" spans="1:12" s="59" customFormat="1" x14ac:dyDescent="0.25">
      <c r="A96" s="59">
        <f>Zawiadomienie!A134</f>
        <v>0</v>
      </c>
      <c r="B96" s="84">
        <f>Zawiadomienie!B134</f>
        <v>0</v>
      </c>
      <c r="C96" s="67"/>
      <c r="D96" s="66"/>
      <c r="E96" s="62">
        <f>Zawiadomienie!C134</f>
        <v>0</v>
      </c>
      <c r="F96" s="62">
        <f>Zawiadomienie!E134</f>
        <v>0</v>
      </c>
      <c r="G96" s="65">
        <f>Zawiadomienie!D134</f>
        <v>0</v>
      </c>
      <c r="H96" s="64">
        <f>Zawiadomienie!F134</f>
        <v>0</v>
      </c>
      <c r="I96" s="63">
        <f>Zawiadomienie!G134</f>
        <v>0</v>
      </c>
      <c r="J96" s="62">
        <f>Zawiadomienie!H134</f>
        <v>0</v>
      </c>
      <c r="K96" s="61">
        <f>Zawiadomienie!I134</f>
        <v>0</v>
      </c>
      <c r="L96" s="60"/>
    </row>
    <row r="97" spans="1:22" s="59" customFormat="1" x14ac:dyDescent="0.25">
      <c r="A97" s="59">
        <f>Zawiadomienie!A135</f>
        <v>0</v>
      </c>
      <c r="B97" s="84">
        <f>Zawiadomienie!B135</f>
        <v>0</v>
      </c>
      <c r="C97" s="67"/>
      <c r="D97" s="66"/>
      <c r="E97" s="62">
        <f>Zawiadomienie!C135</f>
        <v>0</v>
      </c>
      <c r="F97" s="62">
        <f>Zawiadomienie!E135</f>
        <v>0</v>
      </c>
      <c r="G97" s="65">
        <f>Zawiadomienie!D135</f>
        <v>0</v>
      </c>
      <c r="H97" s="64">
        <f>Zawiadomienie!F135</f>
        <v>0</v>
      </c>
      <c r="I97" s="63">
        <f>Zawiadomienie!G135</f>
        <v>0</v>
      </c>
      <c r="J97" s="62">
        <f>Zawiadomienie!H135</f>
        <v>0</v>
      </c>
      <c r="K97" s="61">
        <f>Zawiadomienie!I135</f>
        <v>0</v>
      </c>
      <c r="L97" s="60"/>
    </row>
    <row r="98" spans="1:22" s="59" customFormat="1" x14ac:dyDescent="0.25">
      <c r="A98" s="59">
        <f>Zawiadomienie!A136</f>
        <v>0</v>
      </c>
      <c r="B98" s="84">
        <f>Zawiadomienie!B136</f>
        <v>0</v>
      </c>
      <c r="C98" s="67"/>
      <c r="D98" s="66"/>
      <c r="E98" s="62">
        <f>Zawiadomienie!C136</f>
        <v>0</v>
      </c>
      <c r="F98" s="62">
        <f>Zawiadomienie!E136</f>
        <v>0</v>
      </c>
      <c r="G98" s="65">
        <f>Zawiadomienie!D136</f>
        <v>0</v>
      </c>
      <c r="H98" s="64">
        <f>Zawiadomienie!F136</f>
        <v>0</v>
      </c>
      <c r="I98" s="63">
        <f>Zawiadomienie!G136</f>
        <v>0</v>
      </c>
      <c r="J98" s="62">
        <f>Zawiadomienie!H136</f>
        <v>0</v>
      </c>
      <c r="K98" s="61">
        <f>Zawiadomienie!I136</f>
        <v>0</v>
      </c>
      <c r="L98" s="60"/>
    </row>
    <row r="99" spans="1:22" s="59" customFormat="1" x14ac:dyDescent="0.25">
      <c r="A99" s="59">
        <f>Zawiadomienie!A137</f>
        <v>0</v>
      </c>
      <c r="B99" s="84">
        <f>Zawiadomienie!B137</f>
        <v>0</v>
      </c>
      <c r="C99" s="67"/>
      <c r="D99" s="66"/>
      <c r="E99" s="62">
        <f>Zawiadomienie!C137</f>
        <v>0</v>
      </c>
      <c r="F99" s="62">
        <f>Zawiadomienie!E137</f>
        <v>0</v>
      </c>
      <c r="G99" s="65">
        <f>Zawiadomienie!D137</f>
        <v>0</v>
      </c>
      <c r="H99" s="64">
        <f>Zawiadomienie!F137</f>
        <v>0</v>
      </c>
      <c r="I99" s="63">
        <f>Zawiadomienie!G137</f>
        <v>0</v>
      </c>
      <c r="J99" s="62">
        <f>Zawiadomienie!H137</f>
        <v>0</v>
      </c>
      <c r="K99" s="61">
        <f>Zawiadomienie!I137</f>
        <v>0</v>
      </c>
      <c r="L99" s="60"/>
    </row>
    <row r="100" spans="1:22" s="59" customFormat="1" x14ac:dyDescent="0.25">
      <c r="A100" s="59">
        <f>Zawiadomienie!A138</f>
        <v>0</v>
      </c>
      <c r="B100" s="84">
        <f>Zawiadomienie!B138</f>
        <v>0</v>
      </c>
      <c r="C100" s="67"/>
      <c r="D100" s="66"/>
      <c r="E100" s="62">
        <f>Zawiadomienie!C138</f>
        <v>0</v>
      </c>
      <c r="F100" s="62">
        <f>Zawiadomienie!E138</f>
        <v>0</v>
      </c>
      <c r="G100" s="65">
        <f>Zawiadomienie!D138</f>
        <v>0</v>
      </c>
      <c r="H100" s="64">
        <f>Zawiadomienie!F138</f>
        <v>0</v>
      </c>
      <c r="I100" s="63">
        <f>Zawiadomienie!G138</f>
        <v>0</v>
      </c>
      <c r="J100" s="62">
        <f>Zawiadomienie!H138</f>
        <v>0</v>
      </c>
      <c r="K100" s="61">
        <f>Zawiadomienie!I138</f>
        <v>0</v>
      </c>
      <c r="L100" s="60"/>
    </row>
    <row r="101" spans="1:22" s="59" customFormat="1" x14ac:dyDescent="0.25">
      <c r="A101" s="59">
        <f>Zawiadomienie!A139</f>
        <v>0</v>
      </c>
      <c r="B101" s="84">
        <f>Zawiadomienie!B139</f>
        <v>0</v>
      </c>
      <c r="C101" s="67"/>
      <c r="D101" s="66"/>
      <c r="E101" s="62">
        <f>Zawiadomienie!C139</f>
        <v>0</v>
      </c>
      <c r="F101" s="62">
        <f>Zawiadomienie!E139</f>
        <v>0</v>
      </c>
      <c r="G101" s="65">
        <f>Zawiadomienie!D139</f>
        <v>0</v>
      </c>
      <c r="H101" s="64">
        <f>Zawiadomienie!F139</f>
        <v>0</v>
      </c>
      <c r="I101" s="63">
        <f>Zawiadomienie!G139</f>
        <v>0</v>
      </c>
      <c r="J101" s="62">
        <f>Zawiadomienie!H139</f>
        <v>0</v>
      </c>
      <c r="K101" s="61">
        <f>Zawiadomienie!I139</f>
        <v>0</v>
      </c>
      <c r="L101" s="60"/>
    </row>
    <row r="102" spans="1:22" s="59" customFormat="1" x14ac:dyDescent="0.25">
      <c r="A102" s="59">
        <f>Zawiadomienie!A140</f>
        <v>0</v>
      </c>
      <c r="B102" s="84">
        <f>Zawiadomienie!B140</f>
        <v>0</v>
      </c>
      <c r="C102" s="67"/>
      <c r="D102" s="66"/>
      <c r="E102" s="62">
        <f>Zawiadomienie!C140</f>
        <v>0</v>
      </c>
      <c r="F102" s="62">
        <f>Zawiadomienie!E140</f>
        <v>0</v>
      </c>
      <c r="G102" s="65">
        <f>Zawiadomienie!D140</f>
        <v>0</v>
      </c>
      <c r="H102" s="64">
        <f>Zawiadomienie!F140</f>
        <v>0</v>
      </c>
      <c r="I102" s="63">
        <f>Zawiadomienie!G140</f>
        <v>0</v>
      </c>
      <c r="J102" s="62">
        <f>Zawiadomienie!H140</f>
        <v>0</v>
      </c>
      <c r="K102" s="61">
        <f>Zawiadomienie!I140</f>
        <v>0</v>
      </c>
      <c r="L102" s="60"/>
    </row>
    <row r="103" spans="1:22" s="35" customFormat="1" x14ac:dyDescent="0.25">
      <c r="A103" s="35" t="s">
        <v>45</v>
      </c>
      <c r="C103" s="57">
        <f>SUM(C3:C102)</f>
        <v>0</v>
      </c>
      <c r="D103" s="58">
        <f>SUMIF(D3:D102,"&gt;0")</f>
        <v>0</v>
      </c>
      <c r="E103" s="56">
        <f>SUM(E3:E102)</f>
        <v>0</v>
      </c>
      <c r="F103" s="56">
        <f>SUM(F3:F102)</f>
        <v>0</v>
      </c>
      <c r="G103" s="57"/>
      <c r="H103" s="57"/>
      <c r="I103" s="57"/>
      <c r="J103" s="56" t="e">
        <f>SUM(J3:J102)</f>
        <v>#REF!</v>
      </c>
      <c r="K103" s="55">
        <f>SUMIF(K3:K102,"&gt;0")</f>
        <v>0</v>
      </c>
    </row>
    <row r="104" spans="1:22" s="35" customFormat="1" x14ac:dyDescent="0.25">
      <c r="C104" s="57"/>
      <c r="D104" s="58"/>
      <c r="E104" s="56"/>
      <c r="F104" s="56"/>
      <c r="G104" s="57"/>
      <c r="H104" s="57"/>
      <c r="I104" s="57"/>
      <c r="J104" s="56"/>
      <c r="K104" s="55"/>
    </row>
    <row r="105" spans="1:22" x14ac:dyDescent="0.25">
      <c r="C105" s="53"/>
      <c r="D105" s="53"/>
      <c r="E105" s="53"/>
      <c r="F105" s="54"/>
      <c r="K105" s="53"/>
      <c r="S105" s="107"/>
      <c r="T105" s="107"/>
    </row>
    <row r="106" spans="1:22" ht="30" x14ac:dyDescent="0.25">
      <c r="A106" s="106" t="s">
        <v>161</v>
      </c>
      <c r="B106" s="165" t="s">
        <v>44</v>
      </c>
      <c r="C106" s="165"/>
      <c r="D106" s="165"/>
      <c r="E106" s="165"/>
      <c r="F106" s="165"/>
      <c r="G106" s="165"/>
      <c r="H106" s="165"/>
      <c r="I106" s="165"/>
      <c r="J106" s="165"/>
      <c r="K106" s="165"/>
      <c r="L106" s="165"/>
      <c r="M106" s="165"/>
      <c r="N106" s="165"/>
      <c r="O106" s="165"/>
      <c r="P106" s="165"/>
      <c r="Q106" s="165"/>
      <c r="S106" s="102" t="s">
        <v>159</v>
      </c>
      <c r="T106" s="102" t="s">
        <v>160</v>
      </c>
    </row>
    <row r="107" spans="1:22" ht="42" customHeight="1" x14ac:dyDescent="0.25">
      <c r="A107" s="52" t="str">
        <f t="shared" ref="A107:A138" si="0">A2</f>
        <v>l.p</v>
      </c>
      <c r="B107" s="51" t="s">
        <v>43</v>
      </c>
      <c r="C107" s="50" t="s">
        <v>42</v>
      </c>
      <c r="D107" s="49" t="s">
        <v>41</v>
      </c>
      <c r="E107" s="48" t="s">
        <v>40</v>
      </c>
      <c r="F107" s="47" t="s">
        <v>39</v>
      </c>
      <c r="G107" s="46" t="s">
        <v>38</v>
      </c>
      <c r="H107" s="45" t="s">
        <v>37</v>
      </c>
      <c r="I107" s="45" t="s">
        <v>36</v>
      </c>
      <c r="J107" s="45" t="s">
        <v>35</v>
      </c>
      <c r="K107" s="43" t="s">
        <v>34</v>
      </c>
      <c r="L107" s="44" t="s">
        <v>33</v>
      </c>
      <c r="M107" s="43" t="s">
        <v>32</v>
      </c>
      <c r="N107" s="43" t="s">
        <v>31</v>
      </c>
      <c r="O107" s="43" t="s">
        <v>30</v>
      </c>
      <c r="P107" s="42" t="s">
        <v>29</v>
      </c>
      <c r="Q107" s="42" t="s">
        <v>28</v>
      </c>
      <c r="S107" s="109" t="e">
        <f>IF(Miesiące!C116=Zawiadomienie!#REF!,Weryfikacja!$M$1,Weryfikacja!$M$2)</f>
        <v>#REF!</v>
      </c>
      <c r="T107" s="109" t="e">
        <f>IF(#REF!=Zawiadomienie!C140,Weryfikacja!$M$1,Weryfikacja!$M$2)</f>
        <v>#REF!</v>
      </c>
      <c r="V107" s="101"/>
    </row>
    <row r="108" spans="1:22" s="37" customFormat="1" x14ac:dyDescent="0.25">
      <c r="A108" s="37">
        <f t="shared" si="0"/>
        <v>0</v>
      </c>
      <c r="B108" s="41"/>
      <c r="C108" s="40" t="e">
        <f t="shared" ref="C108:C139" si="1">F3/E3</f>
        <v>#DIV/0!</v>
      </c>
      <c r="D108" s="37">
        <f t="shared" ref="D108:D139" si="2">H3</f>
        <v>0</v>
      </c>
      <c r="E108" s="39" t="e">
        <f t="shared" ref="E108:E139" si="3">D108/C108</f>
        <v>#DIV/0!</v>
      </c>
      <c r="F108" s="38">
        <f t="shared" ref="F108:F139" si="4">D108*E3</f>
        <v>0</v>
      </c>
      <c r="G108" s="38">
        <f t="shared" ref="G108:G139" si="5">G3*E3</f>
        <v>0</v>
      </c>
      <c r="H108" s="38" t="e">
        <f t="shared" ref="H108:H139" si="6">J108*E3</f>
        <v>#REF!</v>
      </c>
      <c r="I108" s="37" t="e">
        <f t="shared" ref="I108:I139" si="7">J108*E3</f>
        <v>#REF!</v>
      </c>
      <c r="J108" s="37" t="e">
        <f t="shared" ref="J108:J139" si="8">IF((F3-J3)/E3&gt;=$L$3,$L$3,(F3-J3)/E3)</f>
        <v>#REF!</v>
      </c>
      <c r="K108" s="37" t="e">
        <f t="shared" ref="K108:K139" si="9">K3/E3</f>
        <v>#DIV/0!</v>
      </c>
      <c r="L108" s="37">
        <f t="shared" ref="L108:L139" si="10">F3*0.1</f>
        <v>0</v>
      </c>
      <c r="M108" s="37" t="e">
        <f t="shared" ref="M108:M139" si="11">C108*0.1</f>
        <v>#DIV/0!</v>
      </c>
      <c r="N108" s="37" t="e">
        <f t="shared" ref="N108:N139" si="12">IF(D108&gt;=M108,$M$1,$M$2)</f>
        <v>#DIV/0!</v>
      </c>
      <c r="O108" s="37" t="e">
        <f t="shared" ref="O108:O139" si="13">IF(K108&lt;=$L$3,$M$1,$M$2)</f>
        <v>#DIV/0!</v>
      </c>
      <c r="P108" s="36" t="e">
        <f t="shared" ref="P108:P139" si="14">(H108+F108)-F3</f>
        <v>#REF!</v>
      </c>
      <c r="Q108" s="36">
        <f t="shared" ref="Q108:Q139" si="15">F3-G108</f>
        <v>0</v>
      </c>
      <c r="S108" s="108"/>
      <c r="T108" s="108"/>
    </row>
    <row r="109" spans="1:22" s="37" customFormat="1" x14ac:dyDescent="0.25">
      <c r="A109" s="37">
        <f t="shared" si="0"/>
        <v>0</v>
      </c>
      <c r="B109" s="41"/>
      <c r="C109" s="40" t="e">
        <f t="shared" si="1"/>
        <v>#DIV/0!</v>
      </c>
      <c r="D109" s="37">
        <f t="shared" si="2"/>
        <v>0</v>
      </c>
      <c r="E109" s="39" t="e">
        <f t="shared" si="3"/>
        <v>#DIV/0!</v>
      </c>
      <c r="F109" s="38">
        <f t="shared" si="4"/>
        <v>0</v>
      </c>
      <c r="G109" s="38">
        <f t="shared" si="5"/>
        <v>0</v>
      </c>
      <c r="H109" s="38" t="e">
        <f t="shared" si="6"/>
        <v>#REF!</v>
      </c>
      <c r="I109" s="37" t="e">
        <f t="shared" si="7"/>
        <v>#REF!</v>
      </c>
      <c r="J109" s="37" t="e">
        <f t="shared" si="8"/>
        <v>#REF!</v>
      </c>
      <c r="K109" s="37" t="e">
        <f t="shared" si="9"/>
        <v>#DIV/0!</v>
      </c>
      <c r="L109" s="37">
        <f t="shared" si="10"/>
        <v>0</v>
      </c>
      <c r="M109" s="37" t="e">
        <f t="shared" si="11"/>
        <v>#DIV/0!</v>
      </c>
      <c r="N109" s="37" t="e">
        <f t="shared" si="12"/>
        <v>#DIV/0!</v>
      </c>
      <c r="O109" s="37" t="e">
        <f t="shared" si="13"/>
        <v>#DIV/0!</v>
      </c>
      <c r="P109" s="36" t="e">
        <f t="shared" si="14"/>
        <v>#REF!</v>
      </c>
      <c r="Q109" s="36">
        <f t="shared" si="15"/>
        <v>0</v>
      </c>
    </row>
    <row r="110" spans="1:22" s="37" customFormat="1" x14ac:dyDescent="0.25">
      <c r="A110" s="37">
        <f t="shared" si="0"/>
        <v>0</v>
      </c>
      <c r="B110" s="41"/>
      <c r="C110" s="40" t="e">
        <f t="shared" si="1"/>
        <v>#DIV/0!</v>
      </c>
      <c r="D110" s="37">
        <f t="shared" si="2"/>
        <v>0</v>
      </c>
      <c r="E110" s="39" t="e">
        <f t="shared" si="3"/>
        <v>#DIV/0!</v>
      </c>
      <c r="F110" s="38">
        <f t="shared" si="4"/>
        <v>0</v>
      </c>
      <c r="G110" s="38">
        <f t="shared" si="5"/>
        <v>0</v>
      </c>
      <c r="H110" s="38" t="e">
        <f t="shared" si="6"/>
        <v>#REF!</v>
      </c>
      <c r="I110" s="37" t="e">
        <f t="shared" si="7"/>
        <v>#REF!</v>
      </c>
      <c r="J110" s="37" t="e">
        <f t="shared" si="8"/>
        <v>#REF!</v>
      </c>
      <c r="K110" s="37" t="e">
        <f t="shared" si="9"/>
        <v>#DIV/0!</v>
      </c>
      <c r="L110" s="37">
        <f t="shared" si="10"/>
        <v>0</v>
      </c>
      <c r="M110" s="37" t="e">
        <f t="shared" si="11"/>
        <v>#DIV/0!</v>
      </c>
      <c r="N110" s="37" t="e">
        <f t="shared" si="12"/>
        <v>#DIV/0!</v>
      </c>
      <c r="O110" s="37" t="e">
        <f t="shared" si="13"/>
        <v>#DIV/0!</v>
      </c>
      <c r="P110" s="36" t="e">
        <f t="shared" si="14"/>
        <v>#REF!</v>
      </c>
      <c r="Q110" s="36">
        <f t="shared" si="15"/>
        <v>0</v>
      </c>
    </row>
    <row r="111" spans="1:22" s="37" customFormat="1" x14ac:dyDescent="0.25">
      <c r="A111" s="37">
        <f t="shared" si="0"/>
        <v>0</v>
      </c>
      <c r="B111" s="41"/>
      <c r="C111" s="40" t="e">
        <f t="shared" si="1"/>
        <v>#DIV/0!</v>
      </c>
      <c r="D111" s="37">
        <f t="shared" si="2"/>
        <v>0</v>
      </c>
      <c r="E111" s="39" t="e">
        <f t="shared" si="3"/>
        <v>#DIV/0!</v>
      </c>
      <c r="F111" s="38">
        <f t="shared" si="4"/>
        <v>0</v>
      </c>
      <c r="G111" s="38">
        <f t="shared" si="5"/>
        <v>0</v>
      </c>
      <c r="H111" s="38" t="e">
        <f t="shared" si="6"/>
        <v>#DIV/0!</v>
      </c>
      <c r="I111" s="37" t="e">
        <f t="shared" si="7"/>
        <v>#DIV/0!</v>
      </c>
      <c r="J111" s="37" t="e">
        <f t="shared" si="8"/>
        <v>#DIV/0!</v>
      </c>
      <c r="K111" s="37" t="e">
        <f t="shared" si="9"/>
        <v>#DIV/0!</v>
      </c>
      <c r="L111" s="37">
        <f t="shared" si="10"/>
        <v>0</v>
      </c>
      <c r="M111" s="37" t="e">
        <f t="shared" si="11"/>
        <v>#DIV/0!</v>
      </c>
      <c r="N111" s="37" t="e">
        <f t="shared" si="12"/>
        <v>#DIV/0!</v>
      </c>
      <c r="O111" s="37" t="e">
        <f t="shared" si="13"/>
        <v>#DIV/0!</v>
      </c>
      <c r="P111" s="36" t="e">
        <f t="shared" si="14"/>
        <v>#DIV/0!</v>
      </c>
      <c r="Q111" s="36">
        <f t="shared" si="15"/>
        <v>0</v>
      </c>
    </row>
    <row r="112" spans="1:22" x14ac:dyDescent="0.25">
      <c r="A112" s="37">
        <f t="shared" si="0"/>
        <v>0</v>
      </c>
      <c r="B112" s="41"/>
      <c r="C112" s="40" t="e">
        <f t="shared" si="1"/>
        <v>#DIV/0!</v>
      </c>
      <c r="D112" s="37">
        <f t="shared" si="2"/>
        <v>0</v>
      </c>
      <c r="E112" s="39" t="e">
        <f t="shared" si="3"/>
        <v>#DIV/0!</v>
      </c>
      <c r="F112" s="38">
        <f t="shared" si="4"/>
        <v>0</v>
      </c>
      <c r="G112" s="38">
        <f t="shared" si="5"/>
        <v>0</v>
      </c>
      <c r="H112" s="38" t="e">
        <f t="shared" si="6"/>
        <v>#DIV/0!</v>
      </c>
      <c r="I112" s="37" t="e">
        <f t="shared" si="7"/>
        <v>#DIV/0!</v>
      </c>
      <c r="J112" s="37" t="e">
        <f t="shared" si="8"/>
        <v>#DIV/0!</v>
      </c>
      <c r="K112" s="37" t="e">
        <f t="shared" si="9"/>
        <v>#DIV/0!</v>
      </c>
      <c r="L112" s="37">
        <f t="shared" si="10"/>
        <v>0</v>
      </c>
      <c r="M112" s="37" t="e">
        <f t="shared" si="11"/>
        <v>#DIV/0!</v>
      </c>
      <c r="N112" s="37" t="e">
        <f t="shared" si="12"/>
        <v>#DIV/0!</v>
      </c>
      <c r="O112" s="37" t="e">
        <f t="shared" si="13"/>
        <v>#DIV/0!</v>
      </c>
      <c r="P112" s="36" t="e">
        <f t="shared" si="14"/>
        <v>#DIV/0!</v>
      </c>
      <c r="Q112" s="36">
        <f t="shared" si="15"/>
        <v>0</v>
      </c>
    </row>
    <row r="113" spans="1:17" x14ac:dyDescent="0.25">
      <c r="A113" s="37">
        <f t="shared" si="0"/>
        <v>0</v>
      </c>
      <c r="B113" s="41"/>
      <c r="C113" s="40" t="e">
        <f t="shared" si="1"/>
        <v>#DIV/0!</v>
      </c>
      <c r="D113" s="37">
        <f t="shared" si="2"/>
        <v>0</v>
      </c>
      <c r="E113" s="39" t="e">
        <f t="shared" si="3"/>
        <v>#DIV/0!</v>
      </c>
      <c r="F113" s="38">
        <f t="shared" si="4"/>
        <v>0</v>
      </c>
      <c r="G113" s="38">
        <f t="shared" si="5"/>
        <v>0</v>
      </c>
      <c r="H113" s="38" t="e">
        <f t="shared" si="6"/>
        <v>#DIV/0!</v>
      </c>
      <c r="I113" s="37" t="e">
        <f t="shared" si="7"/>
        <v>#DIV/0!</v>
      </c>
      <c r="J113" s="37" t="e">
        <f t="shared" si="8"/>
        <v>#DIV/0!</v>
      </c>
      <c r="K113" s="37" t="e">
        <f t="shared" si="9"/>
        <v>#DIV/0!</v>
      </c>
      <c r="L113" s="37">
        <f t="shared" si="10"/>
        <v>0</v>
      </c>
      <c r="M113" s="37" t="e">
        <f t="shared" si="11"/>
        <v>#DIV/0!</v>
      </c>
      <c r="N113" s="37" t="e">
        <f t="shared" si="12"/>
        <v>#DIV/0!</v>
      </c>
      <c r="O113" s="37" t="e">
        <f t="shared" si="13"/>
        <v>#DIV/0!</v>
      </c>
      <c r="P113" s="36" t="e">
        <f t="shared" si="14"/>
        <v>#DIV/0!</v>
      </c>
      <c r="Q113" s="36">
        <f t="shared" si="15"/>
        <v>0</v>
      </c>
    </row>
    <row r="114" spans="1:17" x14ac:dyDescent="0.25">
      <c r="A114" s="37">
        <f t="shared" si="0"/>
        <v>0</v>
      </c>
      <c r="B114" s="41"/>
      <c r="C114" s="40" t="e">
        <f t="shared" si="1"/>
        <v>#DIV/0!</v>
      </c>
      <c r="D114" s="37">
        <f t="shared" si="2"/>
        <v>0</v>
      </c>
      <c r="E114" s="39" t="e">
        <f t="shared" si="3"/>
        <v>#DIV/0!</v>
      </c>
      <c r="F114" s="38">
        <f t="shared" si="4"/>
        <v>0</v>
      </c>
      <c r="G114" s="38">
        <f t="shared" si="5"/>
        <v>0</v>
      </c>
      <c r="H114" s="38" t="e">
        <f t="shared" si="6"/>
        <v>#DIV/0!</v>
      </c>
      <c r="I114" s="37" t="e">
        <f t="shared" si="7"/>
        <v>#DIV/0!</v>
      </c>
      <c r="J114" s="37" t="e">
        <f t="shared" si="8"/>
        <v>#DIV/0!</v>
      </c>
      <c r="K114" s="37" t="e">
        <f t="shared" si="9"/>
        <v>#DIV/0!</v>
      </c>
      <c r="L114" s="37">
        <f t="shared" si="10"/>
        <v>0</v>
      </c>
      <c r="M114" s="37" t="e">
        <f t="shared" si="11"/>
        <v>#DIV/0!</v>
      </c>
      <c r="N114" s="37" t="e">
        <f t="shared" si="12"/>
        <v>#DIV/0!</v>
      </c>
      <c r="O114" s="37" t="e">
        <f t="shared" si="13"/>
        <v>#DIV/0!</v>
      </c>
      <c r="P114" s="36" t="e">
        <f t="shared" si="14"/>
        <v>#DIV/0!</v>
      </c>
      <c r="Q114" s="36">
        <f t="shared" si="15"/>
        <v>0</v>
      </c>
    </row>
    <row r="115" spans="1:17" x14ac:dyDescent="0.25">
      <c r="A115" s="37">
        <f t="shared" si="0"/>
        <v>0</v>
      </c>
      <c r="B115" s="41"/>
      <c r="C115" s="40" t="e">
        <f t="shared" si="1"/>
        <v>#DIV/0!</v>
      </c>
      <c r="D115" s="37">
        <f t="shared" si="2"/>
        <v>0</v>
      </c>
      <c r="E115" s="39" t="e">
        <f t="shared" si="3"/>
        <v>#DIV/0!</v>
      </c>
      <c r="F115" s="38">
        <f t="shared" si="4"/>
        <v>0</v>
      </c>
      <c r="G115" s="38">
        <f t="shared" si="5"/>
        <v>0</v>
      </c>
      <c r="H115" s="38" t="e">
        <f t="shared" si="6"/>
        <v>#DIV/0!</v>
      </c>
      <c r="I115" s="37" t="e">
        <f t="shared" si="7"/>
        <v>#DIV/0!</v>
      </c>
      <c r="J115" s="37" t="e">
        <f t="shared" si="8"/>
        <v>#DIV/0!</v>
      </c>
      <c r="K115" s="37" t="e">
        <f t="shared" si="9"/>
        <v>#DIV/0!</v>
      </c>
      <c r="L115" s="37">
        <f t="shared" si="10"/>
        <v>0</v>
      </c>
      <c r="M115" s="37" t="e">
        <f t="shared" si="11"/>
        <v>#DIV/0!</v>
      </c>
      <c r="N115" s="37" t="e">
        <f t="shared" si="12"/>
        <v>#DIV/0!</v>
      </c>
      <c r="O115" s="37" t="e">
        <f t="shared" si="13"/>
        <v>#DIV/0!</v>
      </c>
      <c r="P115" s="36" t="e">
        <f t="shared" si="14"/>
        <v>#DIV/0!</v>
      </c>
      <c r="Q115" s="36">
        <f t="shared" si="15"/>
        <v>0</v>
      </c>
    </row>
    <row r="116" spans="1:17" x14ac:dyDescent="0.25">
      <c r="A116" s="37">
        <f t="shared" si="0"/>
        <v>0</v>
      </c>
      <c r="B116" s="41"/>
      <c r="C116" s="40" t="e">
        <f t="shared" si="1"/>
        <v>#DIV/0!</v>
      </c>
      <c r="D116" s="37">
        <f t="shared" si="2"/>
        <v>0</v>
      </c>
      <c r="E116" s="39" t="e">
        <f t="shared" si="3"/>
        <v>#DIV/0!</v>
      </c>
      <c r="F116" s="38">
        <f t="shared" si="4"/>
        <v>0</v>
      </c>
      <c r="G116" s="38">
        <f t="shared" si="5"/>
        <v>0</v>
      </c>
      <c r="H116" s="38" t="e">
        <f t="shared" si="6"/>
        <v>#DIV/0!</v>
      </c>
      <c r="I116" s="37" t="e">
        <f t="shared" si="7"/>
        <v>#DIV/0!</v>
      </c>
      <c r="J116" s="37" t="e">
        <f t="shared" si="8"/>
        <v>#DIV/0!</v>
      </c>
      <c r="K116" s="37" t="e">
        <f t="shared" si="9"/>
        <v>#DIV/0!</v>
      </c>
      <c r="L116" s="37">
        <f t="shared" si="10"/>
        <v>0</v>
      </c>
      <c r="M116" s="37" t="e">
        <f t="shared" si="11"/>
        <v>#DIV/0!</v>
      </c>
      <c r="N116" s="37" t="e">
        <f t="shared" si="12"/>
        <v>#DIV/0!</v>
      </c>
      <c r="O116" s="37" t="e">
        <f t="shared" si="13"/>
        <v>#DIV/0!</v>
      </c>
      <c r="P116" s="36" t="e">
        <f t="shared" si="14"/>
        <v>#DIV/0!</v>
      </c>
      <c r="Q116" s="36">
        <f t="shared" si="15"/>
        <v>0</v>
      </c>
    </row>
    <row r="117" spans="1:17" x14ac:dyDescent="0.25">
      <c r="A117" s="37">
        <f t="shared" si="0"/>
        <v>0</v>
      </c>
      <c r="B117" s="41"/>
      <c r="C117" s="40" t="e">
        <f t="shared" si="1"/>
        <v>#DIV/0!</v>
      </c>
      <c r="D117" s="37">
        <f t="shared" si="2"/>
        <v>0</v>
      </c>
      <c r="E117" s="39" t="e">
        <f t="shared" si="3"/>
        <v>#DIV/0!</v>
      </c>
      <c r="F117" s="38">
        <f t="shared" si="4"/>
        <v>0</v>
      </c>
      <c r="G117" s="38">
        <f t="shared" si="5"/>
        <v>0</v>
      </c>
      <c r="H117" s="38" t="e">
        <f t="shared" si="6"/>
        <v>#DIV/0!</v>
      </c>
      <c r="I117" s="37" t="e">
        <f t="shared" si="7"/>
        <v>#DIV/0!</v>
      </c>
      <c r="J117" s="37" t="e">
        <f t="shared" si="8"/>
        <v>#DIV/0!</v>
      </c>
      <c r="K117" s="37" t="e">
        <f t="shared" si="9"/>
        <v>#DIV/0!</v>
      </c>
      <c r="L117" s="37">
        <f t="shared" si="10"/>
        <v>0</v>
      </c>
      <c r="M117" s="37" t="e">
        <f t="shared" si="11"/>
        <v>#DIV/0!</v>
      </c>
      <c r="N117" s="37" t="e">
        <f t="shared" si="12"/>
        <v>#DIV/0!</v>
      </c>
      <c r="O117" s="37" t="e">
        <f t="shared" si="13"/>
        <v>#DIV/0!</v>
      </c>
      <c r="P117" s="36" t="e">
        <f t="shared" si="14"/>
        <v>#DIV/0!</v>
      </c>
      <c r="Q117" s="36">
        <f t="shared" si="15"/>
        <v>0</v>
      </c>
    </row>
    <row r="118" spans="1:17" x14ac:dyDescent="0.25">
      <c r="A118" s="37">
        <f t="shared" si="0"/>
        <v>0</v>
      </c>
      <c r="B118" s="41"/>
      <c r="C118" s="40" t="e">
        <f t="shared" si="1"/>
        <v>#DIV/0!</v>
      </c>
      <c r="D118" s="37">
        <f t="shared" si="2"/>
        <v>0</v>
      </c>
      <c r="E118" s="39" t="e">
        <f t="shared" si="3"/>
        <v>#DIV/0!</v>
      </c>
      <c r="F118" s="38">
        <f t="shared" si="4"/>
        <v>0</v>
      </c>
      <c r="G118" s="38">
        <f t="shared" si="5"/>
        <v>0</v>
      </c>
      <c r="H118" s="38" t="e">
        <f t="shared" si="6"/>
        <v>#DIV/0!</v>
      </c>
      <c r="I118" s="37" t="e">
        <f t="shared" si="7"/>
        <v>#DIV/0!</v>
      </c>
      <c r="J118" s="37" t="e">
        <f t="shared" si="8"/>
        <v>#DIV/0!</v>
      </c>
      <c r="K118" s="37" t="e">
        <f t="shared" si="9"/>
        <v>#DIV/0!</v>
      </c>
      <c r="L118" s="37">
        <f t="shared" si="10"/>
        <v>0</v>
      </c>
      <c r="M118" s="37" t="e">
        <f t="shared" si="11"/>
        <v>#DIV/0!</v>
      </c>
      <c r="N118" s="37" t="e">
        <f t="shared" si="12"/>
        <v>#DIV/0!</v>
      </c>
      <c r="O118" s="37" t="e">
        <f t="shared" si="13"/>
        <v>#DIV/0!</v>
      </c>
      <c r="P118" s="36" t="e">
        <f t="shared" si="14"/>
        <v>#DIV/0!</v>
      </c>
      <c r="Q118" s="36">
        <f t="shared" si="15"/>
        <v>0</v>
      </c>
    </row>
    <row r="119" spans="1:17" x14ac:dyDescent="0.25">
      <c r="A119" s="37">
        <f t="shared" si="0"/>
        <v>0</v>
      </c>
      <c r="B119" s="41"/>
      <c r="C119" s="40" t="e">
        <f t="shared" si="1"/>
        <v>#DIV/0!</v>
      </c>
      <c r="D119" s="37">
        <f t="shared" si="2"/>
        <v>0</v>
      </c>
      <c r="E119" s="39" t="e">
        <f t="shared" si="3"/>
        <v>#DIV/0!</v>
      </c>
      <c r="F119" s="38">
        <f t="shared" si="4"/>
        <v>0</v>
      </c>
      <c r="G119" s="38">
        <f t="shared" si="5"/>
        <v>0</v>
      </c>
      <c r="H119" s="38" t="e">
        <f t="shared" si="6"/>
        <v>#DIV/0!</v>
      </c>
      <c r="I119" s="37" t="e">
        <f t="shared" si="7"/>
        <v>#DIV/0!</v>
      </c>
      <c r="J119" s="37" t="e">
        <f t="shared" si="8"/>
        <v>#DIV/0!</v>
      </c>
      <c r="K119" s="37" t="e">
        <f t="shared" si="9"/>
        <v>#DIV/0!</v>
      </c>
      <c r="L119" s="37">
        <f t="shared" si="10"/>
        <v>0</v>
      </c>
      <c r="M119" s="37" t="e">
        <f t="shared" si="11"/>
        <v>#DIV/0!</v>
      </c>
      <c r="N119" s="37" t="e">
        <f t="shared" si="12"/>
        <v>#DIV/0!</v>
      </c>
      <c r="O119" s="37" t="e">
        <f t="shared" si="13"/>
        <v>#DIV/0!</v>
      </c>
      <c r="P119" s="36" t="e">
        <f t="shared" si="14"/>
        <v>#DIV/0!</v>
      </c>
      <c r="Q119" s="36">
        <f t="shared" si="15"/>
        <v>0</v>
      </c>
    </row>
    <row r="120" spans="1:17" x14ac:dyDescent="0.25">
      <c r="A120" s="37">
        <f t="shared" si="0"/>
        <v>0</v>
      </c>
      <c r="B120" s="41"/>
      <c r="C120" s="40" t="e">
        <f t="shared" si="1"/>
        <v>#DIV/0!</v>
      </c>
      <c r="D120" s="37">
        <f t="shared" si="2"/>
        <v>0</v>
      </c>
      <c r="E120" s="39" t="e">
        <f t="shared" si="3"/>
        <v>#DIV/0!</v>
      </c>
      <c r="F120" s="38">
        <f t="shared" si="4"/>
        <v>0</v>
      </c>
      <c r="G120" s="38">
        <f t="shared" si="5"/>
        <v>0</v>
      </c>
      <c r="H120" s="38" t="e">
        <f t="shared" si="6"/>
        <v>#DIV/0!</v>
      </c>
      <c r="I120" s="37" t="e">
        <f t="shared" si="7"/>
        <v>#DIV/0!</v>
      </c>
      <c r="J120" s="37" t="e">
        <f t="shared" si="8"/>
        <v>#DIV/0!</v>
      </c>
      <c r="K120" s="37" t="e">
        <f t="shared" si="9"/>
        <v>#DIV/0!</v>
      </c>
      <c r="L120" s="37">
        <f t="shared" si="10"/>
        <v>0</v>
      </c>
      <c r="M120" s="37" t="e">
        <f t="shared" si="11"/>
        <v>#DIV/0!</v>
      </c>
      <c r="N120" s="37" t="e">
        <f t="shared" si="12"/>
        <v>#DIV/0!</v>
      </c>
      <c r="O120" s="37" t="e">
        <f t="shared" si="13"/>
        <v>#DIV/0!</v>
      </c>
      <c r="P120" s="36" t="e">
        <f t="shared" si="14"/>
        <v>#DIV/0!</v>
      </c>
      <c r="Q120" s="36">
        <f t="shared" si="15"/>
        <v>0</v>
      </c>
    </row>
    <row r="121" spans="1:17" x14ac:dyDescent="0.25">
      <c r="A121" s="37">
        <f t="shared" si="0"/>
        <v>0</v>
      </c>
      <c r="B121" s="41"/>
      <c r="C121" s="40" t="e">
        <f t="shared" si="1"/>
        <v>#DIV/0!</v>
      </c>
      <c r="D121" s="37">
        <f t="shared" si="2"/>
        <v>0</v>
      </c>
      <c r="E121" s="39" t="e">
        <f t="shared" si="3"/>
        <v>#DIV/0!</v>
      </c>
      <c r="F121" s="38">
        <f t="shared" si="4"/>
        <v>0</v>
      </c>
      <c r="G121" s="38">
        <f t="shared" si="5"/>
        <v>0</v>
      </c>
      <c r="H121" s="38" t="e">
        <f t="shared" si="6"/>
        <v>#DIV/0!</v>
      </c>
      <c r="I121" s="37" t="e">
        <f t="shared" si="7"/>
        <v>#DIV/0!</v>
      </c>
      <c r="J121" s="37" t="e">
        <f t="shared" si="8"/>
        <v>#DIV/0!</v>
      </c>
      <c r="K121" s="37" t="e">
        <f t="shared" si="9"/>
        <v>#DIV/0!</v>
      </c>
      <c r="L121" s="37">
        <f t="shared" si="10"/>
        <v>0</v>
      </c>
      <c r="M121" s="37" t="e">
        <f t="shared" si="11"/>
        <v>#DIV/0!</v>
      </c>
      <c r="N121" s="37" t="e">
        <f t="shared" si="12"/>
        <v>#DIV/0!</v>
      </c>
      <c r="O121" s="37" t="e">
        <f t="shared" si="13"/>
        <v>#DIV/0!</v>
      </c>
      <c r="P121" s="36" t="e">
        <f t="shared" si="14"/>
        <v>#DIV/0!</v>
      </c>
      <c r="Q121" s="36">
        <f t="shared" si="15"/>
        <v>0</v>
      </c>
    </row>
    <row r="122" spans="1:17" x14ac:dyDescent="0.25">
      <c r="A122" s="37">
        <f t="shared" si="0"/>
        <v>0</v>
      </c>
      <c r="B122" s="41"/>
      <c r="C122" s="40" t="e">
        <f t="shared" si="1"/>
        <v>#DIV/0!</v>
      </c>
      <c r="D122" s="37">
        <f t="shared" si="2"/>
        <v>0</v>
      </c>
      <c r="E122" s="39" t="e">
        <f t="shared" si="3"/>
        <v>#DIV/0!</v>
      </c>
      <c r="F122" s="38">
        <f t="shared" si="4"/>
        <v>0</v>
      </c>
      <c r="G122" s="38">
        <f t="shared" si="5"/>
        <v>0</v>
      </c>
      <c r="H122" s="38" t="e">
        <f t="shared" si="6"/>
        <v>#DIV/0!</v>
      </c>
      <c r="I122" s="37" t="e">
        <f t="shared" si="7"/>
        <v>#DIV/0!</v>
      </c>
      <c r="J122" s="37" t="e">
        <f t="shared" si="8"/>
        <v>#DIV/0!</v>
      </c>
      <c r="K122" s="37" t="e">
        <f t="shared" si="9"/>
        <v>#DIV/0!</v>
      </c>
      <c r="L122" s="37">
        <f t="shared" si="10"/>
        <v>0</v>
      </c>
      <c r="M122" s="37" t="e">
        <f t="shared" si="11"/>
        <v>#DIV/0!</v>
      </c>
      <c r="N122" s="37" t="e">
        <f t="shared" si="12"/>
        <v>#DIV/0!</v>
      </c>
      <c r="O122" s="37" t="e">
        <f t="shared" si="13"/>
        <v>#DIV/0!</v>
      </c>
      <c r="P122" s="36" t="e">
        <f t="shared" si="14"/>
        <v>#DIV/0!</v>
      </c>
      <c r="Q122" s="36">
        <f t="shared" si="15"/>
        <v>0</v>
      </c>
    </row>
    <row r="123" spans="1:17" x14ac:dyDescent="0.25">
      <c r="A123" s="37">
        <f t="shared" si="0"/>
        <v>0</v>
      </c>
      <c r="B123" s="41"/>
      <c r="C123" s="40" t="e">
        <f t="shared" si="1"/>
        <v>#DIV/0!</v>
      </c>
      <c r="D123" s="37">
        <f t="shared" si="2"/>
        <v>0</v>
      </c>
      <c r="E123" s="39" t="e">
        <f t="shared" si="3"/>
        <v>#DIV/0!</v>
      </c>
      <c r="F123" s="38">
        <f t="shared" si="4"/>
        <v>0</v>
      </c>
      <c r="G123" s="38">
        <f t="shared" si="5"/>
        <v>0</v>
      </c>
      <c r="H123" s="38" t="e">
        <f t="shared" si="6"/>
        <v>#DIV/0!</v>
      </c>
      <c r="I123" s="37" t="e">
        <f t="shared" si="7"/>
        <v>#DIV/0!</v>
      </c>
      <c r="J123" s="37" t="e">
        <f t="shared" si="8"/>
        <v>#DIV/0!</v>
      </c>
      <c r="K123" s="37" t="e">
        <f t="shared" si="9"/>
        <v>#DIV/0!</v>
      </c>
      <c r="L123" s="37">
        <f t="shared" si="10"/>
        <v>0</v>
      </c>
      <c r="M123" s="37" t="e">
        <f t="shared" si="11"/>
        <v>#DIV/0!</v>
      </c>
      <c r="N123" s="37" t="e">
        <f t="shared" si="12"/>
        <v>#DIV/0!</v>
      </c>
      <c r="O123" s="37" t="e">
        <f t="shared" si="13"/>
        <v>#DIV/0!</v>
      </c>
      <c r="P123" s="36" t="e">
        <f t="shared" si="14"/>
        <v>#DIV/0!</v>
      </c>
      <c r="Q123" s="36">
        <f t="shared" si="15"/>
        <v>0</v>
      </c>
    </row>
    <row r="124" spans="1:17" x14ac:dyDescent="0.25">
      <c r="A124" s="37">
        <f t="shared" si="0"/>
        <v>0</v>
      </c>
      <c r="B124" s="41"/>
      <c r="C124" s="40" t="e">
        <f t="shared" si="1"/>
        <v>#DIV/0!</v>
      </c>
      <c r="D124" s="37">
        <f t="shared" si="2"/>
        <v>0</v>
      </c>
      <c r="E124" s="39" t="e">
        <f t="shared" si="3"/>
        <v>#DIV/0!</v>
      </c>
      <c r="F124" s="38">
        <f t="shared" si="4"/>
        <v>0</v>
      </c>
      <c r="G124" s="38">
        <f t="shared" si="5"/>
        <v>0</v>
      </c>
      <c r="H124" s="38" t="e">
        <f t="shared" si="6"/>
        <v>#DIV/0!</v>
      </c>
      <c r="I124" s="37" t="e">
        <f t="shared" si="7"/>
        <v>#DIV/0!</v>
      </c>
      <c r="J124" s="37" t="e">
        <f t="shared" si="8"/>
        <v>#DIV/0!</v>
      </c>
      <c r="K124" s="37" t="e">
        <f t="shared" si="9"/>
        <v>#DIV/0!</v>
      </c>
      <c r="L124" s="37">
        <f t="shared" si="10"/>
        <v>0</v>
      </c>
      <c r="M124" s="37" t="e">
        <f t="shared" si="11"/>
        <v>#DIV/0!</v>
      </c>
      <c r="N124" s="37" t="e">
        <f t="shared" si="12"/>
        <v>#DIV/0!</v>
      </c>
      <c r="O124" s="37" t="e">
        <f t="shared" si="13"/>
        <v>#DIV/0!</v>
      </c>
      <c r="P124" s="36" t="e">
        <f t="shared" si="14"/>
        <v>#DIV/0!</v>
      </c>
      <c r="Q124" s="36">
        <f t="shared" si="15"/>
        <v>0</v>
      </c>
    </row>
    <row r="125" spans="1:17" x14ac:dyDescent="0.25">
      <c r="A125" s="37">
        <f t="shared" si="0"/>
        <v>0</v>
      </c>
      <c r="B125" s="41"/>
      <c r="C125" s="40" t="e">
        <f t="shared" si="1"/>
        <v>#DIV/0!</v>
      </c>
      <c r="D125" s="37">
        <f t="shared" si="2"/>
        <v>0</v>
      </c>
      <c r="E125" s="39" t="e">
        <f t="shared" si="3"/>
        <v>#DIV/0!</v>
      </c>
      <c r="F125" s="38">
        <f t="shared" si="4"/>
        <v>0</v>
      </c>
      <c r="G125" s="38">
        <f t="shared" si="5"/>
        <v>0</v>
      </c>
      <c r="H125" s="38" t="e">
        <f t="shared" si="6"/>
        <v>#DIV/0!</v>
      </c>
      <c r="I125" s="37" t="e">
        <f t="shared" si="7"/>
        <v>#DIV/0!</v>
      </c>
      <c r="J125" s="37" t="e">
        <f t="shared" si="8"/>
        <v>#DIV/0!</v>
      </c>
      <c r="K125" s="37" t="e">
        <f t="shared" si="9"/>
        <v>#DIV/0!</v>
      </c>
      <c r="L125" s="37">
        <f t="shared" si="10"/>
        <v>0</v>
      </c>
      <c r="M125" s="37" t="e">
        <f t="shared" si="11"/>
        <v>#DIV/0!</v>
      </c>
      <c r="N125" s="37" t="e">
        <f t="shared" si="12"/>
        <v>#DIV/0!</v>
      </c>
      <c r="O125" s="37" t="e">
        <f t="shared" si="13"/>
        <v>#DIV/0!</v>
      </c>
      <c r="P125" s="36" t="e">
        <f t="shared" si="14"/>
        <v>#DIV/0!</v>
      </c>
      <c r="Q125" s="36">
        <f t="shared" si="15"/>
        <v>0</v>
      </c>
    </row>
    <row r="126" spans="1:17" x14ac:dyDescent="0.25">
      <c r="A126" s="37">
        <f t="shared" si="0"/>
        <v>0</v>
      </c>
      <c r="B126" s="41"/>
      <c r="C126" s="40" t="e">
        <f t="shared" si="1"/>
        <v>#DIV/0!</v>
      </c>
      <c r="D126" s="37">
        <f t="shared" si="2"/>
        <v>0</v>
      </c>
      <c r="E126" s="39" t="e">
        <f t="shared" si="3"/>
        <v>#DIV/0!</v>
      </c>
      <c r="F126" s="38">
        <f t="shared" si="4"/>
        <v>0</v>
      </c>
      <c r="G126" s="38">
        <f t="shared" si="5"/>
        <v>0</v>
      </c>
      <c r="H126" s="38" t="e">
        <f t="shared" si="6"/>
        <v>#DIV/0!</v>
      </c>
      <c r="I126" s="37" t="e">
        <f t="shared" si="7"/>
        <v>#DIV/0!</v>
      </c>
      <c r="J126" s="37" t="e">
        <f t="shared" si="8"/>
        <v>#DIV/0!</v>
      </c>
      <c r="K126" s="37" t="e">
        <f t="shared" si="9"/>
        <v>#DIV/0!</v>
      </c>
      <c r="L126" s="37">
        <f t="shared" si="10"/>
        <v>0</v>
      </c>
      <c r="M126" s="37" t="e">
        <f t="shared" si="11"/>
        <v>#DIV/0!</v>
      </c>
      <c r="N126" s="37" t="e">
        <f t="shared" si="12"/>
        <v>#DIV/0!</v>
      </c>
      <c r="O126" s="37" t="e">
        <f t="shared" si="13"/>
        <v>#DIV/0!</v>
      </c>
      <c r="P126" s="36" t="e">
        <f t="shared" si="14"/>
        <v>#DIV/0!</v>
      </c>
      <c r="Q126" s="36">
        <f t="shared" si="15"/>
        <v>0</v>
      </c>
    </row>
    <row r="127" spans="1:17" x14ac:dyDescent="0.25">
      <c r="A127" s="37">
        <f t="shared" si="0"/>
        <v>0</v>
      </c>
      <c r="B127" s="41"/>
      <c r="C127" s="40" t="e">
        <f t="shared" si="1"/>
        <v>#DIV/0!</v>
      </c>
      <c r="D127" s="37">
        <f t="shared" si="2"/>
        <v>0</v>
      </c>
      <c r="E127" s="39" t="e">
        <f t="shared" si="3"/>
        <v>#DIV/0!</v>
      </c>
      <c r="F127" s="38">
        <f t="shared" si="4"/>
        <v>0</v>
      </c>
      <c r="G127" s="38">
        <f t="shared" si="5"/>
        <v>0</v>
      </c>
      <c r="H127" s="38" t="e">
        <f t="shared" si="6"/>
        <v>#DIV/0!</v>
      </c>
      <c r="I127" s="37" t="e">
        <f t="shared" si="7"/>
        <v>#DIV/0!</v>
      </c>
      <c r="J127" s="37" t="e">
        <f t="shared" si="8"/>
        <v>#DIV/0!</v>
      </c>
      <c r="K127" s="37" t="e">
        <f t="shared" si="9"/>
        <v>#DIV/0!</v>
      </c>
      <c r="L127" s="37">
        <f t="shared" si="10"/>
        <v>0</v>
      </c>
      <c r="M127" s="37" t="e">
        <f t="shared" si="11"/>
        <v>#DIV/0!</v>
      </c>
      <c r="N127" s="37" t="e">
        <f t="shared" si="12"/>
        <v>#DIV/0!</v>
      </c>
      <c r="O127" s="37" t="e">
        <f t="shared" si="13"/>
        <v>#DIV/0!</v>
      </c>
      <c r="P127" s="36" t="e">
        <f t="shared" si="14"/>
        <v>#DIV/0!</v>
      </c>
      <c r="Q127" s="36">
        <f t="shared" si="15"/>
        <v>0</v>
      </c>
    </row>
    <row r="128" spans="1:17" x14ac:dyDescent="0.25">
      <c r="A128" s="37">
        <f t="shared" si="0"/>
        <v>0</v>
      </c>
      <c r="B128" s="41"/>
      <c r="C128" s="40" t="e">
        <f t="shared" si="1"/>
        <v>#DIV/0!</v>
      </c>
      <c r="D128" s="37">
        <f t="shared" si="2"/>
        <v>0</v>
      </c>
      <c r="E128" s="39" t="e">
        <f t="shared" si="3"/>
        <v>#DIV/0!</v>
      </c>
      <c r="F128" s="38">
        <f t="shared" si="4"/>
        <v>0</v>
      </c>
      <c r="G128" s="38">
        <f t="shared" si="5"/>
        <v>0</v>
      </c>
      <c r="H128" s="38" t="e">
        <f t="shared" si="6"/>
        <v>#DIV/0!</v>
      </c>
      <c r="I128" s="37" t="e">
        <f t="shared" si="7"/>
        <v>#DIV/0!</v>
      </c>
      <c r="J128" s="37" t="e">
        <f t="shared" si="8"/>
        <v>#DIV/0!</v>
      </c>
      <c r="K128" s="37" t="e">
        <f t="shared" si="9"/>
        <v>#DIV/0!</v>
      </c>
      <c r="L128" s="37">
        <f t="shared" si="10"/>
        <v>0</v>
      </c>
      <c r="M128" s="37" t="e">
        <f t="shared" si="11"/>
        <v>#DIV/0!</v>
      </c>
      <c r="N128" s="37" t="e">
        <f t="shared" si="12"/>
        <v>#DIV/0!</v>
      </c>
      <c r="O128" s="37" t="e">
        <f t="shared" si="13"/>
        <v>#DIV/0!</v>
      </c>
      <c r="P128" s="36" t="e">
        <f t="shared" si="14"/>
        <v>#DIV/0!</v>
      </c>
      <c r="Q128" s="36">
        <f t="shared" si="15"/>
        <v>0</v>
      </c>
    </row>
    <row r="129" spans="1:17" x14ac:dyDescent="0.25">
      <c r="A129" s="37">
        <f t="shared" si="0"/>
        <v>0</v>
      </c>
      <c r="B129" s="41"/>
      <c r="C129" s="40" t="e">
        <f t="shared" si="1"/>
        <v>#DIV/0!</v>
      </c>
      <c r="D129" s="37">
        <f t="shared" si="2"/>
        <v>0</v>
      </c>
      <c r="E129" s="39" t="e">
        <f t="shared" si="3"/>
        <v>#DIV/0!</v>
      </c>
      <c r="F129" s="38">
        <f t="shared" si="4"/>
        <v>0</v>
      </c>
      <c r="G129" s="38">
        <f t="shared" si="5"/>
        <v>0</v>
      </c>
      <c r="H129" s="38" t="e">
        <f t="shared" si="6"/>
        <v>#DIV/0!</v>
      </c>
      <c r="I129" s="37" t="e">
        <f t="shared" si="7"/>
        <v>#DIV/0!</v>
      </c>
      <c r="J129" s="37" t="e">
        <f t="shared" si="8"/>
        <v>#DIV/0!</v>
      </c>
      <c r="K129" s="37" t="e">
        <f t="shared" si="9"/>
        <v>#DIV/0!</v>
      </c>
      <c r="L129" s="37">
        <f t="shared" si="10"/>
        <v>0</v>
      </c>
      <c r="M129" s="37" t="e">
        <f t="shared" si="11"/>
        <v>#DIV/0!</v>
      </c>
      <c r="N129" s="37" t="e">
        <f t="shared" si="12"/>
        <v>#DIV/0!</v>
      </c>
      <c r="O129" s="37" t="e">
        <f t="shared" si="13"/>
        <v>#DIV/0!</v>
      </c>
      <c r="P129" s="36" t="e">
        <f t="shared" si="14"/>
        <v>#DIV/0!</v>
      </c>
      <c r="Q129" s="36">
        <f t="shared" si="15"/>
        <v>0</v>
      </c>
    </row>
    <row r="130" spans="1:17" x14ac:dyDescent="0.25">
      <c r="A130" s="37">
        <f t="shared" si="0"/>
        <v>0</v>
      </c>
      <c r="B130" s="41"/>
      <c r="C130" s="40" t="e">
        <f t="shared" si="1"/>
        <v>#DIV/0!</v>
      </c>
      <c r="D130" s="37">
        <f t="shared" si="2"/>
        <v>0</v>
      </c>
      <c r="E130" s="39" t="e">
        <f t="shared" si="3"/>
        <v>#DIV/0!</v>
      </c>
      <c r="F130" s="38">
        <f t="shared" si="4"/>
        <v>0</v>
      </c>
      <c r="G130" s="38">
        <f t="shared" si="5"/>
        <v>0</v>
      </c>
      <c r="H130" s="38" t="e">
        <f t="shared" si="6"/>
        <v>#DIV/0!</v>
      </c>
      <c r="I130" s="37" t="e">
        <f t="shared" si="7"/>
        <v>#DIV/0!</v>
      </c>
      <c r="J130" s="37" t="e">
        <f t="shared" si="8"/>
        <v>#DIV/0!</v>
      </c>
      <c r="K130" s="37" t="e">
        <f t="shared" si="9"/>
        <v>#DIV/0!</v>
      </c>
      <c r="L130" s="37">
        <f t="shared" si="10"/>
        <v>0</v>
      </c>
      <c r="M130" s="37" t="e">
        <f t="shared" si="11"/>
        <v>#DIV/0!</v>
      </c>
      <c r="N130" s="37" t="e">
        <f t="shared" si="12"/>
        <v>#DIV/0!</v>
      </c>
      <c r="O130" s="37" t="e">
        <f t="shared" si="13"/>
        <v>#DIV/0!</v>
      </c>
      <c r="P130" s="36" t="e">
        <f t="shared" si="14"/>
        <v>#DIV/0!</v>
      </c>
      <c r="Q130" s="36">
        <f t="shared" si="15"/>
        <v>0</v>
      </c>
    </row>
    <row r="131" spans="1:17" x14ac:dyDescent="0.25">
      <c r="A131" s="37">
        <f t="shared" si="0"/>
        <v>0</v>
      </c>
      <c r="B131" s="41"/>
      <c r="C131" s="40" t="e">
        <f t="shared" si="1"/>
        <v>#DIV/0!</v>
      </c>
      <c r="D131" s="37">
        <f t="shared" si="2"/>
        <v>0</v>
      </c>
      <c r="E131" s="39" t="e">
        <f t="shared" si="3"/>
        <v>#DIV/0!</v>
      </c>
      <c r="F131" s="38">
        <f t="shared" si="4"/>
        <v>0</v>
      </c>
      <c r="G131" s="38">
        <f t="shared" si="5"/>
        <v>0</v>
      </c>
      <c r="H131" s="38" t="e">
        <f t="shared" si="6"/>
        <v>#DIV/0!</v>
      </c>
      <c r="I131" s="37" t="e">
        <f t="shared" si="7"/>
        <v>#DIV/0!</v>
      </c>
      <c r="J131" s="37" t="e">
        <f t="shared" si="8"/>
        <v>#DIV/0!</v>
      </c>
      <c r="K131" s="37" t="e">
        <f t="shared" si="9"/>
        <v>#DIV/0!</v>
      </c>
      <c r="L131" s="37">
        <f t="shared" si="10"/>
        <v>0</v>
      </c>
      <c r="M131" s="37" t="e">
        <f t="shared" si="11"/>
        <v>#DIV/0!</v>
      </c>
      <c r="N131" s="37" t="e">
        <f t="shared" si="12"/>
        <v>#DIV/0!</v>
      </c>
      <c r="O131" s="37" t="e">
        <f t="shared" si="13"/>
        <v>#DIV/0!</v>
      </c>
      <c r="P131" s="36" t="e">
        <f t="shared" si="14"/>
        <v>#DIV/0!</v>
      </c>
      <c r="Q131" s="36">
        <f t="shared" si="15"/>
        <v>0</v>
      </c>
    </row>
    <row r="132" spans="1:17" x14ac:dyDescent="0.25">
      <c r="A132" s="37">
        <f t="shared" si="0"/>
        <v>0</v>
      </c>
      <c r="B132" s="41"/>
      <c r="C132" s="40" t="e">
        <f t="shared" si="1"/>
        <v>#DIV/0!</v>
      </c>
      <c r="D132" s="37">
        <f t="shared" si="2"/>
        <v>0</v>
      </c>
      <c r="E132" s="39" t="e">
        <f t="shared" si="3"/>
        <v>#DIV/0!</v>
      </c>
      <c r="F132" s="38">
        <f t="shared" si="4"/>
        <v>0</v>
      </c>
      <c r="G132" s="38">
        <f t="shared" si="5"/>
        <v>0</v>
      </c>
      <c r="H132" s="38" t="e">
        <f t="shared" si="6"/>
        <v>#DIV/0!</v>
      </c>
      <c r="I132" s="37" t="e">
        <f t="shared" si="7"/>
        <v>#DIV/0!</v>
      </c>
      <c r="J132" s="37" t="e">
        <f t="shared" si="8"/>
        <v>#DIV/0!</v>
      </c>
      <c r="K132" s="37" t="e">
        <f t="shared" si="9"/>
        <v>#DIV/0!</v>
      </c>
      <c r="L132" s="37">
        <f t="shared" si="10"/>
        <v>0</v>
      </c>
      <c r="M132" s="37" t="e">
        <f t="shared" si="11"/>
        <v>#DIV/0!</v>
      </c>
      <c r="N132" s="37" t="e">
        <f t="shared" si="12"/>
        <v>#DIV/0!</v>
      </c>
      <c r="O132" s="37" t="e">
        <f t="shared" si="13"/>
        <v>#DIV/0!</v>
      </c>
      <c r="P132" s="36" t="e">
        <f t="shared" si="14"/>
        <v>#DIV/0!</v>
      </c>
      <c r="Q132" s="36">
        <f t="shared" si="15"/>
        <v>0</v>
      </c>
    </row>
    <row r="133" spans="1:17" x14ac:dyDescent="0.25">
      <c r="A133" s="37">
        <f t="shared" si="0"/>
        <v>0</v>
      </c>
      <c r="B133" s="41"/>
      <c r="C133" s="40" t="e">
        <f t="shared" si="1"/>
        <v>#DIV/0!</v>
      </c>
      <c r="D133" s="37">
        <f t="shared" si="2"/>
        <v>0</v>
      </c>
      <c r="E133" s="39" t="e">
        <f t="shared" si="3"/>
        <v>#DIV/0!</v>
      </c>
      <c r="F133" s="38">
        <f t="shared" si="4"/>
        <v>0</v>
      </c>
      <c r="G133" s="38">
        <f t="shared" si="5"/>
        <v>0</v>
      </c>
      <c r="H133" s="38" t="e">
        <f t="shared" si="6"/>
        <v>#DIV/0!</v>
      </c>
      <c r="I133" s="37" t="e">
        <f t="shared" si="7"/>
        <v>#DIV/0!</v>
      </c>
      <c r="J133" s="37" t="e">
        <f t="shared" si="8"/>
        <v>#DIV/0!</v>
      </c>
      <c r="K133" s="37" t="e">
        <f t="shared" si="9"/>
        <v>#DIV/0!</v>
      </c>
      <c r="L133" s="37">
        <f t="shared" si="10"/>
        <v>0</v>
      </c>
      <c r="M133" s="37" t="e">
        <f t="shared" si="11"/>
        <v>#DIV/0!</v>
      </c>
      <c r="N133" s="37" t="e">
        <f t="shared" si="12"/>
        <v>#DIV/0!</v>
      </c>
      <c r="O133" s="37" t="e">
        <f t="shared" si="13"/>
        <v>#DIV/0!</v>
      </c>
      <c r="P133" s="36" t="e">
        <f t="shared" si="14"/>
        <v>#DIV/0!</v>
      </c>
      <c r="Q133" s="36">
        <f t="shared" si="15"/>
        <v>0</v>
      </c>
    </row>
    <row r="134" spans="1:17" x14ac:dyDescent="0.25">
      <c r="A134" s="37">
        <f t="shared" si="0"/>
        <v>0</v>
      </c>
      <c r="B134" s="41"/>
      <c r="C134" s="40" t="e">
        <f t="shared" si="1"/>
        <v>#DIV/0!</v>
      </c>
      <c r="D134" s="37">
        <f t="shared" si="2"/>
        <v>0</v>
      </c>
      <c r="E134" s="39" t="e">
        <f t="shared" si="3"/>
        <v>#DIV/0!</v>
      </c>
      <c r="F134" s="38">
        <f t="shared" si="4"/>
        <v>0</v>
      </c>
      <c r="G134" s="38">
        <f t="shared" si="5"/>
        <v>0</v>
      </c>
      <c r="H134" s="38" t="e">
        <f t="shared" si="6"/>
        <v>#DIV/0!</v>
      </c>
      <c r="I134" s="37" t="e">
        <f t="shared" si="7"/>
        <v>#DIV/0!</v>
      </c>
      <c r="J134" s="37" t="e">
        <f t="shared" si="8"/>
        <v>#DIV/0!</v>
      </c>
      <c r="K134" s="37" t="e">
        <f t="shared" si="9"/>
        <v>#DIV/0!</v>
      </c>
      <c r="L134" s="37">
        <f t="shared" si="10"/>
        <v>0</v>
      </c>
      <c r="M134" s="37" t="e">
        <f t="shared" si="11"/>
        <v>#DIV/0!</v>
      </c>
      <c r="N134" s="37" t="e">
        <f t="shared" si="12"/>
        <v>#DIV/0!</v>
      </c>
      <c r="O134" s="37" t="e">
        <f t="shared" si="13"/>
        <v>#DIV/0!</v>
      </c>
      <c r="P134" s="36" t="e">
        <f t="shared" si="14"/>
        <v>#DIV/0!</v>
      </c>
      <c r="Q134" s="36">
        <f t="shared" si="15"/>
        <v>0</v>
      </c>
    </row>
    <row r="135" spans="1:17" x14ac:dyDescent="0.25">
      <c r="A135" s="37">
        <f t="shared" si="0"/>
        <v>0</v>
      </c>
      <c r="B135" s="41"/>
      <c r="C135" s="40" t="e">
        <f t="shared" si="1"/>
        <v>#DIV/0!</v>
      </c>
      <c r="D135" s="37">
        <f t="shared" si="2"/>
        <v>0</v>
      </c>
      <c r="E135" s="39" t="e">
        <f t="shared" si="3"/>
        <v>#DIV/0!</v>
      </c>
      <c r="F135" s="38">
        <f t="shared" si="4"/>
        <v>0</v>
      </c>
      <c r="G135" s="38">
        <f t="shared" si="5"/>
        <v>0</v>
      </c>
      <c r="H135" s="38" t="e">
        <f t="shared" si="6"/>
        <v>#DIV/0!</v>
      </c>
      <c r="I135" s="37" t="e">
        <f t="shared" si="7"/>
        <v>#DIV/0!</v>
      </c>
      <c r="J135" s="37" t="e">
        <f t="shared" si="8"/>
        <v>#DIV/0!</v>
      </c>
      <c r="K135" s="37" t="e">
        <f t="shared" si="9"/>
        <v>#DIV/0!</v>
      </c>
      <c r="L135" s="37">
        <f t="shared" si="10"/>
        <v>0</v>
      </c>
      <c r="M135" s="37" t="e">
        <f t="shared" si="11"/>
        <v>#DIV/0!</v>
      </c>
      <c r="N135" s="37" t="e">
        <f t="shared" si="12"/>
        <v>#DIV/0!</v>
      </c>
      <c r="O135" s="37" t="e">
        <f t="shared" si="13"/>
        <v>#DIV/0!</v>
      </c>
      <c r="P135" s="36" t="e">
        <f t="shared" si="14"/>
        <v>#DIV/0!</v>
      </c>
      <c r="Q135" s="36">
        <f t="shared" si="15"/>
        <v>0</v>
      </c>
    </row>
    <row r="136" spans="1:17" x14ac:dyDescent="0.25">
      <c r="A136" s="37">
        <f t="shared" si="0"/>
        <v>0</v>
      </c>
      <c r="B136" s="41"/>
      <c r="C136" s="40" t="e">
        <f t="shared" si="1"/>
        <v>#DIV/0!</v>
      </c>
      <c r="D136" s="37">
        <f t="shared" si="2"/>
        <v>0</v>
      </c>
      <c r="E136" s="39" t="e">
        <f t="shared" si="3"/>
        <v>#DIV/0!</v>
      </c>
      <c r="F136" s="38">
        <f t="shared" si="4"/>
        <v>0</v>
      </c>
      <c r="G136" s="38">
        <f t="shared" si="5"/>
        <v>0</v>
      </c>
      <c r="H136" s="38" t="e">
        <f t="shared" si="6"/>
        <v>#DIV/0!</v>
      </c>
      <c r="I136" s="37" t="e">
        <f t="shared" si="7"/>
        <v>#DIV/0!</v>
      </c>
      <c r="J136" s="37" t="e">
        <f t="shared" si="8"/>
        <v>#DIV/0!</v>
      </c>
      <c r="K136" s="37" t="e">
        <f t="shared" si="9"/>
        <v>#DIV/0!</v>
      </c>
      <c r="L136" s="37">
        <f t="shared" si="10"/>
        <v>0</v>
      </c>
      <c r="M136" s="37" t="e">
        <f t="shared" si="11"/>
        <v>#DIV/0!</v>
      </c>
      <c r="N136" s="37" t="e">
        <f t="shared" si="12"/>
        <v>#DIV/0!</v>
      </c>
      <c r="O136" s="37" t="e">
        <f t="shared" si="13"/>
        <v>#DIV/0!</v>
      </c>
      <c r="P136" s="36" t="e">
        <f t="shared" si="14"/>
        <v>#DIV/0!</v>
      </c>
      <c r="Q136" s="36">
        <f t="shared" si="15"/>
        <v>0</v>
      </c>
    </row>
    <row r="137" spans="1:17" x14ac:dyDescent="0.25">
      <c r="A137" s="37">
        <f t="shared" si="0"/>
        <v>0</v>
      </c>
      <c r="B137" s="41"/>
      <c r="C137" s="40" t="e">
        <f t="shared" si="1"/>
        <v>#DIV/0!</v>
      </c>
      <c r="D137" s="37">
        <f t="shared" si="2"/>
        <v>0</v>
      </c>
      <c r="E137" s="39" t="e">
        <f t="shared" si="3"/>
        <v>#DIV/0!</v>
      </c>
      <c r="F137" s="38">
        <f t="shared" si="4"/>
        <v>0</v>
      </c>
      <c r="G137" s="38">
        <f t="shared" si="5"/>
        <v>0</v>
      </c>
      <c r="H137" s="38" t="e">
        <f t="shared" si="6"/>
        <v>#DIV/0!</v>
      </c>
      <c r="I137" s="37" t="e">
        <f t="shared" si="7"/>
        <v>#DIV/0!</v>
      </c>
      <c r="J137" s="37" t="e">
        <f t="shared" si="8"/>
        <v>#DIV/0!</v>
      </c>
      <c r="K137" s="37" t="e">
        <f t="shared" si="9"/>
        <v>#DIV/0!</v>
      </c>
      <c r="L137" s="37">
        <f t="shared" si="10"/>
        <v>0</v>
      </c>
      <c r="M137" s="37" t="e">
        <f t="shared" si="11"/>
        <v>#DIV/0!</v>
      </c>
      <c r="N137" s="37" t="e">
        <f t="shared" si="12"/>
        <v>#DIV/0!</v>
      </c>
      <c r="O137" s="37" t="e">
        <f t="shared" si="13"/>
        <v>#DIV/0!</v>
      </c>
      <c r="P137" s="36" t="e">
        <f t="shared" si="14"/>
        <v>#DIV/0!</v>
      </c>
      <c r="Q137" s="36">
        <f t="shared" si="15"/>
        <v>0</v>
      </c>
    </row>
    <row r="138" spans="1:17" x14ac:dyDescent="0.25">
      <c r="A138" s="37">
        <f t="shared" si="0"/>
        <v>0</v>
      </c>
      <c r="B138" s="41"/>
      <c r="C138" s="40" t="e">
        <f t="shared" si="1"/>
        <v>#DIV/0!</v>
      </c>
      <c r="D138" s="37">
        <f t="shared" si="2"/>
        <v>0</v>
      </c>
      <c r="E138" s="39" t="e">
        <f t="shared" si="3"/>
        <v>#DIV/0!</v>
      </c>
      <c r="F138" s="38">
        <f t="shared" si="4"/>
        <v>0</v>
      </c>
      <c r="G138" s="38">
        <f t="shared" si="5"/>
        <v>0</v>
      </c>
      <c r="H138" s="38" t="e">
        <f t="shared" si="6"/>
        <v>#DIV/0!</v>
      </c>
      <c r="I138" s="37" t="e">
        <f t="shared" si="7"/>
        <v>#DIV/0!</v>
      </c>
      <c r="J138" s="37" t="e">
        <f t="shared" si="8"/>
        <v>#DIV/0!</v>
      </c>
      <c r="K138" s="37" t="e">
        <f t="shared" si="9"/>
        <v>#DIV/0!</v>
      </c>
      <c r="L138" s="37">
        <f t="shared" si="10"/>
        <v>0</v>
      </c>
      <c r="M138" s="37" t="e">
        <f t="shared" si="11"/>
        <v>#DIV/0!</v>
      </c>
      <c r="N138" s="37" t="e">
        <f t="shared" si="12"/>
        <v>#DIV/0!</v>
      </c>
      <c r="O138" s="37" t="e">
        <f t="shared" si="13"/>
        <v>#DIV/0!</v>
      </c>
      <c r="P138" s="36" t="e">
        <f t="shared" si="14"/>
        <v>#DIV/0!</v>
      </c>
      <c r="Q138" s="36">
        <f t="shared" si="15"/>
        <v>0</v>
      </c>
    </row>
    <row r="139" spans="1:17" x14ac:dyDescent="0.25">
      <c r="A139" s="37">
        <f t="shared" ref="A139:A170" si="16">A34</f>
        <v>0</v>
      </c>
      <c r="B139" s="41"/>
      <c r="C139" s="40" t="e">
        <f t="shared" si="1"/>
        <v>#DIV/0!</v>
      </c>
      <c r="D139" s="37">
        <f t="shared" si="2"/>
        <v>0</v>
      </c>
      <c r="E139" s="39" t="e">
        <f t="shared" si="3"/>
        <v>#DIV/0!</v>
      </c>
      <c r="F139" s="38">
        <f t="shared" si="4"/>
        <v>0</v>
      </c>
      <c r="G139" s="38">
        <f t="shared" si="5"/>
        <v>0</v>
      </c>
      <c r="H139" s="38" t="e">
        <f t="shared" si="6"/>
        <v>#DIV/0!</v>
      </c>
      <c r="I139" s="37" t="e">
        <f t="shared" si="7"/>
        <v>#DIV/0!</v>
      </c>
      <c r="J139" s="37" t="e">
        <f t="shared" si="8"/>
        <v>#DIV/0!</v>
      </c>
      <c r="K139" s="37" t="e">
        <f t="shared" si="9"/>
        <v>#DIV/0!</v>
      </c>
      <c r="L139" s="37">
        <f t="shared" si="10"/>
        <v>0</v>
      </c>
      <c r="M139" s="37" t="e">
        <f t="shared" si="11"/>
        <v>#DIV/0!</v>
      </c>
      <c r="N139" s="37" t="e">
        <f t="shared" si="12"/>
        <v>#DIV/0!</v>
      </c>
      <c r="O139" s="37" t="e">
        <f t="shared" si="13"/>
        <v>#DIV/0!</v>
      </c>
      <c r="P139" s="36" t="e">
        <f t="shared" si="14"/>
        <v>#DIV/0!</v>
      </c>
      <c r="Q139" s="36">
        <f t="shared" si="15"/>
        <v>0</v>
      </c>
    </row>
    <row r="140" spans="1:17" x14ac:dyDescent="0.25">
      <c r="A140" s="37">
        <f t="shared" si="16"/>
        <v>0</v>
      </c>
      <c r="B140" s="41"/>
      <c r="C140" s="40" t="e">
        <f t="shared" ref="C140:C171" si="17">F35/E35</f>
        <v>#DIV/0!</v>
      </c>
      <c r="D140" s="37">
        <f t="shared" ref="D140:D171" si="18">H35</f>
        <v>0</v>
      </c>
      <c r="E140" s="39" t="e">
        <f t="shared" ref="E140:E171" si="19">D140/C140</f>
        <v>#DIV/0!</v>
      </c>
      <c r="F140" s="38">
        <f t="shared" ref="F140:F171" si="20">D140*E35</f>
        <v>0</v>
      </c>
      <c r="G140" s="38">
        <f t="shared" ref="G140:G171" si="21">G35*E35</f>
        <v>0</v>
      </c>
      <c r="H140" s="38" t="e">
        <f t="shared" ref="H140:H171" si="22">J140*E35</f>
        <v>#DIV/0!</v>
      </c>
      <c r="I140" s="37" t="e">
        <f t="shared" ref="I140:I171" si="23">J140*E35</f>
        <v>#DIV/0!</v>
      </c>
      <c r="J140" s="37" t="e">
        <f t="shared" ref="J140:J171" si="24">IF((F35-J35)/E35&gt;=$L$3,$L$3,(F35-J35)/E35)</f>
        <v>#DIV/0!</v>
      </c>
      <c r="K140" s="37" t="e">
        <f t="shared" ref="K140:K171" si="25">K35/E35</f>
        <v>#DIV/0!</v>
      </c>
      <c r="L140" s="37">
        <f t="shared" ref="L140:L171" si="26">F35*0.1</f>
        <v>0</v>
      </c>
      <c r="M140" s="37" t="e">
        <f t="shared" ref="M140:M171" si="27">C140*0.1</f>
        <v>#DIV/0!</v>
      </c>
      <c r="N140" s="37" t="e">
        <f t="shared" ref="N140:N171" si="28">IF(D140&gt;=M140,$M$1,$M$2)</f>
        <v>#DIV/0!</v>
      </c>
      <c r="O140" s="37" t="e">
        <f t="shared" ref="O140:O171" si="29">IF(K140&lt;=$L$3,$M$1,$M$2)</f>
        <v>#DIV/0!</v>
      </c>
      <c r="P140" s="36" t="e">
        <f t="shared" ref="P140:P171" si="30">(H140+F140)-F35</f>
        <v>#DIV/0!</v>
      </c>
      <c r="Q140" s="36">
        <f t="shared" ref="Q140:Q171" si="31">F35-G140</f>
        <v>0</v>
      </c>
    </row>
    <row r="141" spans="1:17" x14ac:dyDescent="0.25">
      <c r="A141" s="37">
        <f t="shared" si="16"/>
        <v>0</v>
      </c>
      <c r="B141" s="41"/>
      <c r="C141" s="40" t="e">
        <f t="shared" si="17"/>
        <v>#DIV/0!</v>
      </c>
      <c r="D141" s="37">
        <f t="shared" si="18"/>
        <v>0</v>
      </c>
      <c r="E141" s="39" t="e">
        <f t="shared" si="19"/>
        <v>#DIV/0!</v>
      </c>
      <c r="F141" s="38">
        <f t="shared" si="20"/>
        <v>0</v>
      </c>
      <c r="G141" s="38">
        <f t="shared" si="21"/>
        <v>0</v>
      </c>
      <c r="H141" s="38" t="e">
        <f t="shared" si="22"/>
        <v>#DIV/0!</v>
      </c>
      <c r="I141" s="37" t="e">
        <f t="shared" si="23"/>
        <v>#DIV/0!</v>
      </c>
      <c r="J141" s="37" t="e">
        <f t="shared" si="24"/>
        <v>#DIV/0!</v>
      </c>
      <c r="K141" s="37" t="e">
        <f t="shared" si="25"/>
        <v>#DIV/0!</v>
      </c>
      <c r="L141" s="37">
        <f t="shared" si="26"/>
        <v>0</v>
      </c>
      <c r="M141" s="37" t="e">
        <f t="shared" si="27"/>
        <v>#DIV/0!</v>
      </c>
      <c r="N141" s="37" t="e">
        <f t="shared" si="28"/>
        <v>#DIV/0!</v>
      </c>
      <c r="O141" s="37" t="e">
        <f t="shared" si="29"/>
        <v>#DIV/0!</v>
      </c>
      <c r="P141" s="36" t="e">
        <f t="shared" si="30"/>
        <v>#DIV/0!</v>
      </c>
      <c r="Q141" s="36">
        <f t="shared" si="31"/>
        <v>0</v>
      </c>
    </row>
    <row r="142" spans="1:17" x14ac:dyDescent="0.25">
      <c r="A142" s="37">
        <f t="shared" si="16"/>
        <v>0</v>
      </c>
      <c r="B142" s="41"/>
      <c r="C142" s="40" t="e">
        <f t="shared" si="17"/>
        <v>#DIV/0!</v>
      </c>
      <c r="D142" s="37">
        <f t="shared" si="18"/>
        <v>0</v>
      </c>
      <c r="E142" s="39" t="e">
        <f t="shared" si="19"/>
        <v>#DIV/0!</v>
      </c>
      <c r="F142" s="38">
        <f t="shared" si="20"/>
        <v>0</v>
      </c>
      <c r="G142" s="38">
        <f t="shared" si="21"/>
        <v>0</v>
      </c>
      <c r="H142" s="38" t="e">
        <f t="shared" si="22"/>
        <v>#DIV/0!</v>
      </c>
      <c r="I142" s="37" t="e">
        <f t="shared" si="23"/>
        <v>#DIV/0!</v>
      </c>
      <c r="J142" s="37" t="e">
        <f t="shared" si="24"/>
        <v>#DIV/0!</v>
      </c>
      <c r="K142" s="37" t="e">
        <f t="shared" si="25"/>
        <v>#DIV/0!</v>
      </c>
      <c r="L142" s="37">
        <f t="shared" si="26"/>
        <v>0</v>
      </c>
      <c r="M142" s="37" t="e">
        <f t="shared" si="27"/>
        <v>#DIV/0!</v>
      </c>
      <c r="N142" s="37" t="e">
        <f t="shared" si="28"/>
        <v>#DIV/0!</v>
      </c>
      <c r="O142" s="37" t="e">
        <f t="shared" si="29"/>
        <v>#DIV/0!</v>
      </c>
      <c r="P142" s="36" t="e">
        <f t="shared" si="30"/>
        <v>#DIV/0!</v>
      </c>
      <c r="Q142" s="36">
        <f t="shared" si="31"/>
        <v>0</v>
      </c>
    </row>
    <row r="143" spans="1:17" x14ac:dyDescent="0.25">
      <c r="A143" s="37">
        <f t="shared" si="16"/>
        <v>0</v>
      </c>
      <c r="B143" s="41"/>
      <c r="C143" s="40" t="e">
        <f t="shared" si="17"/>
        <v>#DIV/0!</v>
      </c>
      <c r="D143" s="37">
        <f t="shared" si="18"/>
        <v>0</v>
      </c>
      <c r="E143" s="39" t="e">
        <f t="shared" si="19"/>
        <v>#DIV/0!</v>
      </c>
      <c r="F143" s="38">
        <f t="shared" si="20"/>
        <v>0</v>
      </c>
      <c r="G143" s="38">
        <f t="shared" si="21"/>
        <v>0</v>
      </c>
      <c r="H143" s="38" t="e">
        <f t="shared" si="22"/>
        <v>#DIV/0!</v>
      </c>
      <c r="I143" s="37" t="e">
        <f t="shared" si="23"/>
        <v>#DIV/0!</v>
      </c>
      <c r="J143" s="37" t="e">
        <f t="shared" si="24"/>
        <v>#DIV/0!</v>
      </c>
      <c r="K143" s="37" t="e">
        <f t="shared" si="25"/>
        <v>#DIV/0!</v>
      </c>
      <c r="L143" s="37">
        <f t="shared" si="26"/>
        <v>0</v>
      </c>
      <c r="M143" s="37" t="e">
        <f t="shared" si="27"/>
        <v>#DIV/0!</v>
      </c>
      <c r="N143" s="37" t="e">
        <f t="shared" si="28"/>
        <v>#DIV/0!</v>
      </c>
      <c r="O143" s="37" t="e">
        <f t="shared" si="29"/>
        <v>#DIV/0!</v>
      </c>
      <c r="P143" s="36" t="e">
        <f t="shared" si="30"/>
        <v>#DIV/0!</v>
      </c>
      <c r="Q143" s="36">
        <f t="shared" si="31"/>
        <v>0</v>
      </c>
    </row>
    <row r="144" spans="1:17" x14ac:dyDescent="0.25">
      <c r="A144" s="37">
        <f t="shared" si="16"/>
        <v>0</v>
      </c>
      <c r="B144" s="41"/>
      <c r="C144" s="40" t="e">
        <f t="shared" si="17"/>
        <v>#DIV/0!</v>
      </c>
      <c r="D144" s="37">
        <f t="shared" si="18"/>
        <v>0</v>
      </c>
      <c r="E144" s="39" t="e">
        <f t="shared" si="19"/>
        <v>#DIV/0!</v>
      </c>
      <c r="F144" s="38">
        <f t="shared" si="20"/>
        <v>0</v>
      </c>
      <c r="G144" s="38">
        <f t="shared" si="21"/>
        <v>0</v>
      </c>
      <c r="H144" s="38" t="e">
        <f t="shared" si="22"/>
        <v>#DIV/0!</v>
      </c>
      <c r="I144" s="37" t="e">
        <f t="shared" si="23"/>
        <v>#DIV/0!</v>
      </c>
      <c r="J144" s="37" t="e">
        <f t="shared" si="24"/>
        <v>#DIV/0!</v>
      </c>
      <c r="K144" s="37" t="e">
        <f t="shared" si="25"/>
        <v>#DIV/0!</v>
      </c>
      <c r="L144" s="37">
        <f t="shared" si="26"/>
        <v>0</v>
      </c>
      <c r="M144" s="37" t="e">
        <f t="shared" si="27"/>
        <v>#DIV/0!</v>
      </c>
      <c r="N144" s="37" t="e">
        <f t="shared" si="28"/>
        <v>#DIV/0!</v>
      </c>
      <c r="O144" s="37" t="e">
        <f t="shared" si="29"/>
        <v>#DIV/0!</v>
      </c>
      <c r="P144" s="36" t="e">
        <f t="shared" si="30"/>
        <v>#DIV/0!</v>
      </c>
      <c r="Q144" s="36">
        <f t="shared" si="31"/>
        <v>0</v>
      </c>
    </row>
    <row r="145" spans="1:17" x14ac:dyDescent="0.25">
      <c r="A145" s="37">
        <f t="shared" si="16"/>
        <v>0</v>
      </c>
      <c r="B145" s="41"/>
      <c r="C145" s="40" t="e">
        <f t="shared" si="17"/>
        <v>#DIV/0!</v>
      </c>
      <c r="D145" s="37">
        <f t="shared" si="18"/>
        <v>0</v>
      </c>
      <c r="E145" s="39" t="e">
        <f t="shared" si="19"/>
        <v>#DIV/0!</v>
      </c>
      <c r="F145" s="38">
        <f t="shared" si="20"/>
        <v>0</v>
      </c>
      <c r="G145" s="38">
        <f t="shared" si="21"/>
        <v>0</v>
      </c>
      <c r="H145" s="38" t="e">
        <f t="shared" si="22"/>
        <v>#DIV/0!</v>
      </c>
      <c r="I145" s="37" t="e">
        <f t="shared" si="23"/>
        <v>#DIV/0!</v>
      </c>
      <c r="J145" s="37" t="e">
        <f t="shared" si="24"/>
        <v>#DIV/0!</v>
      </c>
      <c r="K145" s="37" t="e">
        <f t="shared" si="25"/>
        <v>#DIV/0!</v>
      </c>
      <c r="L145" s="37">
        <f t="shared" si="26"/>
        <v>0</v>
      </c>
      <c r="M145" s="37" t="e">
        <f t="shared" si="27"/>
        <v>#DIV/0!</v>
      </c>
      <c r="N145" s="37" t="e">
        <f t="shared" si="28"/>
        <v>#DIV/0!</v>
      </c>
      <c r="O145" s="37" t="e">
        <f t="shared" si="29"/>
        <v>#DIV/0!</v>
      </c>
      <c r="P145" s="36" t="e">
        <f t="shared" si="30"/>
        <v>#DIV/0!</v>
      </c>
      <c r="Q145" s="36">
        <f t="shared" si="31"/>
        <v>0</v>
      </c>
    </row>
    <row r="146" spans="1:17" x14ac:dyDescent="0.25">
      <c r="A146" s="37">
        <f t="shared" si="16"/>
        <v>0</v>
      </c>
      <c r="B146" s="41"/>
      <c r="C146" s="40" t="e">
        <f t="shared" si="17"/>
        <v>#DIV/0!</v>
      </c>
      <c r="D146" s="37">
        <f t="shared" si="18"/>
        <v>0</v>
      </c>
      <c r="E146" s="39" t="e">
        <f t="shared" si="19"/>
        <v>#DIV/0!</v>
      </c>
      <c r="F146" s="38">
        <f t="shared" si="20"/>
        <v>0</v>
      </c>
      <c r="G146" s="38">
        <f t="shared" si="21"/>
        <v>0</v>
      </c>
      <c r="H146" s="38" t="e">
        <f t="shared" si="22"/>
        <v>#DIV/0!</v>
      </c>
      <c r="I146" s="37" t="e">
        <f t="shared" si="23"/>
        <v>#DIV/0!</v>
      </c>
      <c r="J146" s="37" t="e">
        <f t="shared" si="24"/>
        <v>#DIV/0!</v>
      </c>
      <c r="K146" s="37" t="e">
        <f t="shared" si="25"/>
        <v>#DIV/0!</v>
      </c>
      <c r="L146" s="37">
        <f t="shared" si="26"/>
        <v>0</v>
      </c>
      <c r="M146" s="37" t="e">
        <f t="shared" si="27"/>
        <v>#DIV/0!</v>
      </c>
      <c r="N146" s="37" t="e">
        <f t="shared" si="28"/>
        <v>#DIV/0!</v>
      </c>
      <c r="O146" s="37" t="e">
        <f t="shared" si="29"/>
        <v>#DIV/0!</v>
      </c>
      <c r="P146" s="36" t="e">
        <f t="shared" si="30"/>
        <v>#DIV/0!</v>
      </c>
      <c r="Q146" s="36">
        <f t="shared" si="31"/>
        <v>0</v>
      </c>
    </row>
    <row r="147" spans="1:17" x14ac:dyDescent="0.25">
      <c r="A147" s="37">
        <f t="shared" si="16"/>
        <v>0</v>
      </c>
      <c r="B147" s="41"/>
      <c r="C147" s="40" t="e">
        <f t="shared" si="17"/>
        <v>#DIV/0!</v>
      </c>
      <c r="D147" s="37">
        <f t="shared" si="18"/>
        <v>0</v>
      </c>
      <c r="E147" s="39" t="e">
        <f t="shared" si="19"/>
        <v>#DIV/0!</v>
      </c>
      <c r="F147" s="38">
        <f t="shared" si="20"/>
        <v>0</v>
      </c>
      <c r="G147" s="38">
        <f t="shared" si="21"/>
        <v>0</v>
      </c>
      <c r="H147" s="38" t="e">
        <f t="shared" si="22"/>
        <v>#DIV/0!</v>
      </c>
      <c r="I147" s="37" t="e">
        <f t="shared" si="23"/>
        <v>#DIV/0!</v>
      </c>
      <c r="J147" s="37" t="e">
        <f t="shared" si="24"/>
        <v>#DIV/0!</v>
      </c>
      <c r="K147" s="37" t="e">
        <f t="shared" si="25"/>
        <v>#DIV/0!</v>
      </c>
      <c r="L147" s="37">
        <f t="shared" si="26"/>
        <v>0</v>
      </c>
      <c r="M147" s="37" t="e">
        <f t="shared" si="27"/>
        <v>#DIV/0!</v>
      </c>
      <c r="N147" s="37" t="e">
        <f t="shared" si="28"/>
        <v>#DIV/0!</v>
      </c>
      <c r="O147" s="37" t="e">
        <f t="shared" si="29"/>
        <v>#DIV/0!</v>
      </c>
      <c r="P147" s="36" t="e">
        <f t="shared" si="30"/>
        <v>#DIV/0!</v>
      </c>
      <c r="Q147" s="36">
        <f t="shared" si="31"/>
        <v>0</v>
      </c>
    </row>
    <row r="148" spans="1:17" x14ac:dyDescent="0.25">
      <c r="A148" s="37">
        <f t="shared" si="16"/>
        <v>0</v>
      </c>
      <c r="B148" s="41"/>
      <c r="C148" s="40" t="e">
        <f t="shared" si="17"/>
        <v>#DIV/0!</v>
      </c>
      <c r="D148" s="37">
        <f t="shared" si="18"/>
        <v>0</v>
      </c>
      <c r="E148" s="39" t="e">
        <f t="shared" si="19"/>
        <v>#DIV/0!</v>
      </c>
      <c r="F148" s="38">
        <f t="shared" si="20"/>
        <v>0</v>
      </c>
      <c r="G148" s="38">
        <f t="shared" si="21"/>
        <v>0</v>
      </c>
      <c r="H148" s="38" t="e">
        <f t="shared" si="22"/>
        <v>#DIV/0!</v>
      </c>
      <c r="I148" s="37" t="e">
        <f t="shared" si="23"/>
        <v>#DIV/0!</v>
      </c>
      <c r="J148" s="37" t="e">
        <f t="shared" si="24"/>
        <v>#DIV/0!</v>
      </c>
      <c r="K148" s="37" t="e">
        <f t="shared" si="25"/>
        <v>#DIV/0!</v>
      </c>
      <c r="L148" s="37">
        <f t="shared" si="26"/>
        <v>0</v>
      </c>
      <c r="M148" s="37" t="e">
        <f t="shared" si="27"/>
        <v>#DIV/0!</v>
      </c>
      <c r="N148" s="37" t="e">
        <f t="shared" si="28"/>
        <v>#DIV/0!</v>
      </c>
      <c r="O148" s="37" t="e">
        <f t="shared" si="29"/>
        <v>#DIV/0!</v>
      </c>
      <c r="P148" s="36" t="e">
        <f t="shared" si="30"/>
        <v>#DIV/0!</v>
      </c>
      <c r="Q148" s="36">
        <f t="shared" si="31"/>
        <v>0</v>
      </c>
    </row>
    <row r="149" spans="1:17" x14ac:dyDescent="0.25">
      <c r="A149" s="37">
        <f t="shared" si="16"/>
        <v>0</v>
      </c>
      <c r="B149" s="41"/>
      <c r="C149" s="40" t="e">
        <f t="shared" si="17"/>
        <v>#DIV/0!</v>
      </c>
      <c r="D149" s="37">
        <f t="shared" si="18"/>
        <v>0</v>
      </c>
      <c r="E149" s="39" t="e">
        <f t="shared" si="19"/>
        <v>#DIV/0!</v>
      </c>
      <c r="F149" s="38">
        <f t="shared" si="20"/>
        <v>0</v>
      </c>
      <c r="G149" s="38">
        <f t="shared" si="21"/>
        <v>0</v>
      </c>
      <c r="H149" s="38" t="e">
        <f t="shared" si="22"/>
        <v>#DIV/0!</v>
      </c>
      <c r="I149" s="37" t="e">
        <f t="shared" si="23"/>
        <v>#DIV/0!</v>
      </c>
      <c r="J149" s="37" t="e">
        <f t="shared" si="24"/>
        <v>#DIV/0!</v>
      </c>
      <c r="K149" s="37" t="e">
        <f t="shared" si="25"/>
        <v>#DIV/0!</v>
      </c>
      <c r="L149" s="37">
        <f t="shared" si="26"/>
        <v>0</v>
      </c>
      <c r="M149" s="37" t="e">
        <f t="shared" si="27"/>
        <v>#DIV/0!</v>
      </c>
      <c r="N149" s="37" t="e">
        <f t="shared" si="28"/>
        <v>#DIV/0!</v>
      </c>
      <c r="O149" s="37" t="e">
        <f t="shared" si="29"/>
        <v>#DIV/0!</v>
      </c>
      <c r="P149" s="36" t="e">
        <f t="shared" si="30"/>
        <v>#DIV/0!</v>
      </c>
      <c r="Q149" s="36">
        <f t="shared" si="31"/>
        <v>0</v>
      </c>
    </row>
    <row r="150" spans="1:17" x14ac:dyDescent="0.25">
      <c r="A150" s="37">
        <f t="shared" si="16"/>
        <v>0</v>
      </c>
      <c r="B150" s="41"/>
      <c r="C150" s="40" t="e">
        <f t="shared" si="17"/>
        <v>#DIV/0!</v>
      </c>
      <c r="D150" s="37">
        <f t="shared" si="18"/>
        <v>0</v>
      </c>
      <c r="E150" s="39" t="e">
        <f t="shared" si="19"/>
        <v>#DIV/0!</v>
      </c>
      <c r="F150" s="38">
        <f t="shared" si="20"/>
        <v>0</v>
      </c>
      <c r="G150" s="38">
        <f t="shared" si="21"/>
        <v>0</v>
      </c>
      <c r="H150" s="38" t="e">
        <f t="shared" si="22"/>
        <v>#DIV/0!</v>
      </c>
      <c r="I150" s="37" t="e">
        <f t="shared" si="23"/>
        <v>#DIV/0!</v>
      </c>
      <c r="J150" s="37" t="e">
        <f t="shared" si="24"/>
        <v>#DIV/0!</v>
      </c>
      <c r="K150" s="37" t="e">
        <f t="shared" si="25"/>
        <v>#DIV/0!</v>
      </c>
      <c r="L150" s="37">
        <f t="shared" si="26"/>
        <v>0</v>
      </c>
      <c r="M150" s="37" t="e">
        <f t="shared" si="27"/>
        <v>#DIV/0!</v>
      </c>
      <c r="N150" s="37" t="e">
        <f t="shared" si="28"/>
        <v>#DIV/0!</v>
      </c>
      <c r="O150" s="37" t="e">
        <f t="shared" si="29"/>
        <v>#DIV/0!</v>
      </c>
      <c r="P150" s="36" t="e">
        <f t="shared" si="30"/>
        <v>#DIV/0!</v>
      </c>
      <c r="Q150" s="36">
        <f t="shared" si="31"/>
        <v>0</v>
      </c>
    </row>
    <row r="151" spans="1:17" x14ac:dyDescent="0.25">
      <c r="A151" s="37">
        <f t="shared" si="16"/>
        <v>0</v>
      </c>
      <c r="B151" s="41"/>
      <c r="C151" s="40" t="e">
        <f t="shared" si="17"/>
        <v>#DIV/0!</v>
      </c>
      <c r="D151" s="37">
        <f t="shared" si="18"/>
        <v>0</v>
      </c>
      <c r="E151" s="39" t="e">
        <f t="shared" si="19"/>
        <v>#DIV/0!</v>
      </c>
      <c r="F151" s="38">
        <f t="shared" si="20"/>
        <v>0</v>
      </c>
      <c r="G151" s="38">
        <f t="shared" si="21"/>
        <v>0</v>
      </c>
      <c r="H151" s="38" t="e">
        <f t="shared" si="22"/>
        <v>#DIV/0!</v>
      </c>
      <c r="I151" s="37" t="e">
        <f t="shared" si="23"/>
        <v>#DIV/0!</v>
      </c>
      <c r="J151" s="37" t="e">
        <f t="shared" si="24"/>
        <v>#DIV/0!</v>
      </c>
      <c r="K151" s="37" t="e">
        <f t="shared" si="25"/>
        <v>#DIV/0!</v>
      </c>
      <c r="L151" s="37">
        <f t="shared" si="26"/>
        <v>0</v>
      </c>
      <c r="M151" s="37" t="e">
        <f t="shared" si="27"/>
        <v>#DIV/0!</v>
      </c>
      <c r="N151" s="37" t="e">
        <f t="shared" si="28"/>
        <v>#DIV/0!</v>
      </c>
      <c r="O151" s="37" t="e">
        <f t="shared" si="29"/>
        <v>#DIV/0!</v>
      </c>
      <c r="P151" s="36" t="e">
        <f t="shared" si="30"/>
        <v>#DIV/0!</v>
      </c>
      <c r="Q151" s="36">
        <f t="shared" si="31"/>
        <v>0</v>
      </c>
    </row>
    <row r="152" spans="1:17" x14ac:dyDescent="0.25">
      <c r="A152" s="37">
        <f t="shared" si="16"/>
        <v>0</v>
      </c>
      <c r="B152" s="41"/>
      <c r="C152" s="40" t="e">
        <f t="shared" si="17"/>
        <v>#DIV/0!</v>
      </c>
      <c r="D152" s="37">
        <f t="shared" si="18"/>
        <v>0</v>
      </c>
      <c r="E152" s="39" t="e">
        <f t="shared" si="19"/>
        <v>#DIV/0!</v>
      </c>
      <c r="F152" s="38">
        <f t="shared" si="20"/>
        <v>0</v>
      </c>
      <c r="G152" s="38">
        <f t="shared" si="21"/>
        <v>0</v>
      </c>
      <c r="H152" s="38" t="e">
        <f t="shared" si="22"/>
        <v>#DIV/0!</v>
      </c>
      <c r="I152" s="37" t="e">
        <f t="shared" si="23"/>
        <v>#DIV/0!</v>
      </c>
      <c r="J152" s="37" t="e">
        <f t="shared" si="24"/>
        <v>#DIV/0!</v>
      </c>
      <c r="K152" s="37" t="e">
        <f t="shared" si="25"/>
        <v>#DIV/0!</v>
      </c>
      <c r="L152" s="37">
        <f t="shared" si="26"/>
        <v>0</v>
      </c>
      <c r="M152" s="37" t="e">
        <f t="shared" si="27"/>
        <v>#DIV/0!</v>
      </c>
      <c r="N152" s="37" t="e">
        <f t="shared" si="28"/>
        <v>#DIV/0!</v>
      </c>
      <c r="O152" s="37" t="e">
        <f t="shared" si="29"/>
        <v>#DIV/0!</v>
      </c>
      <c r="P152" s="36" t="e">
        <f t="shared" si="30"/>
        <v>#DIV/0!</v>
      </c>
      <c r="Q152" s="36">
        <f t="shared" si="31"/>
        <v>0</v>
      </c>
    </row>
    <row r="153" spans="1:17" x14ac:dyDescent="0.25">
      <c r="A153" s="37">
        <f t="shared" si="16"/>
        <v>0</v>
      </c>
      <c r="B153" s="41"/>
      <c r="C153" s="40" t="e">
        <f t="shared" si="17"/>
        <v>#DIV/0!</v>
      </c>
      <c r="D153" s="37">
        <f t="shared" si="18"/>
        <v>0</v>
      </c>
      <c r="E153" s="39" t="e">
        <f t="shared" si="19"/>
        <v>#DIV/0!</v>
      </c>
      <c r="F153" s="38">
        <f t="shared" si="20"/>
        <v>0</v>
      </c>
      <c r="G153" s="38">
        <f t="shared" si="21"/>
        <v>0</v>
      </c>
      <c r="H153" s="38" t="e">
        <f t="shared" si="22"/>
        <v>#DIV/0!</v>
      </c>
      <c r="I153" s="37" t="e">
        <f t="shared" si="23"/>
        <v>#DIV/0!</v>
      </c>
      <c r="J153" s="37" t="e">
        <f t="shared" si="24"/>
        <v>#DIV/0!</v>
      </c>
      <c r="K153" s="37" t="e">
        <f t="shared" si="25"/>
        <v>#DIV/0!</v>
      </c>
      <c r="L153" s="37">
        <f t="shared" si="26"/>
        <v>0</v>
      </c>
      <c r="M153" s="37" t="e">
        <f t="shared" si="27"/>
        <v>#DIV/0!</v>
      </c>
      <c r="N153" s="37" t="e">
        <f t="shared" si="28"/>
        <v>#DIV/0!</v>
      </c>
      <c r="O153" s="37" t="e">
        <f t="shared" si="29"/>
        <v>#DIV/0!</v>
      </c>
      <c r="P153" s="36" t="e">
        <f t="shared" si="30"/>
        <v>#DIV/0!</v>
      </c>
      <c r="Q153" s="36">
        <f t="shared" si="31"/>
        <v>0</v>
      </c>
    </row>
    <row r="154" spans="1:17" x14ac:dyDescent="0.25">
      <c r="A154" s="37">
        <f t="shared" si="16"/>
        <v>0</v>
      </c>
      <c r="B154" s="41"/>
      <c r="C154" s="40" t="e">
        <f t="shared" si="17"/>
        <v>#DIV/0!</v>
      </c>
      <c r="D154" s="37">
        <f t="shared" si="18"/>
        <v>0</v>
      </c>
      <c r="E154" s="39" t="e">
        <f t="shared" si="19"/>
        <v>#DIV/0!</v>
      </c>
      <c r="F154" s="38">
        <f t="shared" si="20"/>
        <v>0</v>
      </c>
      <c r="G154" s="38">
        <f t="shared" si="21"/>
        <v>0</v>
      </c>
      <c r="H154" s="38" t="e">
        <f t="shared" si="22"/>
        <v>#DIV/0!</v>
      </c>
      <c r="I154" s="37" t="e">
        <f t="shared" si="23"/>
        <v>#DIV/0!</v>
      </c>
      <c r="J154" s="37" t="e">
        <f t="shared" si="24"/>
        <v>#DIV/0!</v>
      </c>
      <c r="K154" s="37" t="e">
        <f t="shared" si="25"/>
        <v>#DIV/0!</v>
      </c>
      <c r="L154" s="37">
        <f t="shared" si="26"/>
        <v>0</v>
      </c>
      <c r="M154" s="37" t="e">
        <f t="shared" si="27"/>
        <v>#DIV/0!</v>
      </c>
      <c r="N154" s="37" t="e">
        <f t="shared" si="28"/>
        <v>#DIV/0!</v>
      </c>
      <c r="O154" s="37" t="e">
        <f t="shared" si="29"/>
        <v>#DIV/0!</v>
      </c>
      <c r="P154" s="36" t="e">
        <f t="shared" si="30"/>
        <v>#DIV/0!</v>
      </c>
      <c r="Q154" s="36">
        <f t="shared" si="31"/>
        <v>0</v>
      </c>
    </row>
    <row r="155" spans="1:17" x14ac:dyDescent="0.25">
      <c r="A155" s="37">
        <f t="shared" si="16"/>
        <v>0</v>
      </c>
      <c r="B155" s="41"/>
      <c r="C155" s="40" t="e">
        <f t="shared" si="17"/>
        <v>#DIV/0!</v>
      </c>
      <c r="D155" s="37">
        <f t="shared" si="18"/>
        <v>0</v>
      </c>
      <c r="E155" s="39" t="e">
        <f t="shared" si="19"/>
        <v>#DIV/0!</v>
      </c>
      <c r="F155" s="38">
        <f t="shared" si="20"/>
        <v>0</v>
      </c>
      <c r="G155" s="38">
        <f t="shared" si="21"/>
        <v>0</v>
      </c>
      <c r="H155" s="38" t="e">
        <f t="shared" si="22"/>
        <v>#DIV/0!</v>
      </c>
      <c r="I155" s="37" t="e">
        <f t="shared" si="23"/>
        <v>#DIV/0!</v>
      </c>
      <c r="J155" s="37" t="e">
        <f t="shared" si="24"/>
        <v>#DIV/0!</v>
      </c>
      <c r="K155" s="37" t="e">
        <f t="shared" si="25"/>
        <v>#DIV/0!</v>
      </c>
      <c r="L155" s="37">
        <f t="shared" si="26"/>
        <v>0</v>
      </c>
      <c r="M155" s="37" t="e">
        <f t="shared" si="27"/>
        <v>#DIV/0!</v>
      </c>
      <c r="N155" s="37" t="e">
        <f t="shared" si="28"/>
        <v>#DIV/0!</v>
      </c>
      <c r="O155" s="37" t="e">
        <f t="shared" si="29"/>
        <v>#DIV/0!</v>
      </c>
      <c r="P155" s="36" t="e">
        <f t="shared" si="30"/>
        <v>#DIV/0!</v>
      </c>
      <c r="Q155" s="36">
        <f t="shared" si="31"/>
        <v>0</v>
      </c>
    </row>
    <row r="156" spans="1:17" x14ac:dyDescent="0.25">
      <c r="A156" s="37">
        <f t="shared" si="16"/>
        <v>0</v>
      </c>
      <c r="B156" s="41"/>
      <c r="C156" s="40" t="e">
        <f t="shared" si="17"/>
        <v>#DIV/0!</v>
      </c>
      <c r="D156" s="37">
        <f t="shared" si="18"/>
        <v>0</v>
      </c>
      <c r="E156" s="39" t="e">
        <f t="shared" si="19"/>
        <v>#DIV/0!</v>
      </c>
      <c r="F156" s="38">
        <f t="shared" si="20"/>
        <v>0</v>
      </c>
      <c r="G156" s="38">
        <f t="shared" si="21"/>
        <v>0</v>
      </c>
      <c r="H156" s="38" t="e">
        <f t="shared" si="22"/>
        <v>#DIV/0!</v>
      </c>
      <c r="I156" s="37" t="e">
        <f t="shared" si="23"/>
        <v>#DIV/0!</v>
      </c>
      <c r="J156" s="37" t="e">
        <f t="shared" si="24"/>
        <v>#DIV/0!</v>
      </c>
      <c r="K156" s="37" t="e">
        <f t="shared" si="25"/>
        <v>#DIV/0!</v>
      </c>
      <c r="L156" s="37">
        <f t="shared" si="26"/>
        <v>0</v>
      </c>
      <c r="M156" s="37" t="e">
        <f t="shared" si="27"/>
        <v>#DIV/0!</v>
      </c>
      <c r="N156" s="37" t="e">
        <f t="shared" si="28"/>
        <v>#DIV/0!</v>
      </c>
      <c r="O156" s="37" t="e">
        <f t="shared" si="29"/>
        <v>#DIV/0!</v>
      </c>
      <c r="P156" s="36" t="e">
        <f t="shared" si="30"/>
        <v>#DIV/0!</v>
      </c>
      <c r="Q156" s="36">
        <f t="shared" si="31"/>
        <v>0</v>
      </c>
    </row>
    <row r="157" spans="1:17" x14ac:dyDescent="0.25">
      <c r="A157" s="37">
        <f t="shared" si="16"/>
        <v>0</v>
      </c>
      <c r="B157" s="41"/>
      <c r="C157" s="40" t="e">
        <f t="shared" si="17"/>
        <v>#DIV/0!</v>
      </c>
      <c r="D157" s="37">
        <f t="shared" si="18"/>
        <v>0</v>
      </c>
      <c r="E157" s="39" t="e">
        <f t="shared" si="19"/>
        <v>#DIV/0!</v>
      </c>
      <c r="F157" s="38">
        <f t="shared" si="20"/>
        <v>0</v>
      </c>
      <c r="G157" s="38">
        <f t="shared" si="21"/>
        <v>0</v>
      </c>
      <c r="H157" s="38" t="e">
        <f t="shared" si="22"/>
        <v>#DIV/0!</v>
      </c>
      <c r="I157" s="37" t="e">
        <f t="shared" si="23"/>
        <v>#DIV/0!</v>
      </c>
      <c r="J157" s="37" t="e">
        <f t="shared" si="24"/>
        <v>#DIV/0!</v>
      </c>
      <c r="K157" s="37" t="e">
        <f t="shared" si="25"/>
        <v>#DIV/0!</v>
      </c>
      <c r="L157" s="37">
        <f t="shared" si="26"/>
        <v>0</v>
      </c>
      <c r="M157" s="37" t="e">
        <f t="shared" si="27"/>
        <v>#DIV/0!</v>
      </c>
      <c r="N157" s="37" t="e">
        <f t="shared" si="28"/>
        <v>#DIV/0!</v>
      </c>
      <c r="O157" s="37" t="e">
        <f t="shared" si="29"/>
        <v>#DIV/0!</v>
      </c>
      <c r="P157" s="36" t="e">
        <f t="shared" si="30"/>
        <v>#DIV/0!</v>
      </c>
      <c r="Q157" s="36">
        <f t="shared" si="31"/>
        <v>0</v>
      </c>
    </row>
    <row r="158" spans="1:17" x14ac:dyDescent="0.25">
      <c r="A158" s="37">
        <f t="shared" si="16"/>
        <v>0</v>
      </c>
      <c r="B158" s="41"/>
      <c r="C158" s="40" t="e">
        <f t="shared" si="17"/>
        <v>#DIV/0!</v>
      </c>
      <c r="D158" s="37">
        <f t="shared" si="18"/>
        <v>0</v>
      </c>
      <c r="E158" s="39" t="e">
        <f t="shared" si="19"/>
        <v>#DIV/0!</v>
      </c>
      <c r="F158" s="38">
        <f t="shared" si="20"/>
        <v>0</v>
      </c>
      <c r="G158" s="38">
        <f t="shared" si="21"/>
        <v>0</v>
      </c>
      <c r="H158" s="38" t="e">
        <f t="shared" si="22"/>
        <v>#DIV/0!</v>
      </c>
      <c r="I158" s="37" t="e">
        <f t="shared" si="23"/>
        <v>#DIV/0!</v>
      </c>
      <c r="J158" s="37" t="e">
        <f t="shared" si="24"/>
        <v>#DIV/0!</v>
      </c>
      <c r="K158" s="37" t="e">
        <f t="shared" si="25"/>
        <v>#DIV/0!</v>
      </c>
      <c r="L158" s="37">
        <f t="shared" si="26"/>
        <v>0</v>
      </c>
      <c r="M158" s="37" t="e">
        <f t="shared" si="27"/>
        <v>#DIV/0!</v>
      </c>
      <c r="N158" s="37" t="e">
        <f t="shared" si="28"/>
        <v>#DIV/0!</v>
      </c>
      <c r="O158" s="37" t="e">
        <f t="shared" si="29"/>
        <v>#DIV/0!</v>
      </c>
      <c r="P158" s="36" t="e">
        <f t="shared" si="30"/>
        <v>#DIV/0!</v>
      </c>
      <c r="Q158" s="36">
        <f t="shared" si="31"/>
        <v>0</v>
      </c>
    </row>
    <row r="159" spans="1:17" x14ac:dyDescent="0.25">
      <c r="A159" s="37">
        <f t="shared" si="16"/>
        <v>0</v>
      </c>
      <c r="B159" s="41"/>
      <c r="C159" s="40" t="e">
        <f t="shared" si="17"/>
        <v>#DIV/0!</v>
      </c>
      <c r="D159" s="37">
        <f t="shared" si="18"/>
        <v>0</v>
      </c>
      <c r="E159" s="39" t="e">
        <f t="shared" si="19"/>
        <v>#DIV/0!</v>
      </c>
      <c r="F159" s="38">
        <f t="shared" si="20"/>
        <v>0</v>
      </c>
      <c r="G159" s="38">
        <f t="shared" si="21"/>
        <v>0</v>
      </c>
      <c r="H159" s="38" t="e">
        <f t="shared" si="22"/>
        <v>#DIV/0!</v>
      </c>
      <c r="I159" s="37" t="e">
        <f t="shared" si="23"/>
        <v>#DIV/0!</v>
      </c>
      <c r="J159" s="37" t="e">
        <f t="shared" si="24"/>
        <v>#DIV/0!</v>
      </c>
      <c r="K159" s="37" t="e">
        <f t="shared" si="25"/>
        <v>#DIV/0!</v>
      </c>
      <c r="L159" s="37">
        <f t="shared" si="26"/>
        <v>0</v>
      </c>
      <c r="M159" s="37" t="e">
        <f t="shared" si="27"/>
        <v>#DIV/0!</v>
      </c>
      <c r="N159" s="37" t="e">
        <f t="shared" si="28"/>
        <v>#DIV/0!</v>
      </c>
      <c r="O159" s="37" t="e">
        <f t="shared" si="29"/>
        <v>#DIV/0!</v>
      </c>
      <c r="P159" s="36" t="e">
        <f t="shared" si="30"/>
        <v>#DIV/0!</v>
      </c>
      <c r="Q159" s="36">
        <f t="shared" si="31"/>
        <v>0</v>
      </c>
    </row>
    <row r="160" spans="1:17" x14ac:dyDescent="0.25">
      <c r="A160" s="37">
        <f t="shared" si="16"/>
        <v>0</v>
      </c>
      <c r="B160" s="41"/>
      <c r="C160" s="40" t="e">
        <f t="shared" si="17"/>
        <v>#DIV/0!</v>
      </c>
      <c r="D160" s="37">
        <f t="shared" si="18"/>
        <v>0</v>
      </c>
      <c r="E160" s="39" t="e">
        <f t="shared" si="19"/>
        <v>#DIV/0!</v>
      </c>
      <c r="F160" s="38">
        <f t="shared" si="20"/>
        <v>0</v>
      </c>
      <c r="G160" s="38">
        <f t="shared" si="21"/>
        <v>0</v>
      </c>
      <c r="H160" s="38" t="e">
        <f t="shared" si="22"/>
        <v>#DIV/0!</v>
      </c>
      <c r="I160" s="37" t="e">
        <f t="shared" si="23"/>
        <v>#DIV/0!</v>
      </c>
      <c r="J160" s="37" t="e">
        <f t="shared" si="24"/>
        <v>#DIV/0!</v>
      </c>
      <c r="K160" s="37" t="e">
        <f t="shared" si="25"/>
        <v>#DIV/0!</v>
      </c>
      <c r="L160" s="37">
        <f t="shared" si="26"/>
        <v>0</v>
      </c>
      <c r="M160" s="37" t="e">
        <f t="shared" si="27"/>
        <v>#DIV/0!</v>
      </c>
      <c r="N160" s="37" t="e">
        <f t="shared" si="28"/>
        <v>#DIV/0!</v>
      </c>
      <c r="O160" s="37" t="e">
        <f t="shared" si="29"/>
        <v>#DIV/0!</v>
      </c>
      <c r="P160" s="36" t="e">
        <f t="shared" si="30"/>
        <v>#DIV/0!</v>
      </c>
      <c r="Q160" s="36">
        <f t="shared" si="31"/>
        <v>0</v>
      </c>
    </row>
    <row r="161" spans="1:17" x14ac:dyDescent="0.25">
      <c r="A161" s="37">
        <f t="shared" si="16"/>
        <v>0</v>
      </c>
      <c r="B161" s="41"/>
      <c r="C161" s="40" t="e">
        <f t="shared" si="17"/>
        <v>#DIV/0!</v>
      </c>
      <c r="D161" s="37">
        <f t="shared" si="18"/>
        <v>0</v>
      </c>
      <c r="E161" s="39" t="e">
        <f t="shared" si="19"/>
        <v>#DIV/0!</v>
      </c>
      <c r="F161" s="38">
        <f t="shared" si="20"/>
        <v>0</v>
      </c>
      <c r="G161" s="38">
        <f t="shared" si="21"/>
        <v>0</v>
      </c>
      <c r="H161" s="38" t="e">
        <f t="shared" si="22"/>
        <v>#DIV/0!</v>
      </c>
      <c r="I161" s="37" t="e">
        <f t="shared" si="23"/>
        <v>#DIV/0!</v>
      </c>
      <c r="J161" s="37" t="e">
        <f t="shared" si="24"/>
        <v>#DIV/0!</v>
      </c>
      <c r="K161" s="37" t="e">
        <f t="shared" si="25"/>
        <v>#DIV/0!</v>
      </c>
      <c r="L161" s="37">
        <f t="shared" si="26"/>
        <v>0</v>
      </c>
      <c r="M161" s="37" t="e">
        <f t="shared" si="27"/>
        <v>#DIV/0!</v>
      </c>
      <c r="N161" s="37" t="e">
        <f t="shared" si="28"/>
        <v>#DIV/0!</v>
      </c>
      <c r="O161" s="37" t="e">
        <f t="shared" si="29"/>
        <v>#DIV/0!</v>
      </c>
      <c r="P161" s="36" t="e">
        <f t="shared" si="30"/>
        <v>#DIV/0!</v>
      </c>
      <c r="Q161" s="36">
        <f t="shared" si="31"/>
        <v>0</v>
      </c>
    </row>
    <row r="162" spans="1:17" x14ac:dyDescent="0.25">
      <c r="A162" s="37">
        <f t="shared" si="16"/>
        <v>0</v>
      </c>
      <c r="B162" s="41"/>
      <c r="C162" s="40" t="e">
        <f t="shared" si="17"/>
        <v>#DIV/0!</v>
      </c>
      <c r="D162" s="37">
        <f t="shared" si="18"/>
        <v>0</v>
      </c>
      <c r="E162" s="39" t="e">
        <f t="shared" si="19"/>
        <v>#DIV/0!</v>
      </c>
      <c r="F162" s="38">
        <f t="shared" si="20"/>
        <v>0</v>
      </c>
      <c r="G162" s="38">
        <f t="shared" si="21"/>
        <v>0</v>
      </c>
      <c r="H162" s="38" t="e">
        <f t="shared" si="22"/>
        <v>#DIV/0!</v>
      </c>
      <c r="I162" s="37" t="e">
        <f t="shared" si="23"/>
        <v>#DIV/0!</v>
      </c>
      <c r="J162" s="37" t="e">
        <f t="shared" si="24"/>
        <v>#DIV/0!</v>
      </c>
      <c r="K162" s="37" t="e">
        <f t="shared" si="25"/>
        <v>#DIV/0!</v>
      </c>
      <c r="L162" s="37">
        <f t="shared" si="26"/>
        <v>0</v>
      </c>
      <c r="M162" s="37" t="e">
        <f t="shared" si="27"/>
        <v>#DIV/0!</v>
      </c>
      <c r="N162" s="37" t="e">
        <f t="shared" si="28"/>
        <v>#DIV/0!</v>
      </c>
      <c r="O162" s="37" t="e">
        <f t="shared" si="29"/>
        <v>#DIV/0!</v>
      </c>
      <c r="P162" s="36" t="e">
        <f t="shared" si="30"/>
        <v>#DIV/0!</v>
      </c>
      <c r="Q162" s="36">
        <f t="shared" si="31"/>
        <v>0</v>
      </c>
    </row>
    <row r="163" spans="1:17" x14ac:dyDescent="0.25">
      <c r="A163" s="37">
        <f t="shared" si="16"/>
        <v>0</v>
      </c>
      <c r="B163" s="41"/>
      <c r="C163" s="40" t="e">
        <f t="shared" si="17"/>
        <v>#DIV/0!</v>
      </c>
      <c r="D163" s="37">
        <f t="shared" si="18"/>
        <v>0</v>
      </c>
      <c r="E163" s="39" t="e">
        <f t="shared" si="19"/>
        <v>#DIV/0!</v>
      </c>
      <c r="F163" s="38">
        <f t="shared" si="20"/>
        <v>0</v>
      </c>
      <c r="G163" s="38">
        <f t="shared" si="21"/>
        <v>0</v>
      </c>
      <c r="H163" s="38" t="e">
        <f t="shared" si="22"/>
        <v>#DIV/0!</v>
      </c>
      <c r="I163" s="37" t="e">
        <f t="shared" si="23"/>
        <v>#DIV/0!</v>
      </c>
      <c r="J163" s="37" t="e">
        <f t="shared" si="24"/>
        <v>#DIV/0!</v>
      </c>
      <c r="K163" s="37" t="e">
        <f t="shared" si="25"/>
        <v>#DIV/0!</v>
      </c>
      <c r="L163" s="37">
        <f t="shared" si="26"/>
        <v>0</v>
      </c>
      <c r="M163" s="37" t="e">
        <f t="shared" si="27"/>
        <v>#DIV/0!</v>
      </c>
      <c r="N163" s="37" t="e">
        <f t="shared" si="28"/>
        <v>#DIV/0!</v>
      </c>
      <c r="O163" s="37" t="e">
        <f t="shared" si="29"/>
        <v>#DIV/0!</v>
      </c>
      <c r="P163" s="36" t="e">
        <f t="shared" si="30"/>
        <v>#DIV/0!</v>
      </c>
      <c r="Q163" s="36">
        <f t="shared" si="31"/>
        <v>0</v>
      </c>
    </row>
    <row r="164" spans="1:17" x14ac:dyDescent="0.25">
      <c r="A164" s="37">
        <f t="shared" si="16"/>
        <v>0</v>
      </c>
      <c r="B164" s="41"/>
      <c r="C164" s="40" t="e">
        <f t="shared" si="17"/>
        <v>#DIV/0!</v>
      </c>
      <c r="D164" s="37">
        <f t="shared" si="18"/>
        <v>0</v>
      </c>
      <c r="E164" s="39" t="e">
        <f t="shared" si="19"/>
        <v>#DIV/0!</v>
      </c>
      <c r="F164" s="38">
        <f t="shared" si="20"/>
        <v>0</v>
      </c>
      <c r="G164" s="38">
        <f t="shared" si="21"/>
        <v>0</v>
      </c>
      <c r="H164" s="38" t="e">
        <f t="shared" si="22"/>
        <v>#DIV/0!</v>
      </c>
      <c r="I164" s="37" t="e">
        <f t="shared" si="23"/>
        <v>#DIV/0!</v>
      </c>
      <c r="J164" s="37" t="e">
        <f t="shared" si="24"/>
        <v>#DIV/0!</v>
      </c>
      <c r="K164" s="37" t="e">
        <f t="shared" si="25"/>
        <v>#DIV/0!</v>
      </c>
      <c r="L164" s="37">
        <f t="shared" si="26"/>
        <v>0</v>
      </c>
      <c r="M164" s="37" t="e">
        <f t="shared" si="27"/>
        <v>#DIV/0!</v>
      </c>
      <c r="N164" s="37" t="e">
        <f t="shared" si="28"/>
        <v>#DIV/0!</v>
      </c>
      <c r="O164" s="37" t="e">
        <f t="shared" si="29"/>
        <v>#DIV/0!</v>
      </c>
      <c r="P164" s="36" t="e">
        <f t="shared" si="30"/>
        <v>#DIV/0!</v>
      </c>
      <c r="Q164" s="36">
        <f t="shared" si="31"/>
        <v>0</v>
      </c>
    </row>
    <row r="165" spans="1:17" x14ac:dyDescent="0.25">
      <c r="A165" s="37">
        <f t="shared" si="16"/>
        <v>0</v>
      </c>
      <c r="B165" s="41"/>
      <c r="C165" s="40" t="e">
        <f t="shared" si="17"/>
        <v>#DIV/0!</v>
      </c>
      <c r="D165" s="37">
        <f t="shared" si="18"/>
        <v>0</v>
      </c>
      <c r="E165" s="39" t="e">
        <f t="shared" si="19"/>
        <v>#DIV/0!</v>
      </c>
      <c r="F165" s="38">
        <f t="shared" si="20"/>
        <v>0</v>
      </c>
      <c r="G165" s="38">
        <f t="shared" si="21"/>
        <v>0</v>
      </c>
      <c r="H165" s="38" t="e">
        <f t="shared" si="22"/>
        <v>#DIV/0!</v>
      </c>
      <c r="I165" s="37" t="e">
        <f t="shared" si="23"/>
        <v>#DIV/0!</v>
      </c>
      <c r="J165" s="37" t="e">
        <f t="shared" si="24"/>
        <v>#DIV/0!</v>
      </c>
      <c r="K165" s="37" t="e">
        <f t="shared" si="25"/>
        <v>#DIV/0!</v>
      </c>
      <c r="L165" s="37">
        <f t="shared" si="26"/>
        <v>0</v>
      </c>
      <c r="M165" s="37" t="e">
        <f t="shared" si="27"/>
        <v>#DIV/0!</v>
      </c>
      <c r="N165" s="37" t="e">
        <f t="shared" si="28"/>
        <v>#DIV/0!</v>
      </c>
      <c r="O165" s="37" t="e">
        <f t="shared" si="29"/>
        <v>#DIV/0!</v>
      </c>
      <c r="P165" s="36" t="e">
        <f t="shared" si="30"/>
        <v>#DIV/0!</v>
      </c>
      <c r="Q165" s="36">
        <f t="shared" si="31"/>
        <v>0</v>
      </c>
    </row>
    <row r="166" spans="1:17" x14ac:dyDescent="0.25">
      <c r="A166" s="37">
        <f t="shared" si="16"/>
        <v>0</v>
      </c>
      <c r="B166" s="41"/>
      <c r="C166" s="40" t="e">
        <f t="shared" si="17"/>
        <v>#DIV/0!</v>
      </c>
      <c r="D166" s="37">
        <f t="shared" si="18"/>
        <v>0</v>
      </c>
      <c r="E166" s="39" t="e">
        <f t="shared" si="19"/>
        <v>#DIV/0!</v>
      </c>
      <c r="F166" s="38">
        <f t="shared" si="20"/>
        <v>0</v>
      </c>
      <c r="G166" s="38">
        <f t="shared" si="21"/>
        <v>0</v>
      </c>
      <c r="H166" s="38" t="e">
        <f t="shared" si="22"/>
        <v>#DIV/0!</v>
      </c>
      <c r="I166" s="37" t="e">
        <f t="shared" si="23"/>
        <v>#DIV/0!</v>
      </c>
      <c r="J166" s="37" t="e">
        <f t="shared" si="24"/>
        <v>#DIV/0!</v>
      </c>
      <c r="K166" s="37" t="e">
        <f t="shared" si="25"/>
        <v>#DIV/0!</v>
      </c>
      <c r="L166" s="37">
        <f t="shared" si="26"/>
        <v>0</v>
      </c>
      <c r="M166" s="37" t="e">
        <f t="shared" si="27"/>
        <v>#DIV/0!</v>
      </c>
      <c r="N166" s="37" t="e">
        <f t="shared" si="28"/>
        <v>#DIV/0!</v>
      </c>
      <c r="O166" s="37" t="e">
        <f t="shared" si="29"/>
        <v>#DIV/0!</v>
      </c>
      <c r="P166" s="36" t="e">
        <f t="shared" si="30"/>
        <v>#DIV/0!</v>
      </c>
      <c r="Q166" s="36">
        <f t="shared" si="31"/>
        <v>0</v>
      </c>
    </row>
    <row r="167" spans="1:17" x14ac:dyDescent="0.25">
      <c r="A167" s="37">
        <f t="shared" si="16"/>
        <v>0</v>
      </c>
      <c r="B167" s="41"/>
      <c r="C167" s="40" t="e">
        <f t="shared" si="17"/>
        <v>#DIV/0!</v>
      </c>
      <c r="D167" s="37">
        <f t="shared" si="18"/>
        <v>0</v>
      </c>
      <c r="E167" s="39" t="e">
        <f t="shared" si="19"/>
        <v>#DIV/0!</v>
      </c>
      <c r="F167" s="38">
        <f t="shared" si="20"/>
        <v>0</v>
      </c>
      <c r="G167" s="38">
        <f t="shared" si="21"/>
        <v>0</v>
      </c>
      <c r="H167" s="38" t="e">
        <f t="shared" si="22"/>
        <v>#DIV/0!</v>
      </c>
      <c r="I167" s="37" t="e">
        <f t="shared" si="23"/>
        <v>#DIV/0!</v>
      </c>
      <c r="J167" s="37" t="e">
        <f t="shared" si="24"/>
        <v>#DIV/0!</v>
      </c>
      <c r="K167" s="37" t="e">
        <f t="shared" si="25"/>
        <v>#DIV/0!</v>
      </c>
      <c r="L167" s="37">
        <f t="shared" si="26"/>
        <v>0</v>
      </c>
      <c r="M167" s="37" t="e">
        <f t="shared" si="27"/>
        <v>#DIV/0!</v>
      </c>
      <c r="N167" s="37" t="e">
        <f t="shared" si="28"/>
        <v>#DIV/0!</v>
      </c>
      <c r="O167" s="37" t="e">
        <f t="shared" si="29"/>
        <v>#DIV/0!</v>
      </c>
      <c r="P167" s="36" t="e">
        <f t="shared" si="30"/>
        <v>#DIV/0!</v>
      </c>
      <c r="Q167" s="36">
        <f t="shared" si="31"/>
        <v>0</v>
      </c>
    </row>
    <row r="168" spans="1:17" x14ac:dyDescent="0.25">
      <c r="A168" s="37">
        <f t="shared" si="16"/>
        <v>0</v>
      </c>
      <c r="B168" s="41"/>
      <c r="C168" s="40" t="e">
        <f t="shared" si="17"/>
        <v>#DIV/0!</v>
      </c>
      <c r="D168" s="37">
        <f t="shared" si="18"/>
        <v>0</v>
      </c>
      <c r="E168" s="39" t="e">
        <f t="shared" si="19"/>
        <v>#DIV/0!</v>
      </c>
      <c r="F168" s="38">
        <f t="shared" si="20"/>
        <v>0</v>
      </c>
      <c r="G168" s="38">
        <f t="shared" si="21"/>
        <v>0</v>
      </c>
      <c r="H168" s="38" t="e">
        <f t="shared" si="22"/>
        <v>#DIV/0!</v>
      </c>
      <c r="I168" s="37" t="e">
        <f t="shared" si="23"/>
        <v>#DIV/0!</v>
      </c>
      <c r="J168" s="37" t="e">
        <f t="shared" si="24"/>
        <v>#DIV/0!</v>
      </c>
      <c r="K168" s="37" t="e">
        <f t="shared" si="25"/>
        <v>#DIV/0!</v>
      </c>
      <c r="L168" s="37">
        <f t="shared" si="26"/>
        <v>0</v>
      </c>
      <c r="M168" s="37" t="e">
        <f t="shared" si="27"/>
        <v>#DIV/0!</v>
      </c>
      <c r="N168" s="37" t="e">
        <f t="shared" si="28"/>
        <v>#DIV/0!</v>
      </c>
      <c r="O168" s="37" t="e">
        <f t="shared" si="29"/>
        <v>#DIV/0!</v>
      </c>
      <c r="P168" s="36" t="e">
        <f t="shared" si="30"/>
        <v>#DIV/0!</v>
      </c>
      <c r="Q168" s="36">
        <f t="shared" si="31"/>
        <v>0</v>
      </c>
    </row>
    <row r="169" spans="1:17" x14ac:dyDescent="0.25">
      <c r="A169" s="37">
        <f t="shared" si="16"/>
        <v>0</v>
      </c>
      <c r="B169" s="41"/>
      <c r="C169" s="40" t="e">
        <f t="shared" si="17"/>
        <v>#DIV/0!</v>
      </c>
      <c r="D169" s="37">
        <f t="shared" si="18"/>
        <v>0</v>
      </c>
      <c r="E169" s="39" t="e">
        <f t="shared" si="19"/>
        <v>#DIV/0!</v>
      </c>
      <c r="F169" s="38">
        <f t="shared" si="20"/>
        <v>0</v>
      </c>
      <c r="G169" s="38">
        <f t="shared" si="21"/>
        <v>0</v>
      </c>
      <c r="H169" s="38" t="e">
        <f t="shared" si="22"/>
        <v>#DIV/0!</v>
      </c>
      <c r="I169" s="37" t="e">
        <f t="shared" si="23"/>
        <v>#DIV/0!</v>
      </c>
      <c r="J169" s="37" t="e">
        <f t="shared" si="24"/>
        <v>#DIV/0!</v>
      </c>
      <c r="K169" s="37" t="e">
        <f t="shared" si="25"/>
        <v>#DIV/0!</v>
      </c>
      <c r="L169" s="37">
        <f t="shared" si="26"/>
        <v>0</v>
      </c>
      <c r="M169" s="37" t="e">
        <f t="shared" si="27"/>
        <v>#DIV/0!</v>
      </c>
      <c r="N169" s="37" t="e">
        <f t="shared" si="28"/>
        <v>#DIV/0!</v>
      </c>
      <c r="O169" s="37" t="e">
        <f t="shared" si="29"/>
        <v>#DIV/0!</v>
      </c>
      <c r="P169" s="36" t="e">
        <f t="shared" si="30"/>
        <v>#DIV/0!</v>
      </c>
      <c r="Q169" s="36">
        <f t="shared" si="31"/>
        <v>0</v>
      </c>
    </row>
    <row r="170" spans="1:17" x14ac:dyDescent="0.25">
      <c r="A170" s="37">
        <f t="shared" si="16"/>
        <v>0</v>
      </c>
      <c r="B170" s="41"/>
      <c r="C170" s="40" t="e">
        <f t="shared" si="17"/>
        <v>#DIV/0!</v>
      </c>
      <c r="D170" s="37">
        <f t="shared" si="18"/>
        <v>0</v>
      </c>
      <c r="E170" s="39" t="e">
        <f t="shared" si="19"/>
        <v>#DIV/0!</v>
      </c>
      <c r="F170" s="38">
        <f t="shared" si="20"/>
        <v>0</v>
      </c>
      <c r="G170" s="38">
        <f t="shared" si="21"/>
        <v>0</v>
      </c>
      <c r="H170" s="38" t="e">
        <f t="shared" si="22"/>
        <v>#DIV/0!</v>
      </c>
      <c r="I170" s="37" t="e">
        <f t="shared" si="23"/>
        <v>#DIV/0!</v>
      </c>
      <c r="J170" s="37" t="e">
        <f t="shared" si="24"/>
        <v>#DIV/0!</v>
      </c>
      <c r="K170" s="37" t="e">
        <f t="shared" si="25"/>
        <v>#DIV/0!</v>
      </c>
      <c r="L170" s="37">
        <f t="shared" si="26"/>
        <v>0</v>
      </c>
      <c r="M170" s="37" t="e">
        <f t="shared" si="27"/>
        <v>#DIV/0!</v>
      </c>
      <c r="N170" s="37" t="e">
        <f t="shared" si="28"/>
        <v>#DIV/0!</v>
      </c>
      <c r="O170" s="37" t="e">
        <f t="shared" si="29"/>
        <v>#DIV/0!</v>
      </c>
      <c r="P170" s="36" t="e">
        <f t="shared" si="30"/>
        <v>#DIV/0!</v>
      </c>
      <c r="Q170" s="36">
        <f t="shared" si="31"/>
        <v>0</v>
      </c>
    </row>
    <row r="171" spans="1:17" x14ac:dyDescent="0.25">
      <c r="A171" s="37">
        <f t="shared" ref="A171:A202" si="32">A66</f>
        <v>0</v>
      </c>
      <c r="B171" s="41"/>
      <c r="C171" s="40" t="e">
        <f t="shared" si="17"/>
        <v>#DIV/0!</v>
      </c>
      <c r="D171" s="37">
        <f t="shared" si="18"/>
        <v>0</v>
      </c>
      <c r="E171" s="39" t="e">
        <f t="shared" si="19"/>
        <v>#DIV/0!</v>
      </c>
      <c r="F171" s="38">
        <f t="shared" si="20"/>
        <v>0</v>
      </c>
      <c r="G171" s="38">
        <f t="shared" si="21"/>
        <v>0</v>
      </c>
      <c r="H171" s="38" t="e">
        <f t="shared" si="22"/>
        <v>#DIV/0!</v>
      </c>
      <c r="I171" s="37" t="e">
        <f t="shared" si="23"/>
        <v>#DIV/0!</v>
      </c>
      <c r="J171" s="37" t="e">
        <f t="shared" si="24"/>
        <v>#DIV/0!</v>
      </c>
      <c r="K171" s="37" t="e">
        <f t="shared" si="25"/>
        <v>#DIV/0!</v>
      </c>
      <c r="L171" s="37">
        <f t="shared" si="26"/>
        <v>0</v>
      </c>
      <c r="M171" s="37" t="e">
        <f t="shared" si="27"/>
        <v>#DIV/0!</v>
      </c>
      <c r="N171" s="37" t="e">
        <f t="shared" si="28"/>
        <v>#DIV/0!</v>
      </c>
      <c r="O171" s="37" t="e">
        <f t="shared" si="29"/>
        <v>#DIV/0!</v>
      </c>
      <c r="P171" s="36" t="e">
        <f t="shared" si="30"/>
        <v>#DIV/0!</v>
      </c>
      <c r="Q171" s="36">
        <f t="shared" si="31"/>
        <v>0</v>
      </c>
    </row>
    <row r="172" spans="1:17" x14ac:dyDescent="0.25">
      <c r="A172" s="37">
        <f t="shared" si="32"/>
        <v>0</v>
      </c>
      <c r="B172" s="41"/>
      <c r="C172" s="40" t="e">
        <f t="shared" ref="C172:C203" si="33">F67/E67</f>
        <v>#DIV/0!</v>
      </c>
      <c r="D172" s="37">
        <f t="shared" ref="D172:D203" si="34">H67</f>
        <v>0</v>
      </c>
      <c r="E172" s="39" t="e">
        <f t="shared" ref="E172:E203" si="35">D172/C172</f>
        <v>#DIV/0!</v>
      </c>
      <c r="F172" s="38">
        <f t="shared" ref="F172:F203" si="36">D172*E67</f>
        <v>0</v>
      </c>
      <c r="G172" s="38">
        <f t="shared" ref="G172:G203" si="37">G67*E67</f>
        <v>0</v>
      </c>
      <c r="H172" s="38" t="e">
        <f t="shared" ref="H172:H203" si="38">J172*E67</f>
        <v>#DIV/0!</v>
      </c>
      <c r="I172" s="37" t="e">
        <f t="shared" ref="I172:I203" si="39">J172*E67</f>
        <v>#DIV/0!</v>
      </c>
      <c r="J172" s="37" t="e">
        <f t="shared" ref="J172:J203" si="40">IF((F67-J67)/E67&gt;=$L$3,$L$3,(F67-J67)/E67)</f>
        <v>#DIV/0!</v>
      </c>
      <c r="K172" s="37" t="e">
        <f t="shared" ref="K172:K203" si="41">K67/E67</f>
        <v>#DIV/0!</v>
      </c>
      <c r="L172" s="37">
        <f t="shared" ref="L172:L203" si="42">F67*0.1</f>
        <v>0</v>
      </c>
      <c r="M172" s="37" t="e">
        <f t="shared" ref="M172:M207" si="43">C172*0.1</f>
        <v>#DIV/0!</v>
      </c>
      <c r="N172" s="37" t="e">
        <f t="shared" ref="N172:N203" si="44">IF(D172&gt;=M172,$M$1,$M$2)</f>
        <v>#DIV/0!</v>
      </c>
      <c r="O172" s="37" t="e">
        <f t="shared" ref="O172:O207" si="45">IF(K172&lt;=$L$3,$M$1,$M$2)</f>
        <v>#DIV/0!</v>
      </c>
      <c r="P172" s="36" t="e">
        <f t="shared" ref="P172:P203" si="46">(H172+F172)-F67</f>
        <v>#DIV/0!</v>
      </c>
      <c r="Q172" s="36">
        <f t="shared" ref="Q172:Q203" si="47">F67-G172</f>
        <v>0</v>
      </c>
    </row>
    <row r="173" spans="1:17" x14ac:dyDescent="0.25">
      <c r="A173" s="37">
        <f t="shared" si="32"/>
        <v>0</v>
      </c>
      <c r="B173" s="41"/>
      <c r="C173" s="40" t="e">
        <f t="shared" si="33"/>
        <v>#DIV/0!</v>
      </c>
      <c r="D173" s="37">
        <f t="shared" si="34"/>
        <v>0</v>
      </c>
      <c r="E173" s="39" t="e">
        <f t="shared" si="35"/>
        <v>#DIV/0!</v>
      </c>
      <c r="F173" s="38">
        <f t="shared" si="36"/>
        <v>0</v>
      </c>
      <c r="G173" s="38">
        <f t="shared" si="37"/>
        <v>0</v>
      </c>
      <c r="H173" s="38" t="e">
        <f t="shared" si="38"/>
        <v>#DIV/0!</v>
      </c>
      <c r="I173" s="37" t="e">
        <f t="shared" si="39"/>
        <v>#DIV/0!</v>
      </c>
      <c r="J173" s="37" t="e">
        <f t="shared" si="40"/>
        <v>#DIV/0!</v>
      </c>
      <c r="K173" s="37" t="e">
        <f t="shared" si="41"/>
        <v>#DIV/0!</v>
      </c>
      <c r="L173" s="37">
        <f t="shared" si="42"/>
        <v>0</v>
      </c>
      <c r="M173" s="37" t="e">
        <f t="shared" si="43"/>
        <v>#DIV/0!</v>
      </c>
      <c r="N173" s="37" t="e">
        <f t="shared" si="44"/>
        <v>#DIV/0!</v>
      </c>
      <c r="O173" s="37" t="e">
        <f t="shared" si="45"/>
        <v>#DIV/0!</v>
      </c>
      <c r="P173" s="36" t="e">
        <f t="shared" si="46"/>
        <v>#DIV/0!</v>
      </c>
      <c r="Q173" s="36">
        <f t="shared" si="47"/>
        <v>0</v>
      </c>
    </row>
    <row r="174" spans="1:17" x14ac:dyDescent="0.25">
      <c r="A174" s="37">
        <f t="shared" si="32"/>
        <v>0</v>
      </c>
      <c r="B174" s="41"/>
      <c r="C174" s="40" t="e">
        <f t="shared" si="33"/>
        <v>#DIV/0!</v>
      </c>
      <c r="D174" s="37">
        <f t="shared" si="34"/>
        <v>0</v>
      </c>
      <c r="E174" s="39" t="e">
        <f t="shared" si="35"/>
        <v>#DIV/0!</v>
      </c>
      <c r="F174" s="38">
        <f t="shared" si="36"/>
        <v>0</v>
      </c>
      <c r="G174" s="38">
        <f t="shared" si="37"/>
        <v>0</v>
      </c>
      <c r="H174" s="38" t="e">
        <f t="shared" si="38"/>
        <v>#DIV/0!</v>
      </c>
      <c r="I174" s="37" t="e">
        <f t="shared" si="39"/>
        <v>#DIV/0!</v>
      </c>
      <c r="J174" s="37" t="e">
        <f t="shared" si="40"/>
        <v>#DIV/0!</v>
      </c>
      <c r="K174" s="37" t="e">
        <f t="shared" si="41"/>
        <v>#DIV/0!</v>
      </c>
      <c r="L174" s="37">
        <f t="shared" si="42"/>
        <v>0</v>
      </c>
      <c r="M174" s="37" t="e">
        <f t="shared" si="43"/>
        <v>#DIV/0!</v>
      </c>
      <c r="N174" s="37" t="e">
        <f t="shared" si="44"/>
        <v>#DIV/0!</v>
      </c>
      <c r="O174" s="37" t="e">
        <f t="shared" si="45"/>
        <v>#DIV/0!</v>
      </c>
      <c r="P174" s="36" t="e">
        <f t="shared" si="46"/>
        <v>#DIV/0!</v>
      </c>
      <c r="Q174" s="36">
        <f t="shared" si="47"/>
        <v>0</v>
      </c>
    </row>
    <row r="175" spans="1:17" x14ac:dyDescent="0.25">
      <c r="A175" s="37">
        <f t="shared" si="32"/>
        <v>0</v>
      </c>
      <c r="B175" s="41"/>
      <c r="C175" s="40" t="e">
        <f t="shared" si="33"/>
        <v>#DIV/0!</v>
      </c>
      <c r="D175" s="37">
        <f t="shared" si="34"/>
        <v>0</v>
      </c>
      <c r="E175" s="39" t="e">
        <f t="shared" si="35"/>
        <v>#DIV/0!</v>
      </c>
      <c r="F175" s="38">
        <f t="shared" si="36"/>
        <v>0</v>
      </c>
      <c r="G175" s="38">
        <f t="shared" si="37"/>
        <v>0</v>
      </c>
      <c r="H175" s="38" t="e">
        <f t="shared" si="38"/>
        <v>#DIV/0!</v>
      </c>
      <c r="I175" s="37" t="e">
        <f t="shared" si="39"/>
        <v>#DIV/0!</v>
      </c>
      <c r="J175" s="37" t="e">
        <f t="shared" si="40"/>
        <v>#DIV/0!</v>
      </c>
      <c r="K175" s="37" t="e">
        <f t="shared" si="41"/>
        <v>#DIV/0!</v>
      </c>
      <c r="L175" s="37">
        <f t="shared" si="42"/>
        <v>0</v>
      </c>
      <c r="M175" s="37" t="e">
        <f t="shared" si="43"/>
        <v>#DIV/0!</v>
      </c>
      <c r="N175" s="37" t="e">
        <f t="shared" si="44"/>
        <v>#DIV/0!</v>
      </c>
      <c r="O175" s="37" t="e">
        <f t="shared" si="45"/>
        <v>#DIV/0!</v>
      </c>
      <c r="P175" s="36" t="e">
        <f t="shared" si="46"/>
        <v>#DIV/0!</v>
      </c>
      <c r="Q175" s="36">
        <f t="shared" si="47"/>
        <v>0</v>
      </c>
    </row>
    <row r="176" spans="1:17" x14ac:dyDescent="0.25">
      <c r="A176" s="37">
        <f t="shared" si="32"/>
        <v>0</v>
      </c>
      <c r="B176" s="41"/>
      <c r="C176" s="40" t="e">
        <f t="shared" si="33"/>
        <v>#DIV/0!</v>
      </c>
      <c r="D176" s="37">
        <f t="shared" si="34"/>
        <v>0</v>
      </c>
      <c r="E176" s="39" t="e">
        <f t="shared" si="35"/>
        <v>#DIV/0!</v>
      </c>
      <c r="F176" s="38">
        <f t="shared" si="36"/>
        <v>0</v>
      </c>
      <c r="G176" s="38">
        <f t="shared" si="37"/>
        <v>0</v>
      </c>
      <c r="H176" s="38" t="e">
        <f t="shared" si="38"/>
        <v>#DIV/0!</v>
      </c>
      <c r="I176" s="37" t="e">
        <f t="shared" si="39"/>
        <v>#DIV/0!</v>
      </c>
      <c r="J176" s="37" t="e">
        <f t="shared" si="40"/>
        <v>#DIV/0!</v>
      </c>
      <c r="K176" s="37" t="e">
        <f t="shared" si="41"/>
        <v>#DIV/0!</v>
      </c>
      <c r="L176" s="37">
        <f t="shared" si="42"/>
        <v>0</v>
      </c>
      <c r="M176" s="37" t="e">
        <f t="shared" si="43"/>
        <v>#DIV/0!</v>
      </c>
      <c r="N176" s="37" t="e">
        <f t="shared" si="44"/>
        <v>#DIV/0!</v>
      </c>
      <c r="O176" s="37" t="e">
        <f t="shared" si="45"/>
        <v>#DIV/0!</v>
      </c>
      <c r="P176" s="36" t="e">
        <f t="shared" si="46"/>
        <v>#DIV/0!</v>
      </c>
      <c r="Q176" s="36">
        <f t="shared" si="47"/>
        <v>0</v>
      </c>
    </row>
    <row r="177" spans="1:17" x14ac:dyDescent="0.25">
      <c r="A177" s="37">
        <f t="shared" si="32"/>
        <v>0</v>
      </c>
      <c r="B177" s="41"/>
      <c r="C177" s="40" t="e">
        <f t="shared" si="33"/>
        <v>#DIV/0!</v>
      </c>
      <c r="D177" s="37">
        <f t="shared" si="34"/>
        <v>0</v>
      </c>
      <c r="E177" s="39" t="e">
        <f t="shared" si="35"/>
        <v>#DIV/0!</v>
      </c>
      <c r="F177" s="38">
        <f t="shared" si="36"/>
        <v>0</v>
      </c>
      <c r="G177" s="38">
        <f t="shared" si="37"/>
        <v>0</v>
      </c>
      <c r="H177" s="38" t="e">
        <f t="shared" si="38"/>
        <v>#DIV/0!</v>
      </c>
      <c r="I177" s="37" t="e">
        <f t="shared" si="39"/>
        <v>#DIV/0!</v>
      </c>
      <c r="J177" s="37" t="e">
        <f t="shared" si="40"/>
        <v>#DIV/0!</v>
      </c>
      <c r="K177" s="37" t="e">
        <f t="shared" si="41"/>
        <v>#DIV/0!</v>
      </c>
      <c r="L177" s="37">
        <f t="shared" si="42"/>
        <v>0</v>
      </c>
      <c r="M177" s="37" t="e">
        <f t="shared" si="43"/>
        <v>#DIV/0!</v>
      </c>
      <c r="N177" s="37" t="e">
        <f t="shared" si="44"/>
        <v>#DIV/0!</v>
      </c>
      <c r="O177" s="37" t="e">
        <f t="shared" si="45"/>
        <v>#DIV/0!</v>
      </c>
      <c r="P177" s="36" t="e">
        <f t="shared" si="46"/>
        <v>#DIV/0!</v>
      </c>
      <c r="Q177" s="36">
        <f t="shared" si="47"/>
        <v>0</v>
      </c>
    </row>
    <row r="178" spans="1:17" x14ac:dyDescent="0.25">
      <c r="A178" s="37">
        <f t="shared" si="32"/>
        <v>0</v>
      </c>
      <c r="B178" s="41"/>
      <c r="C178" s="40" t="e">
        <f t="shared" si="33"/>
        <v>#DIV/0!</v>
      </c>
      <c r="D178" s="37">
        <f t="shared" si="34"/>
        <v>0</v>
      </c>
      <c r="E178" s="39" t="e">
        <f t="shared" si="35"/>
        <v>#DIV/0!</v>
      </c>
      <c r="F178" s="38">
        <f t="shared" si="36"/>
        <v>0</v>
      </c>
      <c r="G178" s="38">
        <f t="shared" si="37"/>
        <v>0</v>
      </c>
      <c r="H178" s="38" t="e">
        <f t="shared" si="38"/>
        <v>#DIV/0!</v>
      </c>
      <c r="I178" s="37" t="e">
        <f t="shared" si="39"/>
        <v>#DIV/0!</v>
      </c>
      <c r="J178" s="37" t="e">
        <f t="shared" si="40"/>
        <v>#DIV/0!</v>
      </c>
      <c r="K178" s="37" t="e">
        <f t="shared" si="41"/>
        <v>#DIV/0!</v>
      </c>
      <c r="L178" s="37">
        <f t="shared" si="42"/>
        <v>0</v>
      </c>
      <c r="M178" s="37" t="e">
        <f t="shared" si="43"/>
        <v>#DIV/0!</v>
      </c>
      <c r="N178" s="37" t="e">
        <f t="shared" si="44"/>
        <v>#DIV/0!</v>
      </c>
      <c r="O178" s="37" t="e">
        <f t="shared" si="45"/>
        <v>#DIV/0!</v>
      </c>
      <c r="P178" s="36" t="e">
        <f t="shared" si="46"/>
        <v>#DIV/0!</v>
      </c>
      <c r="Q178" s="36">
        <f t="shared" si="47"/>
        <v>0</v>
      </c>
    </row>
    <row r="179" spans="1:17" x14ac:dyDescent="0.25">
      <c r="A179" s="37">
        <f t="shared" si="32"/>
        <v>0</v>
      </c>
      <c r="B179" s="41"/>
      <c r="C179" s="40" t="e">
        <f t="shared" si="33"/>
        <v>#DIV/0!</v>
      </c>
      <c r="D179" s="37">
        <f t="shared" si="34"/>
        <v>0</v>
      </c>
      <c r="E179" s="39" t="e">
        <f t="shared" si="35"/>
        <v>#DIV/0!</v>
      </c>
      <c r="F179" s="38">
        <f t="shared" si="36"/>
        <v>0</v>
      </c>
      <c r="G179" s="38">
        <f t="shared" si="37"/>
        <v>0</v>
      </c>
      <c r="H179" s="38" t="e">
        <f t="shared" si="38"/>
        <v>#DIV/0!</v>
      </c>
      <c r="I179" s="37" t="e">
        <f t="shared" si="39"/>
        <v>#DIV/0!</v>
      </c>
      <c r="J179" s="37" t="e">
        <f t="shared" si="40"/>
        <v>#DIV/0!</v>
      </c>
      <c r="K179" s="37" t="e">
        <f t="shared" si="41"/>
        <v>#DIV/0!</v>
      </c>
      <c r="L179" s="37">
        <f t="shared" si="42"/>
        <v>0</v>
      </c>
      <c r="M179" s="37" t="e">
        <f t="shared" si="43"/>
        <v>#DIV/0!</v>
      </c>
      <c r="N179" s="37" t="e">
        <f t="shared" si="44"/>
        <v>#DIV/0!</v>
      </c>
      <c r="O179" s="37" t="e">
        <f t="shared" si="45"/>
        <v>#DIV/0!</v>
      </c>
      <c r="P179" s="36" t="e">
        <f t="shared" si="46"/>
        <v>#DIV/0!</v>
      </c>
      <c r="Q179" s="36">
        <f t="shared" si="47"/>
        <v>0</v>
      </c>
    </row>
    <row r="180" spans="1:17" x14ac:dyDescent="0.25">
      <c r="A180" s="37">
        <f t="shared" si="32"/>
        <v>0</v>
      </c>
      <c r="B180" s="41"/>
      <c r="C180" s="40" t="e">
        <f t="shared" si="33"/>
        <v>#DIV/0!</v>
      </c>
      <c r="D180" s="37">
        <f t="shared" si="34"/>
        <v>0</v>
      </c>
      <c r="E180" s="39" t="e">
        <f t="shared" si="35"/>
        <v>#DIV/0!</v>
      </c>
      <c r="F180" s="38">
        <f t="shared" si="36"/>
        <v>0</v>
      </c>
      <c r="G180" s="38">
        <f t="shared" si="37"/>
        <v>0</v>
      </c>
      <c r="H180" s="38" t="e">
        <f t="shared" si="38"/>
        <v>#DIV/0!</v>
      </c>
      <c r="I180" s="37" t="e">
        <f t="shared" si="39"/>
        <v>#DIV/0!</v>
      </c>
      <c r="J180" s="37" t="e">
        <f t="shared" si="40"/>
        <v>#DIV/0!</v>
      </c>
      <c r="K180" s="37" t="e">
        <f t="shared" si="41"/>
        <v>#DIV/0!</v>
      </c>
      <c r="L180" s="37">
        <f t="shared" si="42"/>
        <v>0</v>
      </c>
      <c r="M180" s="37" t="e">
        <f t="shared" si="43"/>
        <v>#DIV/0!</v>
      </c>
      <c r="N180" s="37" t="e">
        <f t="shared" si="44"/>
        <v>#DIV/0!</v>
      </c>
      <c r="O180" s="37" t="e">
        <f t="shared" si="45"/>
        <v>#DIV/0!</v>
      </c>
      <c r="P180" s="36" t="e">
        <f t="shared" si="46"/>
        <v>#DIV/0!</v>
      </c>
      <c r="Q180" s="36">
        <f t="shared" si="47"/>
        <v>0</v>
      </c>
    </row>
    <row r="181" spans="1:17" x14ac:dyDescent="0.25">
      <c r="A181" s="37">
        <f t="shared" si="32"/>
        <v>0</v>
      </c>
      <c r="B181" s="41"/>
      <c r="C181" s="40" t="e">
        <f t="shared" si="33"/>
        <v>#DIV/0!</v>
      </c>
      <c r="D181" s="37">
        <f t="shared" si="34"/>
        <v>0</v>
      </c>
      <c r="E181" s="39" t="e">
        <f t="shared" si="35"/>
        <v>#DIV/0!</v>
      </c>
      <c r="F181" s="38">
        <f t="shared" si="36"/>
        <v>0</v>
      </c>
      <c r="G181" s="38">
        <f t="shared" si="37"/>
        <v>0</v>
      </c>
      <c r="H181" s="38" t="e">
        <f t="shared" si="38"/>
        <v>#DIV/0!</v>
      </c>
      <c r="I181" s="37" t="e">
        <f t="shared" si="39"/>
        <v>#DIV/0!</v>
      </c>
      <c r="J181" s="37" t="e">
        <f t="shared" si="40"/>
        <v>#DIV/0!</v>
      </c>
      <c r="K181" s="37" t="e">
        <f t="shared" si="41"/>
        <v>#DIV/0!</v>
      </c>
      <c r="L181" s="37">
        <f t="shared" si="42"/>
        <v>0</v>
      </c>
      <c r="M181" s="37" t="e">
        <f t="shared" si="43"/>
        <v>#DIV/0!</v>
      </c>
      <c r="N181" s="37" t="e">
        <f t="shared" si="44"/>
        <v>#DIV/0!</v>
      </c>
      <c r="O181" s="37" t="e">
        <f t="shared" si="45"/>
        <v>#DIV/0!</v>
      </c>
      <c r="P181" s="36" t="e">
        <f t="shared" si="46"/>
        <v>#DIV/0!</v>
      </c>
      <c r="Q181" s="36">
        <f t="shared" si="47"/>
        <v>0</v>
      </c>
    </row>
    <row r="182" spans="1:17" x14ac:dyDescent="0.25">
      <c r="A182" s="37">
        <f t="shared" si="32"/>
        <v>0</v>
      </c>
      <c r="B182" s="41"/>
      <c r="C182" s="40" t="e">
        <f t="shared" si="33"/>
        <v>#DIV/0!</v>
      </c>
      <c r="D182" s="37">
        <f t="shared" si="34"/>
        <v>0</v>
      </c>
      <c r="E182" s="39" t="e">
        <f t="shared" si="35"/>
        <v>#DIV/0!</v>
      </c>
      <c r="F182" s="38">
        <f t="shared" si="36"/>
        <v>0</v>
      </c>
      <c r="G182" s="38">
        <f t="shared" si="37"/>
        <v>0</v>
      </c>
      <c r="H182" s="38" t="e">
        <f t="shared" si="38"/>
        <v>#DIV/0!</v>
      </c>
      <c r="I182" s="37" t="e">
        <f t="shared" si="39"/>
        <v>#DIV/0!</v>
      </c>
      <c r="J182" s="37" t="e">
        <f t="shared" si="40"/>
        <v>#DIV/0!</v>
      </c>
      <c r="K182" s="37" t="e">
        <f t="shared" si="41"/>
        <v>#DIV/0!</v>
      </c>
      <c r="L182" s="37">
        <f t="shared" si="42"/>
        <v>0</v>
      </c>
      <c r="M182" s="37" t="e">
        <f t="shared" si="43"/>
        <v>#DIV/0!</v>
      </c>
      <c r="N182" s="37" t="e">
        <f t="shared" si="44"/>
        <v>#DIV/0!</v>
      </c>
      <c r="O182" s="37" t="e">
        <f t="shared" si="45"/>
        <v>#DIV/0!</v>
      </c>
      <c r="P182" s="36" t="e">
        <f t="shared" si="46"/>
        <v>#DIV/0!</v>
      </c>
      <c r="Q182" s="36">
        <f t="shared" si="47"/>
        <v>0</v>
      </c>
    </row>
    <row r="183" spans="1:17" x14ac:dyDescent="0.25">
      <c r="A183" s="37">
        <f t="shared" si="32"/>
        <v>0</v>
      </c>
      <c r="B183" s="41"/>
      <c r="C183" s="40" t="e">
        <f t="shared" si="33"/>
        <v>#DIV/0!</v>
      </c>
      <c r="D183" s="37">
        <f t="shared" si="34"/>
        <v>0</v>
      </c>
      <c r="E183" s="39" t="e">
        <f t="shared" si="35"/>
        <v>#DIV/0!</v>
      </c>
      <c r="F183" s="38">
        <f t="shared" si="36"/>
        <v>0</v>
      </c>
      <c r="G183" s="38">
        <f t="shared" si="37"/>
        <v>0</v>
      </c>
      <c r="H183" s="38" t="e">
        <f t="shared" si="38"/>
        <v>#DIV/0!</v>
      </c>
      <c r="I183" s="37" t="e">
        <f t="shared" si="39"/>
        <v>#DIV/0!</v>
      </c>
      <c r="J183" s="37" t="e">
        <f t="shared" si="40"/>
        <v>#DIV/0!</v>
      </c>
      <c r="K183" s="37" t="e">
        <f t="shared" si="41"/>
        <v>#DIV/0!</v>
      </c>
      <c r="L183" s="37">
        <f t="shared" si="42"/>
        <v>0</v>
      </c>
      <c r="M183" s="37" t="e">
        <f t="shared" si="43"/>
        <v>#DIV/0!</v>
      </c>
      <c r="N183" s="37" t="e">
        <f t="shared" si="44"/>
        <v>#DIV/0!</v>
      </c>
      <c r="O183" s="37" t="e">
        <f t="shared" si="45"/>
        <v>#DIV/0!</v>
      </c>
      <c r="P183" s="36" t="e">
        <f t="shared" si="46"/>
        <v>#DIV/0!</v>
      </c>
      <c r="Q183" s="36">
        <f t="shared" si="47"/>
        <v>0</v>
      </c>
    </row>
    <row r="184" spans="1:17" x14ac:dyDescent="0.25">
      <c r="A184" s="37">
        <f t="shared" si="32"/>
        <v>0</v>
      </c>
      <c r="B184" s="41"/>
      <c r="C184" s="40" t="e">
        <f t="shared" si="33"/>
        <v>#DIV/0!</v>
      </c>
      <c r="D184" s="37">
        <f t="shared" si="34"/>
        <v>0</v>
      </c>
      <c r="E184" s="39" t="e">
        <f t="shared" si="35"/>
        <v>#DIV/0!</v>
      </c>
      <c r="F184" s="38">
        <f t="shared" si="36"/>
        <v>0</v>
      </c>
      <c r="G184" s="38">
        <f t="shared" si="37"/>
        <v>0</v>
      </c>
      <c r="H184" s="38" t="e">
        <f t="shared" si="38"/>
        <v>#DIV/0!</v>
      </c>
      <c r="I184" s="37" t="e">
        <f t="shared" si="39"/>
        <v>#DIV/0!</v>
      </c>
      <c r="J184" s="37" t="e">
        <f t="shared" si="40"/>
        <v>#DIV/0!</v>
      </c>
      <c r="K184" s="37" t="e">
        <f t="shared" si="41"/>
        <v>#DIV/0!</v>
      </c>
      <c r="L184" s="37">
        <f t="shared" si="42"/>
        <v>0</v>
      </c>
      <c r="M184" s="37" t="e">
        <f t="shared" si="43"/>
        <v>#DIV/0!</v>
      </c>
      <c r="N184" s="37" t="e">
        <f t="shared" si="44"/>
        <v>#DIV/0!</v>
      </c>
      <c r="O184" s="37" t="e">
        <f t="shared" si="45"/>
        <v>#DIV/0!</v>
      </c>
      <c r="P184" s="36" t="e">
        <f t="shared" si="46"/>
        <v>#DIV/0!</v>
      </c>
      <c r="Q184" s="36">
        <f t="shared" si="47"/>
        <v>0</v>
      </c>
    </row>
    <row r="185" spans="1:17" x14ac:dyDescent="0.25">
      <c r="A185" s="37">
        <f t="shared" si="32"/>
        <v>0</v>
      </c>
      <c r="B185" s="41"/>
      <c r="C185" s="40" t="e">
        <f t="shared" si="33"/>
        <v>#DIV/0!</v>
      </c>
      <c r="D185" s="37">
        <f t="shared" si="34"/>
        <v>0</v>
      </c>
      <c r="E185" s="39" t="e">
        <f t="shared" si="35"/>
        <v>#DIV/0!</v>
      </c>
      <c r="F185" s="38">
        <f t="shared" si="36"/>
        <v>0</v>
      </c>
      <c r="G185" s="38">
        <f t="shared" si="37"/>
        <v>0</v>
      </c>
      <c r="H185" s="38" t="e">
        <f t="shared" si="38"/>
        <v>#DIV/0!</v>
      </c>
      <c r="I185" s="37" t="e">
        <f t="shared" si="39"/>
        <v>#DIV/0!</v>
      </c>
      <c r="J185" s="37" t="e">
        <f t="shared" si="40"/>
        <v>#DIV/0!</v>
      </c>
      <c r="K185" s="37" t="e">
        <f t="shared" si="41"/>
        <v>#DIV/0!</v>
      </c>
      <c r="L185" s="37">
        <f t="shared" si="42"/>
        <v>0</v>
      </c>
      <c r="M185" s="37" t="e">
        <f t="shared" si="43"/>
        <v>#DIV/0!</v>
      </c>
      <c r="N185" s="37" t="e">
        <f t="shared" si="44"/>
        <v>#DIV/0!</v>
      </c>
      <c r="O185" s="37" t="e">
        <f t="shared" si="45"/>
        <v>#DIV/0!</v>
      </c>
      <c r="P185" s="36" t="e">
        <f t="shared" si="46"/>
        <v>#DIV/0!</v>
      </c>
      <c r="Q185" s="36">
        <f t="shared" si="47"/>
        <v>0</v>
      </c>
    </row>
    <row r="186" spans="1:17" x14ac:dyDescent="0.25">
      <c r="A186" s="37">
        <f t="shared" si="32"/>
        <v>0</v>
      </c>
      <c r="B186" s="41"/>
      <c r="C186" s="40" t="e">
        <f t="shared" si="33"/>
        <v>#DIV/0!</v>
      </c>
      <c r="D186" s="37">
        <f t="shared" si="34"/>
        <v>0</v>
      </c>
      <c r="E186" s="39" t="e">
        <f t="shared" si="35"/>
        <v>#DIV/0!</v>
      </c>
      <c r="F186" s="38">
        <f t="shared" si="36"/>
        <v>0</v>
      </c>
      <c r="G186" s="38">
        <f t="shared" si="37"/>
        <v>0</v>
      </c>
      <c r="H186" s="38" t="e">
        <f t="shared" si="38"/>
        <v>#DIV/0!</v>
      </c>
      <c r="I186" s="37" t="e">
        <f t="shared" si="39"/>
        <v>#DIV/0!</v>
      </c>
      <c r="J186" s="37" t="e">
        <f t="shared" si="40"/>
        <v>#DIV/0!</v>
      </c>
      <c r="K186" s="37" t="e">
        <f t="shared" si="41"/>
        <v>#DIV/0!</v>
      </c>
      <c r="L186" s="37">
        <f t="shared" si="42"/>
        <v>0</v>
      </c>
      <c r="M186" s="37" t="e">
        <f t="shared" si="43"/>
        <v>#DIV/0!</v>
      </c>
      <c r="N186" s="37" t="e">
        <f t="shared" si="44"/>
        <v>#DIV/0!</v>
      </c>
      <c r="O186" s="37" t="e">
        <f t="shared" si="45"/>
        <v>#DIV/0!</v>
      </c>
      <c r="P186" s="36" t="e">
        <f t="shared" si="46"/>
        <v>#DIV/0!</v>
      </c>
      <c r="Q186" s="36">
        <f t="shared" si="47"/>
        <v>0</v>
      </c>
    </row>
    <row r="187" spans="1:17" x14ac:dyDescent="0.25">
      <c r="A187" s="37">
        <f t="shared" si="32"/>
        <v>0</v>
      </c>
      <c r="B187" s="41"/>
      <c r="C187" s="40" t="e">
        <f t="shared" si="33"/>
        <v>#DIV/0!</v>
      </c>
      <c r="D187" s="37">
        <f t="shared" si="34"/>
        <v>0</v>
      </c>
      <c r="E187" s="39" t="e">
        <f t="shared" si="35"/>
        <v>#DIV/0!</v>
      </c>
      <c r="F187" s="38">
        <f t="shared" si="36"/>
        <v>0</v>
      </c>
      <c r="G187" s="38">
        <f t="shared" si="37"/>
        <v>0</v>
      </c>
      <c r="H187" s="38" t="e">
        <f t="shared" si="38"/>
        <v>#DIV/0!</v>
      </c>
      <c r="I187" s="37" t="e">
        <f t="shared" si="39"/>
        <v>#DIV/0!</v>
      </c>
      <c r="J187" s="37" t="e">
        <f t="shared" si="40"/>
        <v>#DIV/0!</v>
      </c>
      <c r="K187" s="37" t="e">
        <f t="shared" si="41"/>
        <v>#DIV/0!</v>
      </c>
      <c r="L187" s="37">
        <f t="shared" si="42"/>
        <v>0</v>
      </c>
      <c r="M187" s="37" t="e">
        <f t="shared" si="43"/>
        <v>#DIV/0!</v>
      </c>
      <c r="N187" s="37" t="e">
        <f t="shared" si="44"/>
        <v>#DIV/0!</v>
      </c>
      <c r="O187" s="37" t="e">
        <f t="shared" si="45"/>
        <v>#DIV/0!</v>
      </c>
      <c r="P187" s="36" t="e">
        <f t="shared" si="46"/>
        <v>#DIV/0!</v>
      </c>
      <c r="Q187" s="36">
        <f t="shared" si="47"/>
        <v>0</v>
      </c>
    </row>
    <row r="188" spans="1:17" x14ac:dyDescent="0.25">
      <c r="A188" s="37">
        <f t="shared" si="32"/>
        <v>0</v>
      </c>
      <c r="B188" s="41"/>
      <c r="C188" s="40" t="e">
        <f t="shared" si="33"/>
        <v>#DIV/0!</v>
      </c>
      <c r="D188" s="37">
        <f t="shared" si="34"/>
        <v>0</v>
      </c>
      <c r="E188" s="39" t="e">
        <f t="shared" si="35"/>
        <v>#DIV/0!</v>
      </c>
      <c r="F188" s="38">
        <f t="shared" si="36"/>
        <v>0</v>
      </c>
      <c r="G188" s="38">
        <f t="shared" si="37"/>
        <v>0</v>
      </c>
      <c r="H188" s="38" t="e">
        <f t="shared" si="38"/>
        <v>#DIV/0!</v>
      </c>
      <c r="I188" s="37" t="e">
        <f t="shared" si="39"/>
        <v>#DIV/0!</v>
      </c>
      <c r="J188" s="37" t="e">
        <f t="shared" si="40"/>
        <v>#DIV/0!</v>
      </c>
      <c r="K188" s="37" t="e">
        <f t="shared" si="41"/>
        <v>#DIV/0!</v>
      </c>
      <c r="L188" s="37">
        <f t="shared" si="42"/>
        <v>0</v>
      </c>
      <c r="M188" s="37" t="e">
        <f t="shared" si="43"/>
        <v>#DIV/0!</v>
      </c>
      <c r="N188" s="37" t="e">
        <f t="shared" si="44"/>
        <v>#DIV/0!</v>
      </c>
      <c r="O188" s="37" t="e">
        <f t="shared" si="45"/>
        <v>#DIV/0!</v>
      </c>
      <c r="P188" s="36" t="e">
        <f t="shared" si="46"/>
        <v>#DIV/0!</v>
      </c>
      <c r="Q188" s="36">
        <f t="shared" si="47"/>
        <v>0</v>
      </c>
    </row>
    <row r="189" spans="1:17" x14ac:dyDescent="0.25">
      <c r="A189" s="37">
        <f t="shared" si="32"/>
        <v>0</v>
      </c>
      <c r="B189" s="41"/>
      <c r="C189" s="40" t="e">
        <f t="shared" si="33"/>
        <v>#DIV/0!</v>
      </c>
      <c r="D189" s="37">
        <f t="shared" si="34"/>
        <v>0</v>
      </c>
      <c r="E189" s="39" t="e">
        <f t="shared" si="35"/>
        <v>#DIV/0!</v>
      </c>
      <c r="F189" s="38">
        <f t="shared" si="36"/>
        <v>0</v>
      </c>
      <c r="G189" s="38">
        <f t="shared" si="37"/>
        <v>0</v>
      </c>
      <c r="H189" s="38" t="e">
        <f t="shared" si="38"/>
        <v>#DIV/0!</v>
      </c>
      <c r="I189" s="37" t="e">
        <f t="shared" si="39"/>
        <v>#DIV/0!</v>
      </c>
      <c r="J189" s="37" t="e">
        <f t="shared" si="40"/>
        <v>#DIV/0!</v>
      </c>
      <c r="K189" s="37" t="e">
        <f t="shared" si="41"/>
        <v>#DIV/0!</v>
      </c>
      <c r="L189" s="37">
        <f t="shared" si="42"/>
        <v>0</v>
      </c>
      <c r="M189" s="37" t="e">
        <f t="shared" si="43"/>
        <v>#DIV/0!</v>
      </c>
      <c r="N189" s="37" t="e">
        <f t="shared" si="44"/>
        <v>#DIV/0!</v>
      </c>
      <c r="O189" s="37" t="e">
        <f t="shared" si="45"/>
        <v>#DIV/0!</v>
      </c>
      <c r="P189" s="36" t="e">
        <f t="shared" si="46"/>
        <v>#DIV/0!</v>
      </c>
      <c r="Q189" s="36">
        <f t="shared" si="47"/>
        <v>0</v>
      </c>
    </row>
    <row r="190" spans="1:17" x14ac:dyDescent="0.25">
      <c r="A190" s="37">
        <f t="shared" si="32"/>
        <v>0</v>
      </c>
      <c r="B190" s="41"/>
      <c r="C190" s="40" t="e">
        <f t="shared" si="33"/>
        <v>#DIV/0!</v>
      </c>
      <c r="D190" s="37">
        <f t="shared" si="34"/>
        <v>0</v>
      </c>
      <c r="E190" s="39" t="e">
        <f t="shared" si="35"/>
        <v>#DIV/0!</v>
      </c>
      <c r="F190" s="38">
        <f t="shared" si="36"/>
        <v>0</v>
      </c>
      <c r="G190" s="38">
        <f t="shared" si="37"/>
        <v>0</v>
      </c>
      <c r="H190" s="38" t="e">
        <f t="shared" si="38"/>
        <v>#DIV/0!</v>
      </c>
      <c r="I190" s="37" t="e">
        <f t="shared" si="39"/>
        <v>#DIV/0!</v>
      </c>
      <c r="J190" s="37" t="e">
        <f t="shared" si="40"/>
        <v>#DIV/0!</v>
      </c>
      <c r="K190" s="37" t="e">
        <f t="shared" si="41"/>
        <v>#DIV/0!</v>
      </c>
      <c r="L190" s="37">
        <f t="shared" si="42"/>
        <v>0</v>
      </c>
      <c r="M190" s="37" t="e">
        <f t="shared" si="43"/>
        <v>#DIV/0!</v>
      </c>
      <c r="N190" s="37" t="e">
        <f t="shared" si="44"/>
        <v>#DIV/0!</v>
      </c>
      <c r="O190" s="37" t="e">
        <f t="shared" si="45"/>
        <v>#DIV/0!</v>
      </c>
      <c r="P190" s="36" t="e">
        <f t="shared" si="46"/>
        <v>#DIV/0!</v>
      </c>
      <c r="Q190" s="36">
        <f t="shared" si="47"/>
        <v>0</v>
      </c>
    </row>
    <row r="191" spans="1:17" x14ac:dyDescent="0.25">
      <c r="A191" s="37">
        <f t="shared" si="32"/>
        <v>0</v>
      </c>
      <c r="B191" s="41"/>
      <c r="C191" s="40" t="e">
        <f t="shared" si="33"/>
        <v>#DIV/0!</v>
      </c>
      <c r="D191" s="37">
        <f t="shared" si="34"/>
        <v>0</v>
      </c>
      <c r="E191" s="39" t="e">
        <f t="shared" si="35"/>
        <v>#DIV/0!</v>
      </c>
      <c r="F191" s="38">
        <f t="shared" si="36"/>
        <v>0</v>
      </c>
      <c r="G191" s="38">
        <f t="shared" si="37"/>
        <v>0</v>
      </c>
      <c r="H191" s="38" t="e">
        <f t="shared" si="38"/>
        <v>#DIV/0!</v>
      </c>
      <c r="I191" s="37" t="e">
        <f t="shared" si="39"/>
        <v>#DIV/0!</v>
      </c>
      <c r="J191" s="37" t="e">
        <f t="shared" si="40"/>
        <v>#DIV/0!</v>
      </c>
      <c r="K191" s="37" t="e">
        <f t="shared" si="41"/>
        <v>#DIV/0!</v>
      </c>
      <c r="L191" s="37">
        <f t="shared" si="42"/>
        <v>0</v>
      </c>
      <c r="M191" s="37" t="e">
        <f t="shared" si="43"/>
        <v>#DIV/0!</v>
      </c>
      <c r="N191" s="37" t="e">
        <f t="shared" si="44"/>
        <v>#DIV/0!</v>
      </c>
      <c r="O191" s="37" t="e">
        <f t="shared" si="45"/>
        <v>#DIV/0!</v>
      </c>
      <c r="P191" s="36" t="e">
        <f t="shared" si="46"/>
        <v>#DIV/0!</v>
      </c>
      <c r="Q191" s="36">
        <f t="shared" si="47"/>
        <v>0</v>
      </c>
    </row>
    <row r="192" spans="1:17" x14ac:dyDescent="0.25">
      <c r="A192" s="37">
        <f t="shared" si="32"/>
        <v>0</v>
      </c>
      <c r="B192" s="41"/>
      <c r="C192" s="40" t="e">
        <f t="shared" si="33"/>
        <v>#DIV/0!</v>
      </c>
      <c r="D192" s="37">
        <f t="shared" si="34"/>
        <v>0</v>
      </c>
      <c r="E192" s="39" t="e">
        <f t="shared" si="35"/>
        <v>#DIV/0!</v>
      </c>
      <c r="F192" s="38">
        <f t="shared" si="36"/>
        <v>0</v>
      </c>
      <c r="G192" s="38">
        <f t="shared" si="37"/>
        <v>0</v>
      </c>
      <c r="H192" s="38" t="e">
        <f t="shared" si="38"/>
        <v>#DIV/0!</v>
      </c>
      <c r="I192" s="37" t="e">
        <f t="shared" si="39"/>
        <v>#DIV/0!</v>
      </c>
      <c r="J192" s="37" t="e">
        <f t="shared" si="40"/>
        <v>#DIV/0!</v>
      </c>
      <c r="K192" s="37" t="e">
        <f t="shared" si="41"/>
        <v>#DIV/0!</v>
      </c>
      <c r="L192" s="37">
        <f t="shared" si="42"/>
        <v>0</v>
      </c>
      <c r="M192" s="37" t="e">
        <f t="shared" si="43"/>
        <v>#DIV/0!</v>
      </c>
      <c r="N192" s="37" t="e">
        <f t="shared" si="44"/>
        <v>#DIV/0!</v>
      </c>
      <c r="O192" s="37" t="e">
        <f t="shared" si="45"/>
        <v>#DIV/0!</v>
      </c>
      <c r="P192" s="36" t="e">
        <f t="shared" si="46"/>
        <v>#DIV/0!</v>
      </c>
      <c r="Q192" s="36">
        <f t="shared" si="47"/>
        <v>0</v>
      </c>
    </row>
    <row r="193" spans="1:17" x14ac:dyDescent="0.25">
      <c r="A193" s="37">
        <f t="shared" si="32"/>
        <v>0</v>
      </c>
      <c r="B193" s="41"/>
      <c r="C193" s="40" t="e">
        <f t="shared" si="33"/>
        <v>#DIV/0!</v>
      </c>
      <c r="D193" s="37">
        <f t="shared" si="34"/>
        <v>0</v>
      </c>
      <c r="E193" s="39" t="e">
        <f t="shared" si="35"/>
        <v>#DIV/0!</v>
      </c>
      <c r="F193" s="38">
        <f t="shared" si="36"/>
        <v>0</v>
      </c>
      <c r="G193" s="38">
        <f t="shared" si="37"/>
        <v>0</v>
      </c>
      <c r="H193" s="38" t="e">
        <f t="shared" si="38"/>
        <v>#DIV/0!</v>
      </c>
      <c r="I193" s="37" t="e">
        <f t="shared" si="39"/>
        <v>#DIV/0!</v>
      </c>
      <c r="J193" s="37" t="e">
        <f t="shared" si="40"/>
        <v>#DIV/0!</v>
      </c>
      <c r="K193" s="37" t="e">
        <f t="shared" si="41"/>
        <v>#DIV/0!</v>
      </c>
      <c r="L193" s="37">
        <f t="shared" si="42"/>
        <v>0</v>
      </c>
      <c r="M193" s="37" t="e">
        <f t="shared" si="43"/>
        <v>#DIV/0!</v>
      </c>
      <c r="N193" s="37" t="e">
        <f t="shared" si="44"/>
        <v>#DIV/0!</v>
      </c>
      <c r="O193" s="37" t="e">
        <f t="shared" si="45"/>
        <v>#DIV/0!</v>
      </c>
      <c r="P193" s="36" t="e">
        <f t="shared" si="46"/>
        <v>#DIV/0!</v>
      </c>
      <c r="Q193" s="36">
        <f t="shared" si="47"/>
        <v>0</v>
      </c>
    </row>
    <row r="194" spans="1:17" x14ac:dyDescent="0.25">
      <c r="A194" s="37">
        <f t="shared" si="32"/>
        <v>0</v>
      </c>
      <c r="B194" s="41"/>
      <c r="C194" s="40" t="e">
        <f t="shared" si="33"/>
        <v>#DIV/0!</v>
      </c>
      <c r="D194" s="37">
        <f t="shared" si="34"/>
        <v>0</v>
      </c>
      <c r="E194" s="39" t="e">
        <f t="shared" si="35"/>
        <v>#DIV/0!</v>
      </c>
      <c r="F194" s="38">
        <f t="shared" si="36"/>
        <v>0</v>
      </c>
      <c r="G194" s="38">
        <f t="shared" si="37"/>
        <v>0</v>
      </c>
      <c r="H194" s="38" t="e">
        <f t="shared" si="38"/>
        <v>#DIV/0!</v>
      </c>
      <c r="I194" s="37" t="e">
        <f t="shared" si="39"/>
        <v>#DIV/0!</v>
      </c>
      <c r="J194" s="37" t="e">
        <f t="shared" si="40"/>
        <v>#DIV/0!</v>
      </c>
      <c r="K194" s="37" t="e">
        <f t="shared" si="41"/>
        <v>#DIV/0!</v>
      </c>
      <c r="L194" s="37">
        <f t="shared" si="42"/>
        <v>0</v>
      </c>
      <c r="M194" s="37" t="e">
        <f t="shared" si="43"/>
        <v>#DIV/0!</v>
      </c>
      <c r="N194" s="37" t="e">
        <f t="shared" si="44"/>
        <v>#DIV/0!</v>
      </c>
      <c r="O194" s="37" t="e">
        <f t="shared" si="45"/>
        <v>#DIV/0!</v>
      </c>
      <c r="P194" s="36" t="e">
        <f t="shared" si="46"/>
        <v>#DIV/0!</v>
      </c>
      <c r="Q194" s="36">
        <f t="shared" si="47"/>
        <v>0</v>
      </c>
    </row>
    <row r="195" spans="1:17" x14ac:dyDescent="0.25">
      <c r="A195" s="37">
        <f t="shared" si="32"/>
        <v>0</v>
      </c>
      <c r="B195" s="41"/>
      <c r="C195" s="40" t="e">
        <f t="shared" si="33"/>
        <v>#DIV/0!</v>
      </c>
      <c r="D195" s="37">
        <f t="shared" si="34"/>
        <v>0</v>
      </c>
      <c r="E195" s="39" t="e">
        <f t="shared" si="35"/>
        <v>#DIV/0!</v>
      </c>
      <c r="F195" s="38">
        <f t="shared" si="36"/>
        <v>0</v>
      </c>
      <c r="G195" s="38">
        <f t="shared" si="37"/>
        <v>0</v>
      </c>
      <c r="H195" s="38" t="e">
        <f t="shared" si="38"/>
        <v>#DIV/0!</v>
      </c>
      <c r="I195" s="37" t="e">
        <f t="shared" si="39"/>
        <v>#DIV/0!</v>
      </c>
      <c r="J195" s="37" t="e">
        <f t="shared" si="40"/>
        <v>#DIV/0!</v>
      </c>
      <c r="K195" s="37" t="e">
        <f t="shared" si="41"/>
        <v>#DIV/0!</v>
      </c>
      <c r="L195" s="37">
        <f t="shared" si="42"/>
        <v>0</v>
      </c>
      <c r="M195" s="37" t="e">
        <f t="shared" si="43"/>
        <v>#DIV/0!</v>
      </c>
      <c r="N195" s="37" t="e">
        <f t="shared" si="44"/>
        <v>#DIV/0!</v>
      </c>
      <c r="O195" s="37" t="e">
        <f t="shared" si="45"/>
        <v>#DIV/0!</v>
      </c>
      <c r="P195" s="36" t="e">
        <f t="shared" si="46"/>
        <v>#DIV/0!</v>
      </c>
      <c r="Q195" s="36">
        <f t="shared" si="47"/>
        <v>0</v>
      </c>
    </row>
    <row r="196" spans="1:17" x14ac:dyDescent="0.25">
      <c r="A196" s="37">
        <f t="shared" si="32"/>
        <v>0</v>
      </c>
      <c r="B196" s="41"/>
      <c r="C196" s="40" t="e">
        <f t="shared" si="33"/>
        <v>#DIV/0!</v>
      </c>
      <c r="D196" s="37">
        <f t="shared" si="34"/>
        <v>0</v>
      </c>
      <c r="E196" s="39" t="e">
        <f t="shared" si="35"/>
        <v>#DIV/0!</v>
      </c>
      <c r="F196" s="38">
        <f t="shared" si="36"/>
        <v>0</v>
      </c>
      <c r="G196" s="38">
        <f t="shared" si="37"/>
        <v>0</v>
      </c>
      <c r="H196" s="38" t="e">
        <f t="shared" si="38"/>
        <v>#DIV/0!</v>
      </c>
      <c r="I196" s="37" t="e">
        <f t="shared" si="39"/>
        <v>#DIV/0!</v>
      </c>
      <c r="J196" s="37" t="e">
        <f t="shared" si="40"/>
        <v>#DIV/0!</v>
      </c>
      <c r="K196" s="37" t="e">
        <f t="shared" si="41"/>
        <v>#DIV/0!</v>
      </c>
      <c r="L196" s="37">
        <f t="shared" si="42"/>
        <v>0</v>
      </c>
      <c r="M196" s="37" t="e">
        <f t="shared" si="43"/>
        <v>#DIV/0!</v>
      </c>
      <c r="N196" s="37" t="e">
        <f t="shared" si="44"/>
        <v>#DIV/0!</v>
      </c>
      <c r="O196" s="37" t="e">
        <f t="shared" si="45"/>
        <v>#DIV/0!</v>
      </c>
      <c r="P196" s="36" t="e">
        <f t="shared" si="46"/>
        <v>#DIV/0!</v>
      </c>
      <c r="Q196" s="36">
        <f t="shared" si="47"/>
        <v>0</v>
      </c>
    </row>
    <row r="197" spans="1:17" x14ac:dyDescent="0.25">
      <c r="A197" s="37">
        <f t="shared" si="32"/>
        <v>0</v>
      </c>
      <c r="B197" s="41"/>
      <c r="C197" s="40" t="e">
        <f t="shared" si="33"/>
        <v>#DIV/0!</v>
      </c>
      <c r="D197" s="37">
        <f t="shared" si="34"/>
        <v>0</v>
      </c>
      <c r="E197" s="39" t="e">
        <f t="shared" si="35"/>
        <v>#DIV/0!</v>
      </c>
      <c r="F197" s="38">
        <f t="shared" si="36"/>
        <v>0</v>
      </c>
      <c r="G197" s="38">
        <f t="shared" si="37"/>
        <v>0</v>
      </c>
      <c r="H197" s="38" t="e">
        <f t="shared" si="38"/>
        <v>#DIV/0!</v>
      </c>
      <c r="I197" s="37" t="e">
        <f t="shared" si="39"/>
        <v>#DIV/0!</v>
      </c>
      <c r="J197" s="37" t="e">
        <f t="shared" si="40"/>
        <v>#DIV/0!</v>
      </c>
      <c r="K197" s="37" t="e">
        <f t="shared" si="41"/>
        <v>#DIV/0!</v>
      </c>
      <c r="L197" s="37">
        <f t="shared" si="42"/>
        <v>0</v>
      </c>
      <c r="M197" s="37" t="e">
        <f t="shared" si="43"/>
        <v>#DIV/0!</v>
      </c>
      <c r="N197" s="37" t="e">
        <f t="shared" si="44"/>
        <v>#DIV/0!</v>
      </c>
      <c r="O197" s="37" t="e">
        <f t="shared" si="45"/>
        <v>#DIV/0!</v>
      </c>
      <c r="P197" s="36" t="e">
        <f t="shared" si="46"/>
        <v>#DIV/0!</v>
      </c>
      <c r="Q197" s="36">
        <f t="shared" si="47"/>
        <v>0</v>
      </c>
    </row>
    <row r="198" spans="1:17" x14ac:dyDescent="0.25">
      <c r="A198" s="37">
        <f t="shared" si="32"/>
        <v>0</v>
      </c>
      <c r="B198" s="41"/>
      <c r="C198" s="40" t="e">
        <f t="shared" si="33"/>
        <v>#DIV/0!</v>
      </c>
      <c r="D198" s="37">
        <f t="shared" si="34"/>
        <v>0</v>
      </c>
      <c r="E198" s="39" t="e">
        <f t="shared" si="35"/>
        <v>#DIV/0!</v>
      </c>
      <c r="F198" s="38">
        <f t="shared" si="36"/>
        <v>0</v>
      </c>
      <c r="G198" s="38">
        <f t="shared" si="37"/>
        <v>0</v>
      </c>
      <c r="H198" s="38" t="e">
        <f t="shared" si="38"/>
        <v>#DIV/0!</v>
      </c>
      <c r="I198" s="37" t="e">
        <f t="shared" si="39"/>
        <v>#DIV/0!</v>
      </c>
      <c r="J198" s="37" t="e">
        <f t="shared" si="40"/>
        <v>#DIV/0!</v>
      </c>
      <c r="K198" s="37" t="e">
        <f t="shared" si="41"/>
        <v>#DIV/0!</v>
      </c>
      <c r="L198" s="37">
        <f t="shared" si="42"/>
        <v>0</v>
      </c>
      <c r="M198" s="37" t="e">
        <f t="shared" si="43"/>
        <v>#DIV/0!</v>
      </c>
      <c r="N198" s="37" t="e">
        <f t="shared" si="44"/>
        <v>#DIV/0!</v>
      </c>
      <c r="O198" s="37" t="e">
        <f t="shared" si="45"/>
        <v>#DIV/0!</v>
      </c>
      <c r="P198" s="36" t="e">
        <f t="shared" si="46"/>
        <v>#DIV/0!</v>
      </c>
      <c r="Q198" s="36">
        <f t="shared" si="47"/>
        <v>0</v>
      </c>
    </row>
    <row r="199" spans="1:17" x14ac:dyDescent="0.25">
      <c r="A199" s="37">
        <f t="shared" si="32"/>
        <v>0</v>
      </c>
      <c r="B199" s="41"/>
      <c r="C199" s="40" t="e">
        <f t="shared" si="33"/>
        <v>#DIV/0!</v>
      </c>
      <c r="D199" s="37">
        <f t="shared" si="34"/>
        <v>0</v>
      </c>
      <c r="E199" s="39" t="e">
        <f t="shared" si="35"/>
        <v>#DIV/0!</v>
      </c>
      <c r="F199" s="38">
        <f t="shared" si="36"/>
        <v>0</v>
      </c>
      <c r="G199" s="38">
        <f t="shared" si="37"/>
        <v>0</v>
      </c>
      <c r="H199" s="38" t="e">
        <f t="shared" si="38"/>
        <v>#DIV/0!</v>
      </c>
      <c r="I199" s="37" t="e">
        <f t="shared" si="39"/>
        <v>#DIV/0!</v>
      </c>
      <c r="J199" s="37" t="e">
        <f t="shared" si="40"/>
        <v>#DIV/0!</v>
      </c>
      <c r="K199" s="37" t="e">
        <f t="shared" si="41"/>
        <v>#DIV/0!</v>
      </c>
      <c r="L199" s="37">
        <f t="shared" si="42"/>
        <v>0</v>
      </c>
      <c r="M199" s="37" t="e">
        <f t="shared" si="43"/>
        <v>#DIV/0!</v>
      </c>
      <c r="N199" s="37" t="e">
        <f t="shared" si="44"/>
        <v>#DIV/0!</v>
      </c>
      <c r="O199" s="37" t="e">
        <f t="shared" si="45"/>
        <v>#DIV/0!</v>
      </c>
      <c r="P199" s="36" t="e">
        <f t="shared" si="46"/>
        <v>#DIV/0!</v>
      </c>
      <c r="Q199" s="36">
        <f t="shared" si="47"/>
        <v>0</v>
      </c>
    </row>
    <row r="200" spans="1:17" x14ac:dyDescent="0.25">
      <c r="A200" s="37">
        <f t="shared" si="32"/>
        <v>0</v>
      </c>
      <c r="B200" s="41"/>
      <c r="C200" s="40" t="e">
        <f t="shared" si="33"/>
        <v>#DIV/0!</v>
      </c>
      <c r="D200" s="37">
        <f t="shared" si="34"/>
        <v>0</v>
      </c>
      <c r="E200" s="39" t="e">
        <f t="shared" si="35"/>
        <v>#DIV/0!</v>
      </c>
      <c r="F200" s="38">
        <f t="shared" si="36"/>
        <v>0</v>
      </c>
      <c r="G200" s="38">
        <f t="shared" si="37"/>
        <v>0</v>
      </c>
      <c r="H200" s="38" t="e">
        <f t="shared" si="38"/>
        <v>#DIV/0!</v>
      </c>
      <c r="I200" s="37" t="e">
        <f t="shared" si="39"/>
        <v>#DIV/0!</v>
      </c>
      <c r="J200" s="37" t="e">
        <f t="shared" si="40"/>
        <v>#DIV/0!</v>
      </c>
      <c r="K200" s="37" t="e">
        <f t="shared" si="41"/>
        <v>#DIV/0!</v>
      </c>
      <c r="L200" s="37">
        <f t="shared" si="42"/>
        <v>0</v>
      </c>
      <c r="M200" s="37" t="e">
        <f t="shared" si="43"/>
        <v>#DIV/0!</v>
      </c>
      <c r="N200" s="37" t="e">
        <f t="shared" si="44"/>
        <v>#DIV/0!</v>
      </c>
      <c r="O200" s="37" t="e">
        <f t="shared" si="45"/>
        <v>#DIV/0!</v>
      </c>
      <c r="P200" s="36" t="e">
        <f t="shared" si="46"/>
        <v>#DIV/0!</v>
      </c>
      <c r="Q200" s="36">
        <f t="shared" si="47"/>
        <v>0</v>
      </c>
    </row>
    <row r="201" spans="1:17" x14ac:dyDescent="0.25">
      <c r="A201" s="37">
        <f t="shared" si="32"/>
        <v>0</v>
      </c>
      <c r="B201" s="41"/>
      <c r="C201" s="40" t="e">
        <f t="shared" si="33"/>
        <v>#DIV/0!</v>
      </c>
      <c r="D201" s="37">
        <f t="shared" si="34"/>
        <v>0</v>
      </c>
      <c r="E201" s="39" t="e">
        <f t="shared" si="35"/>
        <v>#DIV/0!</v>
      </c>
      <c r="F201" s="38">
        <f t="shared" si="36"/>
        <v>0</v>
      </c>
      <c r="G201" s="38">
        <f t="shared" si="37"/>
        <v>0</v>
      </c>
      <c r="H201" s="38" t="e">
        <f t="shared" si="38"/>
        <v>#DIV/0!</v>
      </c>
      <c r="I201" s="37" t="e">
        <f t="shared" si="39"/>
        <v>#DIV/0!</v>
      </c>
      <c r="J201" s="37" t="e">
        <f t="shared" si="40"/>
        <v>#DIV/0!</v>
      </c>
      <c r="K201" s="37" t="e">
        <f t="shared" si="41"/>
        <v>#DIV/0!</v>
      </c>
      <c r="L201" s="37">
        <f t="shared" si="42"/>
        <v>0</v>
      </c>
      <c r="M201" s="37" t="e">
        <f t="shared" si="43"/>
        <v>#DIV/0!</v>
      </c>
      <c r="N201" s="37" t="e">
        <f t="shared" si="44"/>
        <v>#DIV/0!</v>
      </c>
      <c r="O201" s="37" t="e">
        <f t="shared" si="45"/>
        <v>#DIV/0!</v>
      </c>
      <c r="P201" s="36" t="e">
        <f t="shared" si="46"/>
        <v>#DIV/0!</v>
      </c>
      <c r="Q201" s="36">
        <f t="shared" si="47"/>
        <v>0</v>
      </c>
    </row>
    <row r="202" spans="1:17" x14ac:dyDescent="0.25">
      <c r="A202" s="37">
        <f t="shared" si="32"/>
        <v>0</v>
      </c>
      <c r="B202" s="41"/>
      <c r="C202" s="40" t="e">
        <f t="shared" si="33"/>
        <v>#DIV/0!</v>
      </c>
      <c r="D202" s="37">
        <f t="shared" si="34"/>
        <v>0</v>
      </c>
      <c r="E202" s="39" t="e">
        <f t="shared" si="35"/>
        <v>#DIV/0!</v>
      </c>
      <c r="F202" s="38">
        <f t="shared" si="36"/>
        <v>0</v>
      </c>
      <c r="G202" s="38">
        <f t="shared" si="37"/>
        <v>0</v>
      </c>
      <c r="H202" s="38" t="e">
        <f t="shared" si="38"/>
        <v>#DIV/0!</v>
      </c>
      <c r="I202" s="37" t="e">
        <f t="shared" si="39"/>
        <v>#DIV/0!</v>
      </c>
      <c r="J202" s="37" t="e">
        <f t="shared" si="40"/>
        <v>#DIV/0!</v>
      </c>
      <c r="K202" s="37" t="e">
        <f t="shared" si="41"/>
        <v>#DIV/0!</v>
      </c>
      <c r="L202" s="37">
        <f t="shared" si="42"/>
        <v>0</v>
      </c>
      <c r="M202" s="37" t="e">
        <f t="shared" si="43"/>
        <v>#DIV/0!</v>
      </c>
      <c r="N202" s="37" t="e">
        <f t="shared" si="44"/>
        <v>#DIV/0!</v>
      </c>
      <c r="O202" s="37" t="e">
        <f t="shared" si="45"/>
        <v>#DIV/0!</v>
      </c>
      <c r="P202" s="36" t="e">
        <f t="shared" si="46"/>
        <v>#DIV/0!</v>
      </c>
      <c r="Q202" s="36">
        <f t="shared" si="47"/>
        <v>0</v>
      </c>
    </row>
    <row r="203" spans="1:17" x14ac:dyDescent="0.25">
      <c r="A203" s="37">
        <f t="shared" ref="A203:A207" si="48">A98</f>
        <v>0</v>
      </c>
      <c r="B203" s="41"/>
      <c r="C203" s="40" t="e">
        <f t="shared" si="33"/>
        <v>#DIV/0!</v>
      </c>
      <c r="D203" s="37">
        <f t="shared" si="34"/>
        <v>0</v>
      </c>
      <c r="E203" s="39" t="e">
        <f t="shared" si="35"/>
        <v>#DIV/0!</v>
      </c>
      <c r="F203" s="38">
        <f t="shared" si="36"/>
        <v>0</v>
      </c>
      <c r="G203" s="38">
        <f t="shared" si="37"/>
        <v>0</v>
      </c>
      <c r="H203" s="38" t="e">
        <f t="shared" si="38"/>
        <v>#DIV/0!</v>
      </c>
      <c r="I203" s="37" t="e">
        <f t="shared" si="39"/>
        <v>#DIV/0!</v>
      </c>
      <c r="J203" s="37" t="e">
        <f t="shared" si="40"/>
        <v>#DIV/0!</v>
      </c>
      <c r="K203" s="37" t="e">
        <f t="shared" si="41"/>
        <v>#DIV/0!</v>
      </c>
      <c r="L203" s="37">
        <f t="shared" si="42"/>
        <v>0</v>
      </c>
      <c r="M203" s="37" t="e">
        <f t="shared" si="43"/>
        <v>#DIV/0!</v>
      </c>
      <c r="N203" s="37" t="e">
        <f t="shared" si="44"/>
        <v>#DIV/0!</v>
      </c>
      <c r="O203" s="37" t="e">
        <f t="shared" si="45"/>
        <v>#DIV/0!</v>
      </c>
      <c r="P203" s="36" t="e">
        <f t="shared" si="46"/>
        <v>#DIV/0!</v>
      </c>
      <c r="Q203" s="36">
        <f t="shared" si="47"/>
        <v>0</v>
      </c>
    </row>
    <row r="204" spans="1:17" x14ac:dyDescent="0.25">
      <c r="A204" s="37">
        <f t="shared" si="48"/>
        <v>0</v>
      </c>
      <c r="B204" s="41"/>
      <c r="C204" s="40" t="e">
        <f t="shared" ref="C204:C207" si="49">F99/E99</f>
        <v>#DIV/0!</v>
      </c>
      <c r="D204" s="37">
        <f t="shared" ref="D204:D207" si="50">H99</f>
        <v>0</v>
      </c>
      <c r="E204" s="39" t="e">
        <f t="shared" ref="E204:E207" si="51">D204/C204</f>
        <v>#DIV/0!</v>
      </c>
      <c r="F204" s="38">
        <f t="shared" ref="F204:F207" si="52">D204*E99</f>
        <v>0</v>
      </c>
      <c r="G204" s="38">
        <f t="shared" ref="G204:G207" si="53">G99*E99</f>
        <v>0</v>
      </c>
      <c r="H204" s="38" t="e">
        <f t="shared" ref="H204:H207" si="54">J204*E99</f>
        <v>#DIV/0!</v>
      </c>
      <c r="I204" s="37" t="e">
        <f t="shared" ref="I204:I207" si="55">J204*E99</f>
        <v>#DIV/0!</v>
      </c>
      <c r="J204" s="37" t="e">
        <f t="shared" ref="J204:J207" si="56">IF((F99-J99)/E99&gt;=$L$3,$L$3,(F99-J99)/E99)</f>
        <v>#DIV/0!</v>
      </c>
      <c r="K204" s="37" t="e">
        <f t="shared" ref="K204:K207" si="57">K99/E99</f>
        <v>#DIV/0!</v>
      </c>
      <c r="L204" s="37">
        <f t="shared" ref="L204:L207" si="58">F99*0.1</f>
        <v>0</v>
      </c>
      <c r="M204" s="37" t="e">
        <f t="shared" si="43"/>
        <v>#DIV/0!</v>
      </c>
      <c r="N204" s="37" t="e">
        <f t="shared" ref="N204:N207" si="59">IF(D204&gt;=M204,$M$1,$M$2)</f>
        <v>#DIV/0!</v>
      </c>
      <c r="O204" s="37" t="e">
        <f t="shared" si="45"/>
        <v>#DIV/0!</v>
      </c>
      <c r="P204" s="36" t="e">
        <f t="shared" ref="P204:P207" si="60">(H204+F204)-F99</f>
        <v>#DIV/0!</v>
      </c>
      <c r="Q204" s="36">
        <f t="shared" ref="Q204:Q207" si="61">F99-G204</f>
        <v>0</v>
      </c>
    </row>
    <row r="205" spans="1:17" x14ac:dyDescent="0.25">
      <c r="A205" s="37">
        <f t="shared" si="48"/>
        <v>0</v>
      </c>
      <c r="B205" s="41"/>
      <c r="C205" s="40" t="e">
        <f t="shared" si="49"/>
        <v>#DIV/0!</v>
      </c>
      <c r="D205" s="37">
        <f t="shared" si="50"/>
        <v>0</v>
      </c>
      <c r="E205" s="39" t="e">
        <f t="shared" si="51"/>
        <v>#DIV/0!</v>
      </c>
      <c r="F205" s="38">
        <f t="shared" si="52"/>
        <v>0</v>
      </c>
      <c r="G205" s="38">
        <f t="shared" si="53"/>
        <v>0</v>
      </c>
      <c r="H205" s="38" t="e">
        <f t="shared" si="54"/>
        <v>#DIV/0!</v>
      </c>
      <c r="I205" s="37" t="e">
        <f t="shared" si="55"/>
        <v>#DIV/0!</v>
      </c>
      <c r="J205" s="37" t="e">
        <f t="shared" si="56"/>
        <v>#DIV/0!</v>
      </c>
      <c r="K205" s="37" t="e">
        <f t="shared" si="57"/>
        <v>#DIV/0!</v>
      </c>
      <c r="L205" s="37">
        <f t="shared" si="58"/>
        <v>0</v>
      </c>
      <c r="M205" s="37" t="e">
        <f t="shared" si="43"/>
        <v>#DIV/0!</v>
      </c>
      <c r="N205" s="37" t="e">
        <f t="shared" si="59"/>
        <v>#DIV/0!</v>
      </c>
      <c r="O205" s="37" t="e">
        <f t="shared" si="45"/>
        <v>#DIV/0!</v>
      </c>
      <c r="P205" s="36" t="e">
        <f t="shared" si="60"/>
        <v>#DIV/0!</v>
      </c>
      <c r="Q205" s="36">
        <f t="shared" si="61"/>
        <v>0</v>
      </c>
    </row>
    <row r="206" spans="1:17" x14ac:dyDescent="0.25">
      <c r="A206" s="37">
        <f t="shared" si="48"/>
        <v>0</v>
      </c>
      <c r="B206" s="41"/>
      <c r="C206" s="40" t="e">
        <f t="shared" si="49"/>
        <v>#DIV/0!</v>
      </c>
      <c r="D206" s="37">
        <f t="shared" si="50"/>
        <v>0</v>
      </c>
      <c r="E206" s="39" t="e">
        <f t="shared" si="51"/>
        <v>#DIV/0!</v>
      </c>
      <c r="F206" s="38">
        <f t="shared" si="52"/>
        <v>0</v>
      </c>
      <c r="G206" s="38">
        <f t="shared" si="53"/>
        <v>0</v>
      </c>
      <c r="H206" s="38" t="e">
        <f t="shared" si="54"/>
        <v>#DIV/0!</v>
      </c>
      <c r="I206" s="37" t="e">
        <f t="shared" si="55"/>
        <v>#DIV/0!</v>
      </c>
      <c r="J206" s="37" t="e">
        <f t="shared" si="56"/>
        <v>#DIV/0!</v>
      </c>
      <c r="K206" s="37" t="e">
        <f t="shared" si="57"/>
        <v>#DIV/0!</v>
      </c>
      <c r="L206" s="37">
        <f t="shared" si="58"/>
        <v>0</v>
      </c>
      <c r="M206" s="37" t="e">
        <f t="shared" si="43"/>
        <v>#DIV/0!</v>
      </c>
      <c r="N206" s="37" t="e">
        <f t="shared" si="59"/>
        <v>#DIV/0!</v>
      </c>
      <c r="O206" s="37" t="e">
        <f t="shared" si="45"/>
        <v>#DIV/0!</v>
      </c>
      <c r="P206" s="36" t="e">
        <f t="shared" si="60"/>
        <v>#DIV/0!</v>
      </c>
      <c r="Q206" s="36">
        <f t="shared" si="61"/>
        <v>0</v>
      </c>
    </row>
    <row r="207" spans="1:17" x14ac:dyDescent="0.25">
      <c r="A207" s="37">
        <f t="shared" si="48"/>
        <v>0</v>
      </c>
      <c r="B207" s="41"/>
      <c r="C207" s="40" t="e">
        <f t="shared" si="49"/>
        <v>#DIV/0!</v>
      </c>
      <c r="D207" s="37">
        <f t="shared" si="50"/>
        <v>0</v>
      </c>
      <c r="E207" s="39" t="e">
        <f t="shared" si="51"/>
        <v>#DIV/0!</v>
      </c>
      <c r="F207" s="38">
        <f t="shared" si="52"/>
        <v>0</v>
      </c>
      <c r="G207" s="38">
        <f t="shared" si="53"/>
        <v>0</v>
      </c>
      <c r="H207" s="38" t="e">
        <f t="shared" si="54"/>
        <v>#DIV/0!</v>
      </c>
      <c r="I207" s="37" t="e">
        <f t="shared" si="55"/>
        <v>#DIV/0!</v>
      </c>
      <c r="J207" s="37" t="e">
        <f t="shared" si="56"/>
        <v>#DIV/0!</v>
      </c>
      <c r="K207" s="37" t="e">
        <f t="shared" si="57"/>
        <v>#DIV/0!</v>
      </c>
      <c r="L207" s="37">
        <f t="shared" si="58"/>
        <v>0</v>
      </c>
      <c r="M207" s="37" t="e">
        <f t="shared" si="43"/>
        <v>#DIV/0!</v>
      </c>
      <c r="N207" s="37" t="e">
        <f t="shared" si="59"/>
        <v>#DIV/0!</v>
      </c>
      <c r="O207" s="37" t="e">
        <f t="shared" si="45"/>
        <v>#DIV/0!</v>
      </c>
      <c r="P207" s="36" t="e">
        <f t="shared" si="60"/>
        <v>#DIV/0!</v>
      </c>
      <c r="Q207" s="36">
        <f t="shared" si="61"/>
        <v>0</v>
      </c>
    </row>
    <row r="208" spans="1:17" x14ac:dyDescent="0.25">
      <c r="A208" s="35"/>
      <c r="B208" s="35">
        <f>SUMIF(B108:B207,"&gt;0")</f>
        <v>0</v>
      </c>
      <c r="C208" s="35"/>
      <c r="D208" s="35"/>
      <c r="E208" s="35"/>
      <c r="F208" s="35">
        <f>SUMIF(F108:F207,"&gt;0")</f>
        <v>0</v>
      </c>
      <c r="G208" s="35">
        <f>SUMIF(G108:G207,"&gt;0")</f>
        <v>0</v>
      </c>
      <c r="H208" s="35">
        <f>SUMIF(H108:H207,"&gt;0")</f>
        <v>0</v>
      </c>
      <c r="I208" s="35">
        <f>SUMIF(I108:I207,"&gt;0")</f>
        <v>0</v>
      </c>
      <c r="J208" s="35"/>
      <c r="K208" s="35"/>
      <c r="L208" s="35">
        <f>SUM(L108:L207)</f>
        <v>0</v>
      </c>
      <c r="M208" s="35"/>
      <c r="N208" s="35"/>
      <c r="O208" s="35"/>
      <c r="P208" s="35"/>
      <c r="Q208" s="35"/>
    </row>
  </sheetData>
  <autoFilter ref="A2:A207" xr:uid="{00000000-0009-0000-0000-000002000000}"/>
  <mergeCells count="2">
    <mergeCell ref="B1:L1"/>
    <mergeCell ref="B106:Q106"/>
  </mergeCells>
  <conditionalFormatting sqref="N108:N207">
    <cfRule type="cellIs" dxfId="14" priority="14" operator="equal">
      <formula>$M$1</formula>
    </cfRule>
    <cfRule type="cellIs" dxfId="13" priority="15" operator="equal">
      <formula>$M$2</formula>
    </cfRule>
  </conditionalFormatting>
  <conditionalFormatting sqref="O108:O207">
    <cfRule type="cellIs" dxfId="12" priority="12" operator="equal">
      <formula>$M$1</formula>
    </cfRule>
    <cfRule type="cellIs" dxfId="11" priority="13" operator="equal">
      <formula>$M$2</formula>
    </cfRule>
  </conditionalFormatting>
  <conditionalFormatting sqref="P108:Q207">
    <cfRule type="cellIs" dxfId="10" priority="7" operator="lessThan">
      <formula>0</formula>
    </cfRule>
    <cfRule type="cellIs" dxfId="9" priority="8" operator="greaterThan">
      <formula>0</formula>
    </cfRule>
    <cfRule type="cellIs" dxfId="8" priority="9" operator="equal">
      <formula>0</formula>
    </cfRule>
    <cfRule type="cellIs" dxfId="7" priority="10" operator="lessThan">
      <formula>0</formula>
    </cfRule>
    <cfRule type="cellIs" dxfId="6" priority="11" operator="greaterThan">
      <formula>0</formula>
    </cfRule>
  </conditionalFormatting>
  <conditionalFormatting sqref="H108:I207">
    <cfRule type="cellIs" dxfId="5" priority="6" operator="lessThan">
      <formula>0</formula>
    </cfRule>
  </conditionalFormatting>
  <conditionalFormatting sqref="J108:J207">
    <cfRule type="cellIs" dxfId="4" priority="5" operator="lessThan">
      <formula>0</formula>
    </cfRule>
  </conditionalFormatting>
  <conditionalFormatting sqref="S108:T108">
    <cfRule type="cellIs" dxfId="3" priority="3" operator="equal">
      <formula>$M$2</formula>
    </cfRule>
    <cfRule type="cellIs" dxfId="2" priority="4" operator="equal">
      <formula>$M$1</formula>
    </cfRule>
  </conditionalFormatting>
  <conditionalFormatting sqref="S107:T107">
    <cfRule type="containsText" dxfId="1" priority="1" operator="containsText" text="x">
      <formula>NOT(ISERROR(SEARCH("x",S107)))</formula>
    </cfRule>
    <cfRule type="containsText" dxfId="0" priority="2" operator="containsText" text="ok">
      <formula>NOT(ISERROR(SEARCH("ok",S107)))</formula>
    </cfRule>
  </conditionalFormatting>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97DF8D-1B01-431D-8288-A00A48DDECD7}">
  <dimension ref="A1:I21"/>
  <sheetViews>
    <sheetView workbookViewId="0">
      <selection activeCell="K30" sqref="K30"/>
    </sheetView>
  </sheetViews>
  <sheetFormatPr defaultRowHeight="15" x14ac:dyDescent="0.25"/>
  <sheetData>
    <row r="1" spans="1:9" x14ac:dyDescent="0.25">
      <c r="A1" s="17" t="s">
        <v>21</v>
      </c>
      <c r="B1" s="155" t="s">
        <v>92</v>
      </c>
      <c r="C1" s="166"/>
      <c r="D1" s="166"/>
      <c r="E1" s="156"/>
      <c r="F1" s="155" t="s">
        <v>9</v>
      </c>
      <c r="G1" s="156"/>
      <c r="H1" s="155" t="s">
        <v>11</v>
      </c>
      <c r="I1" s="156"/>
    </row>
    <row r="2" spans="1:9" x14ac:dyDescent="0.25">
      <c r="A2" s="105" t="e">
        <f>Zawiadomienie!#REF!</f>
        <v>#REF!</v>
      </c>
      <c r="B2" s="167" t="e">
        <f>Zawiadomienie!#REF!</f>
        <v>#REF!</v>
      </c>
      <c r="C2" s="168"/>
      <c r="D2" s="168"/>
      <c r="E2" s="169"/>
      <c r="F2" s="170" t="e">
        <f>Zawiadomienie!#REF!</f>
        <v>#REF!</v>
      </c>
      <c r="G2" s="171"/>
      <c r="H2" s="172" t="e">
        <f>Zawiadomienie!#REF!</f>
        <v>#REF!</v>
      </c>
      <c r="I2" s="173"/>
    </row>
    <row r="3" spans="1:9" x14ac:dyDescent="0.25">
      <c r="A3" s="105" t="e">
        <f>Zawiadomienie!#REF!</f>
        <v>#REF!</v>
      </c>
      <c r="B3" s="167" t="e">
        <f>Zawiadomienie!#REF!</f>
        <v>#REF!</v>
      </c>
      <c r="C3" s="168"/>
      <c r="D3" s="168"/>
      <c r="E3" s="169"/>
      <c r="F3" s="170" t="e">
        <f>Zawiadomienie!#REF!</f>
        <v>#REF!</v>
      </c>
      <c r="G3" s="171"/>
      <c r="H3" s="172" t="e">
        <f>Zawiadomienie!#REF!</f>
        <v>#REF!</v>
      </c>
      <c r="I3" s="173"/>
    </row>
    <row r="4" spans="1:9" x14ac:dyDescent="0.25">
      <c r="A4" s="105" t="e">
        <f>Zawiadomienie!#REF!</f>
        <v>#REF!</v>
      </c>
      <c r="B4" s="167" t="e">
        <f>Zawiadomienie!#REF!</f>
        <v>#REF!</v>
      </c>
      <c r="C4" s="168"/>
      <c r="D4" s="168"/>
      <c r="E4" s="169"/>
      <c r="F4" s="170" t="e">
        <f>Zawiadomienie!#REF!</f>
        <v>#REF!</v>
      </c>
      <c r="G4" s="171"/>
      <c r="H4" s="172" t="e">
        <f>Zawiadomienie!#REF!</f>
        <v>#REF!</v>
      </c>
      <c r="I4" s="173"/>
    </row>
    <row r="5" spans="1:9" x14ac:dyDescent="0.25">
      <c r="A5" s="105" t="e">
        <f>Zawiadomienie!#REF!</f>
        <v>#REF!</v>
      </c>
      <c r="B5" s="167" t="e">
        <f>Zawiadomienie!#REF!</f>
        <v>#REF!</v>
      </c>
      <c r="C5" s="168"/>
      <c r="D5" s="168"/>
      <c r="E5" s="169"/>
      <c r="F5" s="170" t="e">
        <f>Zawiadomienie!#REF!</f>
        <v>#REF!</v>
      </c>
      <c r="G5" s="171"/>
      <c r="H5" s="172" t="e">
        <f>Zawiadomienie!#REF!</f>
        <v>#REF!</v>
      </c>
      <c r="I5" s="173"/>
    </row>
    <row r="6" spans="1:9" x14ac:dyDescent="0.25">
      <c r="A6" s="105" t="e">
        <f>Zawiadomienie!#REF!</f>
        <v>#REF!</v>
      </c>
      <c r="B6" s="167" t="e">
        <f>Zawiadomienie!#REF!</f>
        <v>#REF!</v>
      </c>
      <c r="C6" s="168"/>
      <c r="D6" s="168"/>
      <c r="E6" s="169"/>
      <c r="F6" s="170" t="e">
        <f>Zawiadomienie!#REF!</f>
        <v>#REF!</v>
      </c>
      <c r="G6" s="171"/>
      <c r="H6" s="172" t="e">
        <f>Zawiadomienie!#REF!</f>
        <v>#REF!</v>
      </c>
      <c r="I6" s="173"/>
    </row>
    <row r="7" spans="1:9" x14ac:dyDescent="0.25">
      <c r="A7" s="105" t="e">
        <f>Zawiadomienie!#REF!</f>
        <v>#REF!</v>
      </c>
      <c r="B7" s="167" t="e">
        <f>Zawiadomienie!#REF!</f>
        <v>#REF!</v>
      </c>
      <c r="C7" s="168"/>
      <c r="D7" s="168"/>
      <c r="E7" s="169"/>
      <c r="F7" s="170" t="e">
        <f>Zawiadomienie!#REF!</f>
        <v>#REF!</v>
      </c>
      <c r="G7" s="171"/>
      <c r="H7" s="172" t="e">
        <f>Zawiadomienie!#REF!</f>
        <v>#REF!</v>
      </c>
      <c r="I7" s="173"/>
    </row>
    <row r="8" spans="1:9" x14ac:dyDescent="0.25">
      <c r="A8" s="105" t="e">
        <f>Zawiadomienie!#REF!</f>
        <v>#REF!</v>
      </c>
      <c r="B8" s="167" t="e">
        <f>Zawiadomienie!#REF!</f>
        <v>#REF!</v>
      </c>
      <c r="C8" s="168"/>
      <c r="D8" s="168"/>
      <c r="E8" s="169"/>
      <c r="F8" s="170" t="e">
        <f>Zawiadomienie!#REF!</f>
        <v>#REF!</v>
      </c>
      <c r="G8" s="171"/>
      <c r="H8" s="172" t="e">
        <f>Zawiadomienie!#REF!</f>
        <v>#REF!</v>
      </c>
      <c r="I8" s="173"/>
    </row>
    <row r="9" spans="1:9" x14ac:dyDescent="0.25">
      <c r="A9" s="105" t="e">
        <f>Zawiadomienie!#REF!</f>
        <v>#REF!</v>
      </c>
      <c r="B9" s="167" t="e">
        <f>Zawiadomienie!#REF!</f>
        <v>#REF!</v>
      </c>
      <c r="C9" s="168"/>
      <c r="D9" s="168"/>
      <c r="E9" s="169"/>
      <c r="F9" s="170" t="e">
        <f>Zawiadomienie!#REF!</f>
        <v>#REF!</v>
      </c>
      <c r="G9" s="171"/>
      <c r="H9" s="172" t="e">
        <f>Zawiadomienie!#REF!</f>
        <v>#REF!</v>
      </c>
      <c r="I9" s="173"/>
    </row>
    <row r="10" spans="1:9" x14ac:dyDescent="0.25">
      <c r="A10" s="105" t="e">
        <f>Zawiadomienie!#REF!</f>
        <v>#REF!</v>
      </c>
      <c r="B10" s="167" t="e">
        <f>Zawiadomienie!#REF!</f>
        <v>#REF!</v>
      </c>
      <c r="C10" s="168"/>
      <c r="D10" s="168"/>
      <c r="E10" s="169"/>
      <c r="F10" s="170" t="e">
        <f>Zawiadomienie!#REF!</f>
        <v>#REF!</v>
      </c>
      <c r="G10" s="171"/>
      <c r="H10" s="172" t="e">
        <f>Zawiadomienie!#REF!</f>
        <v>#REF!</v>
      </c>
      <c r="I10" s="173"/>
    </row>
    <row r="11" spans="1:9" x14ac:dyDescent="0.25">
      <c r="A11" s="105" t="e">
        <f>Zawiadomienie!#REF!</f>
        <v>#REF!</v>
      </c>
      <c r="B11" s="167" t="e">
        <f>Zawiadomienie!#REF!</f>
        <v>#REF!</v>
      </c>
      <c r="C11" s="168"/>
      <c r="D11" s="168"/>
      <c r="E11" s="169"/>
      <c r="F11" s="170" t="e">
        <f>Zawiadomienie!#REF!</f>
        <v>#REF!</v>
      </c>
      <c r="G11" s="171"/>
      <c r="H11" s="172" t="e">
        <f>Zawiadomienie!#REF!</f>
        <v>#REF!</v>
      </c>
      <c r="I11" s="173"/>
    </row>
    <row r="12" spans="1:9" x14ac:dyDescent="0.25">
      <c r="A12" s="105" t="e">
        <f>Zawiadomienie!#REF!</f>
        <v>#REF!</v>
      </c>
      <c r="B12" s="167" t="e">
        <f>Zawiadomienie!#REF!</f>
        <v>#REF!</v>
      </c>
      <c r="C12" s="168"/>
      <c r="D12" s="168"/>
      <c r="E12" s="169"/>
      <c r="F12" s="170" t="e">
        <f>Zawiadomienie!#REF!</f>
        <v>#REF!</v>
      </c>
      <c r="G12" s="171"/>
      <c r="H12" s="172" t="e">
        <f>Zawiadomienie!#REF!</f>
        <v>#REF!</v>
      </c>
      <c r="I12" s="173"/>
    </row>
    <row r="13" spans="1:9" x14ac:dyDescent="0.25">
      <c r="A13" s="105" t="e">
        <f>Zawiadomienie!#REF!</f>
        <v>#REF!</v>
      </c>
      <c r="B13" s="167" t="e">
        <f>Zawiadomienie!#REF!</f>
        <v>#REF!</v>
      </c>
      <c r="C13" s="168"/>
      <c r="D13" s="168"/>
      <c r="E13" s="169"/>
      <c r="F13" s="170" t="e">
        <f>Zawiadomienie!#REF!</f>
        <v>#REF!</v>
      </c>
      <c r="G13" s="171"/>
      <c r="H13" s="172" t="e">
        <f>Zawiadomienie!#REF!</f>
        <v>#REF!</v>
      </c>
      <c r="I13" s="173"/>
    </row>
    <row r="14" spans="1:9" x14ac:dyDescent="0.25">
      <c r="A14" s="105" t="e">
        <f>Zawiadomienie!#REF!</f>
        <v>#REF!</v>
      </c>
      <c r="B14" s="167" t="e">
        <f>Zawiadomienie!#REF!</f>
        <v>#REF!</v>
      </c>
      <c r="C14" s="168"/>
      <c r="D14" s="168"/>
      <c r="E14" s="169"/>
      <c r="F14" s="170" t="e">
        <f>Zawiadomienie!#REF!</f>
        <v>#REF!</v>
      </c>
      <c r="G14" s="171"/>
      <c r="H14" s="172" t="e">
        <f>Zawiadomienie!#REF!</f>
        <v>#REF!</v>
      </c>
      <c r="I14" s="173"/>
    </row>
    <row r="15" spans="1:9" x14ac:dyDescent="0.25">
      <c r="A15" s="105" t="e">
        <f>Zawiadomienie!#REF!</f>
        <v>#REF!</v>
      </c>
      <c r="B15" s="167" t="e">
        <f>Zawiadomienie!#REF!</f>
        <v>#REF!</v>
      </c>
      <c r="C15" s="168"/>
      <c r="D15" s="168"/>
      <c r="E15" s="169"/>
      <c r="F15" s="170" t="e">
        <f>Zawiadomienie!#REF!</f>
        <v>#REF!</v>
      </c>
      <c r="G15" s="171"/>
      <c r="H15" s="172" t="e">
        <f>Zawiadomienie!#REF!</f>
        <v>#REF!</v>
      </c>
      <c r="I15" s="173"/>
    </row>
    <row r="16" spans="1:9" x14ac:dyDescent="0.25">
      <c r="A16" s="105" t="e">
        <f>Zawiadomienie!#REF!</f>
        <v>#REF!</v>
      </c>
      <c r="B16" s="167" t="e">
        <f>Zawiadomienie!#REF!</f>
        <v>#REF!</v>
      </c>
      <c r="C16" s="168"/>
      <c r="D16" s="168"/>
      <c r="E16" s="169"/>
      <c r="F16" s="170" t="e">
        <f>Zawiadomienie!#REF!</f>
        <v>#REF!</v>
      </c>
      <c r="G16" s="171"/>
      <c r="H16" s="172" t="e">
        <f>Zawiadomienie!#REF!</f>
        <v>#REF!</v>
      </c>
      <c r="I16" s="173"/>
    </row>
    <row r="17" spans="1:9" x14ac:dyDescent="0.25">
      <c r="A17" s="105" t="e">
        <f>Zawiadomienie!#REF!</f>
        <v>#REF!</v>
      </c>
      <c r="B17" s="167" t="e">
        <f>Zawiadomienie!#REF!</f>
        <v>#REF!</v>
      </c>
      <c r="C17" s="168"/>
      <c r="D17" s="168"/>
      <c r="E17" s="169"/>
      <c r="F17" s="170" t="e">
        <f>Zawiadomienie!#REF!</f>
        <v>#REF!</v>
      </c>
      <c r="G17" s="171"/>
      <c r="H17" s="172" t="e">
        <f>Zawiadomienie!#REF!</f>
        <v>#REF!</v>
      </c>
      <c r="I17" s="173"/>
    </row>
    <row r="18" spans="1:9" x14ac:dyDescent="0.25">
      <c r="A18" s="105" t="e">
        <f>Zawiadomienie!#REF!</f>
        <v>#REF!</v>
      </c>
      <c r="B18" s="167" t="e">
        <f>Zawiadomienie!#REF!</f>
        <v>#REF!</v>
      </c>
      <c r="C18" s="168"/>
      <c r="D18" s="168"/>
      <c r="E18" s="169"/>
      <c r="F18" s="170" t="e">
        <f>Zawiadomienie!#REF!</f>
        <v>#REF!</v>
      </c>
      <c r="G18" s="171"/>
      <c r="H18" s="172" t="e">
        <f>Zawiadomienie!#REF!</f>
        <v>#REF!</v>
      </c>
      <c r="I18" s="173"/>
    </row>
    <row r="19" spans="1:9" x14ac:dyDescent="0.25">
      <c r="A19" s="105" t="e">
        <f>Zawiadomienie!#REF!</f>
        <v>#REF!</v>
      </c>
      <c r="B19" s="167" t="e">
        <f>Zawiadomienie!#REF!</f>
        <v>#REF!</v>
      </c>
      <c r="C19" s="168"/>
      <c r="D19" s="168"/>
      <c r="E19" s="169"/>
      <c r="F19" s="170" t="e">
        <f>Zawiadomienie!#REF!</f>
        <v>#REF!</v>
      </c>
      <c r="G19" s="171"/>
      <c r="H19" s="172" t="e">
        <f>Zawiadomienie!#REF!</f>
        <v>#REF!</v>
      </c>
      <c r="I19" s="173"/>
    </row>
    <row r="20" spans="1:9" x14ac:dyDescent="0.25">
      <c r="A20" s="105" t="e">
        <f>Zawiadomienie!#REF!</f>
        <v>#REF!</v>
      </c>
      <c r="B20" s="167" t="e">
        <f>Zawiadomienie!#REF!</f>
        <v>#REF!</v>
      </c>
      <c r="C20" s="168"/>
      <c r="D20" s="168"/>
      <c r="E20" s="169"/>
      <c r="F20" s="170" t="e">
        <f>Zawiadomienie!#REF!</f>
        <v>#REF!</v>
      </c>
      <c r="G20" s="171"/>
      <c r="H20" s="172" t="e">
        <f>Zawiadomienie!#REF!</f>
        <v>#REF!</v>
      </c>
      <c r="I20" s="173"/>
    </row>
    <row r="21" spans="1:9" x14ac:dyDescent="0.25">
      <c r="A21" s="105" t="e">
        <f>Zawiadomienie!#REF!</f>
        <v>#REF!</v>
      </c>
      <c r="B21" s="167" t="e">
        <f>Zawiadomienie!#REF!</f>
        <v>#REF!</v>
      </c>
      <c r="C21" s="168"/>
      <c r="D21" s="168"/>
      <c r="E21" s="169"/>
      <c r="F21" s="170" t="e">
        <f>Zawiadomienie!#REF!</f>
        <v>#REF!</v>
      </c>
      <c r="G21" s="171"/>
      <c r="H21" s="172" t="e">
        <f>Zawiadomienie!#REF!</f>
        <v>#REF!</v>
      </c>
      <c r="I21" s="173"/>
    </row>
  </sheetData>
  <mergeCells count="63">
    <mergeCell ref="B21:E21"/>
    <mergeCell ref="F21:G21"/>
    <mergeCell ref="H21:I21"/>
    <mergeCell ref="B19:E19"/>
    <mergeCell ref="F19:G19"/>
    <mergeCell ref="H19:I19"/>
    <mergeCell ref="B20:E20"/>
    <mergeCell ref="F20:G20"/>
    <mergeCell ref="H20:I20"/>
    <mergeCell ref="B17:E17"/>
    <mergeCell ref="F17:G17"/>
    <mergeCell ref="H17:I17"/>
    <mergeCell ref="B18:E18"/>
    <mergeCell ref="F18:G18"/>
    <mergeCell ref="H18:I18"/>
    <mergeCell ref="B15:E15"/>
    <mergeCell ref="F15:G15"/>
    <mergeCell ref="H15:I15"/>
    <mergeCell ref="B16:E16"/>
    <mergeCell ref="F16:G16"/>
    <mergeCell ref="H16:I16"/>
    <mergeCell ref="B13:E13"/>
    <mergeCell ref="F13:G13"/>
    <mergeCell ref="H13:I13"/>
    <mergeCell ref="B14:E14"/>
    <mergeCell ref="F14:G14"/>
    <mergeCell ref="H14:I14"/>
    <mergeCell ref="B11:E11"/>
    <mergeCell ref="F11:G11"/>
    <mergeCell ref="H11:I11"/>
    <mergeCell ref="B12:E12"/>
    <mergeCell ref="F12:G12"/>
    <mergeCell ref="H12:I12"/>
    <mergeCell ref="B9:E9"/>
    <mergeCell ref="F9:G9"/>
    <mergeCell ref="H9:I9"/>
    <mergeCell ref="B10:E10"/>
    <mergeCell ref="F10:G10"/>
    <mergeCell ref="H10:I10"/>
    <mergeCell ref="B7:E7"/>
    <mergeCell ref="F7:G7"/>
    <mergeCell ref="H7:I7"/>
    <mergeCell ref="B8:E8"/>
    <mergeCell ref="F8:G8"/>
    <mergeCell ref="H8:I8"/>
    <mergeCell ref="B5:E5"/>
    <mergeCell ref="F5:G5"/>
    <mergeCell ref="H5:I5"/>
    <mergeCell ref="B6:E6"/>
    <mergeCell ref="F6:G6"/>
    <mergeCell ref="H6:I6"/>
    <mergeCell ref="B3:E3"/>
    <mergeCell ref="F3:G3"/>
    <mergeCell ref="H3:I3"/>
    <mergeCell ref="B4:E4"/>
    <mergeCell ref="F4:G4"/>
    <mergeCell ref="H4:I4"/>
    <mergeCell ref="B1:E1"/>
    <mergeCell ref="F1:G1"/>
    <mergeCell ref="H1:I1"/>
    <mergeCell ref="B2:E2"/>
    <mergeCell ref="F2:G2"/>
    <mergeCell ref="H2:I2"/>
  </mergeCells>
  <dataValidations count="1">
    <dataValidation operator="greaterThan" allowBlank="1" showInputMessage="1" showErrorMessage="1" sqref="A2:I21" xr:uid="{8AC42006-D445-47F7-9451-56558BC64162}"/>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772426-A77C-4862-BE6B-CE3628C2B246}">
  <dimension ref="A1:CB2"/>
  <sheetViews>
    <sheetView workbookViewId="0">
      <selection activeCell="A15" sqref="A15"/>
    </sheetView>
  </sheetViews>
  <sheetFormatPr defaultRowHeight="15" x14ac:dyDescent="0.25"/>
  <cols>
    <col min="1" max="1" width="21.5703125" bestFit="1" customWidth="1"/>
    <col min="2" max="2" width="15.140625" customWidth="1"/>
    <col min="3" max="3" width="16.140625" customWidth="1"/>
    <col min="4" max="4" width="15.28515625" customWidth="1"/>
    <col min="5" max="5" width="13.42578125" customWidth="1"/>
    <col min="6" max="6" width="15.42578125" customWidth="1"/>
    <col min="7" max="7" width="13.42578125" customWidth="1"/>
    <col min="8" max="8" width="12.85546875" customWidth="1"/>
    <col min="9" max="9" width="14.28515625" customWidth="1"/>
    <col min="10" max="10" width="18.85546875" customWidth="1"/>
    <col min="11" max="11" width="13.42578125" customWidth="1"/>
    <col min="12" max="12" width="10.140625" bestFit="1" customWidth="1"/>
    <col min="13" max="13" width="17.5703125" customWidth="1"/>
    <col min="14" max="14" width="20.85546875" customWidth="1"/>
    <col min="15" max="15" width="19.140625" bestFit="1" customWidth="1"/>
    <col min="16" max="16" width="19.85546875" customWidth="1"/>
    <col min="17" max="17" width="18.85546875" customWidth="1"/>
    <col min="18" max="18" width="14.140625" customWidth="1"/>
    <col min="19" max="19" width="12.42578125" bestFit="1" customWidth="1"/>
    <col min="20" max="20" width="10.140625" bestFit="1" customWidth="1"/>
    <col min="21" max="40" width="13.5703125" customWidth="1"/>
    <col min="41" max="60" width="18.5703125" customWidth="1"/>
    <col min="61" max="61" width="19.140625" customWidth="1"/>
    <col min="62" max="80" width="19.28515625" customWidth="1"/>
  </cols>
  <sheetData>
    <row r="1" spans="1:80" ht="59.25" customHeight="1" x14ac:dyDescent="0.25">
      <c r="A1" s="81" t="s">
        <v>10</v>
      </c>
      <c r="B1" s="81" t="s">
        <v>9</v>
      </c>
      <c r="C1" s="81" t="s">
        <v>11</v>
      </c>
      <c r="D1" s="81" t="s">
        <v>4</v>
      </c>
      <c r="E1" s="81" t="s">
        <v>8</v>
      </c>
      <c r="F1" s="81" t="s">
        <v>6</v>
      </c>
      <c r="G1" s="81" t="s">
        <v>65</v>
      </c>
      <c r="H1" s="81" t="s">
        <v>12</v>
      </c>
      <c r="I1" s="81" t="s">
        <v>5</v>
      </c>
      <c r="J1" s="81" t="s">
        <v>7</v>
      </c>
      <c r="K1" s="81" t="s">
        <v>24</v>
      </c>
      <c r="L1" s="81" t="s">
        <v>67</v>
      </c>
      <c r="M1" s="81" t="s">
        <v>68</v>
      </c>
      <c r="N1" s="81" t="s">
        <v>69</v>
      </c>
      <c r="O1" s="81" t="s">
        <v>70</v>
      </c>
      <c r="P1" s="81" t="s">
        <v>64</v>
      </c>
      <c r="Q1" s="81" t="s">
        <v>63</v>
      </c>
      <c r="R1" s="81" t="s">
        <v>62</v>
      </c>
      <c r="S1" s="81" t="s">
        <v>61</v>
      </c>
      <c r="T1" s="81" t="s">
        <v>60</v>
      </c>
      <c r="U1" s="81" t="s">
        <v>99</v>
      </c>
      <c r="V1" s="81" t="s">
        <v>100</v>
      </c>
      <c r="W1" s="81" t="s">
        <v>101</v>
      </c>
      <c r="X1" s="81" t="s">
        <v>102</v>
      </c>
      <c r="Y1" s="81" t="s">
        <v>103</v>
      </c>
      <c r="Z1" s="81" t="s">
        <v>104</v>
      </c>
      <c r="AA1" s="81" t="s">
        <v>105</v>
      </c>
      <c r="AB1" s="81" t="s">
        <v>106</v>
      </c>
      <c r="AC1" s="81" t="s">
        <v>107</v>
      </c>
      <c r="AD1" s="81" t="s">
        <v>108</v>
      </c>
      <c r="AE1" s="81" t="s">
        <v>109</v>
      </c>
      <c r="AF1" s="81" t="s">
        <v>110</v>
      </c>
      <c r="AG1" s="81" t="s">
        <v>111</v>
      </c>
      <c r="AH1" s="81" t="s">
        <v>112</v>
      </c>
      <c r="AI1" s="81" t="s">
        <v>113</v>
      </c>
      <c r="AJ1" s="81" t="s">
        <v>114</v>
      </c>
      <c r="AK1" s="81" t="s">
        <v>115</v>
      </c>
      <c r="AL1" s="81" t="s">
        <v>116</v>
      </c>
      <c r="AM1" s="81" t="s">
        <v>117</v>
      </c>
      <c r="AN1" s="81" t="s">
        <v>118</v>
      </c>
      <c r="AO1" s="81" t="s">
        <v>119</v>
      </c>
      <c r="AP1" s="81" t="s">
        <v>120</v>
      </c>
      <c r="AQ1" s="81" t="s">
        <v>121</v>
      </c>
      <c r="AR1" s="81" t="s">
        <v>122</v>
      </c>
      <c r="AS1" s="81" t="s">
        <v>123</v>
      </c>
      <c r="AT1" s="81" t="s">
        <v>124</v>
      </c>
      <c r="AU1" s="81" t="s">
        <v>125</v>
      </c>
      <c r="AV1" s="81" t="s">
        <v>126</v>
      </c>
      <c r="AW1" s="81" t="s">
        <v>127</v>
      </c>
      <c r="AX1" s="81" t="s">
        <v>128</v>
      </c>
      <c r="AY1" s="81" t="s">
        <v>129</v>
      </c>
      <c r="AZ1" s="81" t="s">
        <v>130</v>
      </c>
      <c r="BA1" s="81" t="s">
        <v>131</v>
      </c>
      <c r="BB1" s="81" t="s">
        <v>132</v>
      </c>
      <c r="BC1" s="81" t="s">
        <v>133</v>
      </c>
      <c r="BD1" s="81" t="s">
        <v>134</v>
      </c>
      <c r="BE1" s="81" t="s">
        <v>135</v>
      </c>
      <c r="BF1" s="81" t="s">
        <v>136</v>
      </c>
      <c r="BG1" s="81" t="s">
        <v>137</v>
      </c>
      <c r="BH1" s="81" t="s">
        <v>138</v>
      </c>
      <c r="BI1" s="81" t="s">
        <v>139</v>
      </c>
      <c r="BJ1" s="81" t="s">
        <v>140</v>
      </c>
      <c r="BK1" s="81" t="s">
        <v>141</v>
      </c>
      <c r="BL1" s="81" t="s">
        <v>142</v>
      </c>
      <c r="BM1" s="81" t="s">
        <v>143</v>
      </c>
      <c r="BN1" s="81" t="s">
        <v>144</v>
      </c>
      <c r="BO1" s="81" t="s">
        <v>145</v>
      </c>
      <c r="BP1" s="81" t="s">
        <v>146</v>
      </c>
      <c r="BQ1" s="81" t="s">
        <v>147</v>
      </c>
      <c r="BR1" s="81" t="s">
        <v>148</v>
      </c>
      <c r="BS1" s="81" t="s">
        <v>149</v>
      </c>
      <c r="BT1" s="81" t="s">
        <v>150</v>
      </c>
      <c r="BU1" s="81" t="s">
        <v>151</v>
      </c>
      <c r="BV1" s="81" t="s">
        <v>152</v>
      </c>
      <c r="BW1" s="81" t="s">
        <v>153</v>
      </c>
      <c r="BX1" s="81" t="s">
        <v>154</v>
      </c>
      <c r="BY1" s="81" t="s">
        <v>155</v>
      </c>
      <c r="BZ1" s="81" t="s">
        <v>156</v>
      </c>
      <c r="CA1" s="81" t="s">
        <v>157</v>
      </c>
      <c r="CB1" s="81" t="s">
        <v>158</v>
      </c>
    </row>
    <row r="2" spans="1:80" x14ac:dyDescent="0.25">
      <c r="A2" t="str">
        <f>Zawiadomienie!C7</f>
        <v/>
      </c>
      <c r="B2" s="99" t="str">
        <f>Zawiadomienie!C8</f>
        <v/>
      </c>
      <c r="C2" s="100" t="str">
        <f>Zawiadomienie!C9</f>
        <v/>
      </c>
      <c r="D2" t="str">
        <f>Zawiadomienie!C10</f>
        <v/>
      </c>
      <c r="E2" t="str">
        <f>Zawiadomienie!C11</f>
        <v/>
      </c>
      <c r="F2" t="str">
        <f>Zawiadomienie!C12</f>
        <v>mazowieckie</v>
      </c>
      <c r="G2">
        <f>Zawiadomienie!C15</f>
        <v>0</v>
      </c>
      <c r="H2">
        <f>Zawiadomienie!C16</f>
        <v>0</v>
      </c>
      <c r="I2" s="80">
        <f>Zawiadomienie!C17</f>
        <v>0</v>
      </c>
      <c r="J2">
        <f>Zawiadomienie!C18</f>
        <v>0</v>
      </c>
      <c r="K2">
        <f>Zawiadomienie!G30</f>
        <v>0</v>
      </c>
      <c r="L2" s="79">
        <f>Zawiadomienie!G31</f>
        <v>0</v>
      </c>
      <c r="M2" s="96">
        <f>Zawiadomienie!G32</f>
        <v>0</v>
      </c>
      <c r="N2" s="96">
        <f>Zawiadomienie!G33</f>
        <v>0</v>
      </c>
      <c r="O2">
        <f>Zawiadomienie!G35</f>
        <v>0</v>
      </c>
      <c r="P2" s="78" t="e">
        <f>Zawiadomienie!#REF!</f>
        <v>#REF!</v>
      </c>
      <c r="Q2" s="96" t="e">
        <f>Zawiadomienie!#REF!</f>
        <v>#REF!</v>
      </c>
      <c r="R2" s="96" t="e">
        <f>Zawiadomienie!#REF!</f>
        <v>#REF!</v>
      </c>
      <c r="S2" s="96" t="e">
        <f>Zawiadomienie!#REF!</f>
        <v>#REF!</v>
      </c>
      <c r="T2" s="79">
        <f>Zawiadomienie!I1</f>
        <v>0</v>
      </c>
      <c r="U2" s="85" t="e">
        <f>Zawiadomienie!#REF!</f>
        <v>#REF!</v>
      </c>
      <c r="V2" s="85" t="e">
        <f>Zawiadomienie!#REF!</f>
        <v>#REF!</v>
      </c>
      <c r="W2" s="85" t="e">
        <f>Zawiadomienie!#REF!</f>
        <v>#REF!</v>
      </c>
      <c r="X2" s="85" t="e">
        <f>Zawiadomienie!#REF!</f>
        <v>#REF!</v>
      </c>
      <c r="Y2" s="85" t="e">
        <f>Zawiadomienie!#REF!</f>
        <v>#REF!</v>
      </c>
      <c r="Z2" s="85" t="e">
        <f>Zawiadomienie!#REF!</f>
        <v>#REF!</v>
      </c>
      <c r="AA2" s="85" t="e">
        <f>Zawiadomienie!#REF!</f>
        <v>#REF!</v>
      </c>
      <c r="AB2" s="85" t="e">
        <f>Zawiadomienie!#REF!</f>
        <v>#REF!</v>
      </c>
      <c r="AC2" s="85" t="e">
        <f>Zawiadomienie!#REF!</f>
        <v>#REF!</v>
      </c>
      <c r="AD2" s="85" t="e">
        <f>Zawiadomienie!#REF!</f>
        <v>#REF!</v>
      </c>
      <c r="AE2" s="85" t="e">
        <f>Zawiadomienie!#REF!</f>
        <v>#REF!</v>
      </c>
      <c r="AF2" s="85" t="e">
        <f>Zawiadomienie!#REF!</f>
        <v>#REF!</v>
      </c>
      <c r="AG2" s="85" t="e">
        <f>Zawiadomienie!#REF!</f>
        <v>#REF!</v>
      </c>
      <c r="AH2" s="85" t="e">
        <f>Zawiadomienie!#REF!</f>
        <v>#REF!</v>
      </c>
      <c r="AI2" s="85" t="e">
        <f>Zawiadomienie!#REF!</f>
        <v>#REF!</v>
      </c>
      <c r="AJ2" s="85" t="e">
        <f>Zawiadomienie!#REF!</f>
        <v>#REF!</v>
      </c>
      <c r="AK2" s="85" t="e">
        <f>Zawiadomienie!#REF!</f>
        <v>#REF!</v>
      </c>
      <c r="AL2" s="85" t="e">
        <f>Zawiadomienie!#REF!</f>
        <v>#REF!</v>
      </c>
      <c r="AM2" s="85" t="e">
        <f>Zawiadomienie!#REF!</f>
        <v>#REF!</v>
      </c>
      <c r="AN2" s="85" t="e">
        <f>Zawiadomienie!#REF!</f>
        <v>#REF!</v>
      </c>
      <c r="AO2" s="99" t="e">
        <f>Zawiadomienie!#REF!</f>
        <v>#REF!</v>
      </c>
      <c r="AP2" s="99" t="e">
        <f>Zawiadomienie!#REF!</f>
        <v>#REF!</v>
      </c>
      <c r="AQ2" s="99" t="e">
        <f>Zawiadomienie!#REF!</f>
        <v>#REF!</v>
      </c>
      <c r="AR2" s="99" t="e">
        <f>Zawiadomienie!#REF!</f>
        <v>#REF!</v>
      </c>
      <c r="AS2" s="99" t="e">
        <f>Zawiadomienie!#REF!</f>
        <v>#REF!</v>
      </c>
      <c r="AT2" s="99" t="e">
        <f>Zawiadomienie!#REF!</f>
        <v>#REF!</v>
      </c>
      <c r="AU2" s="99" t="e">
        <f>Zawiadomienie!#REF!</f>
        <v>#REF!</v>
      </c>
      <c r="AV2" s="99" t="e">
        <f>Zawiadomienie!#REF!</f>
        <v>#REF!</v>
      </c>
      <c r="AW2" s="99" t="e">
        <f>Zawiadomienie!#REF!</f>
        <v>#REF!</v>
      </c>
      <c r="AX2" s="99" t="e">
        <f>Zawiadomienie!#REF!</f>
        <v>#REF!</v>
      </c>
      <c r="AY2" s="99" t="e">
        <f>Zawiadomienie!#REF!</f>
        <v>#REF!</v>
      </c>
      <c r="AZ2" s="99" t="e">
        <f>Zawiadomienie!#REF!</f>
        <v>#REF!</v>
      </c>
      <c r="BA2" s="99" t="e">
        <f>Zawiadomienie!#REF!</f>
        <v>#REF!</v>
      </c>
      <c r="BB2" s="99" t="e">
        <f>Zawiadomienie!#REF!</f>
        <v>#REF!</v>
      </c>
      <c r="BC2" s="99" t="e">
        <f>Zawiadomienie!#REF!</f>
        <v>#REF!</v>
      </c>
      <c r="BD2" s="99" t="e">
        <f>Zawiadomienie!#REF!</f>
        <v>#REF!</v>
      </c>
      <c r="BE2" s="99" t="e">
        <f>Zawiadomienie!#REF!</f>
        <v>#REF!</v>
      </c>
      <c r="BF2" s="99" t="e">
        <f>Zawiadomienie!#REF!</f>
        <v>#REF!</v>
      </c>
      <c r="BG2" s="99" t="e">
        <f>Zawiadomienie!#REF!</f>
        <v>#REF!</v>
      </c>
      <c r="BH2" s="99" t="e">
        <f>Zawiadomienie!#REF!</f>
        <v>#REF!</v>
      </c>
      <c r="BI2" s="100" t="e">
        <f>Zawiadomienie!#REF!</f>
        <v>#REF!</v>
      </c>
      <c r="BJ2" s="100" t="e">
        <f>Zawiadomienie!#REF!</f>
        <v>#REF!</v>
      </c>
      <c r="BK2" s="100" t="e">
        <f>Zawiadomienie!#REF!</f>
        <v>#REF!</v>
      </c>
      <c r="BL2" s="100" t="e">
        <f>Zawiadomienie!#REF!</f>
        <v>#REF!</v>
      </c>
      <c r="BM2" s="100" t="e">
        <f>Zawiadomienie!#REF!</f>
        <v>#REF!</v>
      </c>
      <c r="BN2" s="100" t="e">
        <f>Zawiadomienie!#REF!</f>
        <v>#REF!</v>
      </c>
      <c r="BO2" s="100" t="e">
        <f>Zawiadomienie!#REF!</f>
        <v>#REF!</v>
      </c>
      <c r="BP2" s="100" t="e">
        <f>Zawiadomienie!#REF!</f>
        <v>#REF!</v>
      </c>
      <c r="BQ2" s="100" t="e">
        <f>Zawiadomienie!#REF!</f>
        <v>#REF!</v>
      </c>
      <c r="BR2" s="100" t="e">
        <f>Zawiadomienie!#REF!</f>
        <v>#REF!</v>
      </c>
      <c r="BS2" s="100" t="e">
        <f>Zawiadomienie!#REF!</f>
        <v>#REF!</v>
      </c>
      <c r="BT2" s="100" t="e">
        <f>Zawiadomienie!#REF!</f>
        <v>#REF!</v>
      </c>
      <c r="BU2" s="100" t="e">
        <f>Zawiadomienie!#REF!</f>
        <v>#REF!</v>
      </c>
      <c r="BV2" s="100" t="e">
        <f>Zawiadomienie!#REF!</f>
        <v>#REF!</v>
      </c>
      <c r="BW2" s="100" t="e">
        <f>Zawiadomienie!#REF!</f>
        <v>#REF!</v>
      </c>
      <c r="BX2" s="100" t="e">
        <f>Zawiadomienie!#REF!</f>
        <v>#REF!</v>
      </c>
      <c r="BY2" s="100" t="e">
        <f>Zawiadomienie!#REF!</f>
        <v>#REF!</v>
      </c>
      <c r="BZ2" s="100" t="e">
        <f>Zawiadomienie!#REF!</f>
        <v>#REF!</v>
      </c>
      <c r="CA2" s="100" t="e">
        <f>Zawiadomienie!#REF!</f>
        <v>#REF!</v>
      </c>
      <c r="CB2" s="100" t="e">
        <f>Zawiadomienie!#REF!</f>
        <v>#REF!</v>
      </c>
    </row>
  </sheetData>
  <autoFilter ref="A1:T101" xr:uid="{00000000-0009-0000-0000-000001000000}"/>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12798D-8DFB-4C29-B0B5-D540260F2154}">
  <sheetPr>
    <tabColor rgb="FFFFC000"/>
  </sheetPr>
  <dimension ref="A1:I2"/>
  <sheetViews>
    <sheetView topLeftCell="G1" zoomScale="70" zoomScaleNormal="70" workbookViewId="0">
      <selection activeCell="I25" sqref="I25"/>
    </sheetView>
  </sheetViews>
  <sheetFormatPr defaultRowHeight="15" x14ac:dyDescent="0.25"/>
  <cols>
    <col min="1" max="1" width="25.7109375" bestFit="1" customWidth="1"/>
    <col min="2" max="2" width="17.5703125" customWidth="1"/>
    <col min="3" max="3" width="53.7109375" bestFit="1" customWidth="1"/>
    <col min="4" max="4" width="43.140625" bestFit="1" customWidth="1"/>
    <col min="5" max="5" width="59.5703125" bestFit="1" customWidth="1"/>
    <col min="6" max="6" width="34" bestFit="1" customWidth="1"/>
    <col min="7" max="7" width="13" customWidth="1"/>
    <col min="8" max="8" width="14.140625" bestFit="1" customWidth="1"/>
    <col min="9" max="9" width="76.85546875" customWidth="1"/>
  </cols>
  <sheetData>
    <row r="1" spans="1:9" x14ac:dyDescent="0.25">
      <c r="A1" s="89" t="s">
        <v>83</v>
      </c>
      <c r="B1" s="90" t="s">
        <v>85</v>
      </c>
      <c r="C1" s="91" t="s">
        <v>66</v>
      </c>
      <c r="D1" s="82" t="s">
        <v>86</v>
      </c>
      <c r="E1" s="82" t="s">
        <v>84</v>
      </c>
      <c r="F1" s="89" t="s">
        <v>87</v>
      </c>
      <c r="G1" s="83" t="s">
        <v>88</v>
      </c>
      <c r="H1" s="83" t="s">
        <v>89</v>
      </c>
      <c r="I1" s="83" t="s">
        <v>91</v>
      </c>
    </row>
    <row r="2" spans="1:9" x14ac:dyDescent="0.25">
      <c r="A2" t="str">
        <f>Zawiadomienie!C7</f>
        <v/>
      </c>
      <c r="B2" s="96" t="e">
        <f>Zawiadomienie!#REF!</f>
        <v>#REF!</v>
      </c>
      <c r="C2" s="88" t="e">
        <f>Zawiadomienie!#REF!</f>
        <v>#REF!</v>
      </c>
      <c r="D2">
        <f>Zawiadomienie!G35</f>
        <v>0</v>
      </c>
      <c r="E2" t="e">
        <f>Zawiadomienie!#REF!</f>
        <v>#REF!</v>
      </c>
      <c r="F2" s="96">
        <f>Zawiadomienie!G33</f>
        <v>0</v>
      </c>
      <c r="G2" t="e">
        <f>Zawiadomienie!#REF!</f>
        <v>#REF!</v>
      </c>
      <c r="H2" t="str">
        <f>Zawiadomienie!C13</f>
        <v/>
      </c>
      <c r="I2" t="e">
        <f>CONCATENATE("Dopłata FRPA  ",Zawiadomienie!#REF!," ",2023," ","umowa ",Zawiadomienie!G30)</f>
        <v>#REF!</v>
      </c>
    </row>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B8A62E-4B05-4687-8327-F604B5DA3C50}">
  <dimension ref="A2:C116"/>
  <sheetViews>
    <sheetView topLeftCell="A97" workbookViewId="0">
      <selection activeCell="C116" sqref="C116"/>
    </sheetView>
  </sheetViews>
  <sheetFormatPr defaultRowHeight="15" x14ac:dyDescent="0.25"/>
  <cols>
    <col min="1" max="1" width="12.5703125" bestFit="1" customWidth="1"/>
  </cols>
  <sheetData>
    <row r="2" spans="1:3" x14ac:dyDescent="0.25">
      <c r="A2" s="87" t="s">
        <v>71</v>
      </c>
    </row>
    <row r="3" spans="1:3" x14ac:dyDescent="0.25">
      <c r="A3" s="87" t="s">
        <v>72</v>
      </c>
    </row>
    <row r="4" spans="1:3" x14ac:dyDescent="0.25">
      <c r="A4" s="87" t="s">
        <v>73</v>
      </c>
    </row>
    <row r="5" spans="1:3" x14ac:dyDescent="0.25">
      <c r="A5" s="87" t="s">
        <v>74</v>
      </c>
    </row>
    <row r="6" spans="1:3" x14ac:dyDescent="0.25">
      <c r="A6" s="87" t="s">
        <v>75</v>
      </c>
    </row>
    <row r="7" spans="1:3" x14ac:dyDescent="0.25">
      <c r="A7" s="87" t="s">
        <v>76</v>
      </c>
    </row>
    <row r="8" spans="1:3" x14ac:dyDescent="0.25">
      <c r="A8" s="87" t="s">
        <v>77</v>
      </c>
    </row>
    <row r="9" spans="1:3" x14ac:dyDescent="0.25">
      <c r="A9" s="87" t="s">
        <v>78</v>
      </c>
    </row>
    <row r="10" spans="1:3" x14ac:dyDescent="0.25">
      <c r="A10" s="87" t="s">
        <v>79</v>
      </c>
    </row>
    <row r="11" spans="1:3" x14ac:dyDescent="0.25">
      <c r="A11" s="87" t="s">
        <v>80</v>
      </c>
    </row>
    <row r="12" spans="1:3" x14ac:dyDescent="0.25">
      <c r="A12" s="87" t="s">
        <v>81</v>
      </c>
    </row>
    <row r="13" spans="1:3" x14ac:dyDescent="0.25">
      <c r="A13" s="87" t="s">
        <v>82</v>
      </c>
    </row>
    <row r="16" spans="1:3" x14ac:dyDescent="0.25">
      <c r="B16" s="85" t="e">
        <f>#REF!</f>
        <v>#REF!</v>
      </c>
      <c r="C16" t="e">
        <f>IF(#REF!&lt;0,ABS(#REF!),0)</f>
        <v>#REF!</v>
      </c>
    </row>
    <row r="17" spans="2:3" x14ac:dyDescent="0.25">
      <c r="B17" s="85" t="e">
        <f>#REF!</f>
        <v>#REF!</v>
      </c>
      <c r="C17" t="e">
        <f>IF(#REF!&lt;0,ABS(#REF!),0)</f>
        <v>#REF!</v>
      </c>
    </row>
    <row r="18" spans="2:3" x14ac:dyDescent="0.25">
      <c r="B18" s="85" t="e">
        <f>#REF!</f>
        <v>#REF!</v>
      </c>
      <c r="C18" t="e">
        <f>IF(#REF!&lt;0,ABS(#REF!),0)</f>
        <v>#REF!</v>
      </c>
    </row>
    <row r="19" spans="2:3" x14ac:dyDescent="0.25">
      <c r="B19" s="85" t="e">
        <f>#REF!</f>
        <v>#REF!</v>
      </c>
      <c r="C19" t="e">
        <f>IF(#REF!&lt;0,ABS(#REF!),0)</f>
        <v>#REF!</v>
      </c>
    </row>
    <row r="20" spans="2:3" x14ac:dyDescent="0.25">
      <c r="B20" s="85" t="e">
        <f>#REF!</f>
        <v>#REF!</v>
      </c>
      <c r="C20" t="e">
        <f>IF(#REF!&lt;0,ABS(#REF!),0)</f>
        <v>#REF!</v>
      </c>
    </row>
    <row r="21" spans="2:3" x14ac:dyDescent="0.25">
      <c r="B21" s="85" t="e">
        <f>#REF!</f>
        <v>#REF!</v>
      </c>
      <c r="C21" t="e">
        <f>IF(#REF!&lt;0,ABS(#REF!),0)</f>
        <v>#REF!</v>
      </c>
    </row>
    <row r="22" spans="2:3" x14ac:dyDescent="0.25">
      <c r="B22" s="85" t="e">
        <f>#REF!</f>
        <v>#REF!</v>
      </c>
      <c r="C22" t="e">
        <f>IF(#REF!&lt;0,ABS(#REF!),0)</f>
        <v>#REF!</v>
      </c>
    </row>
    <row r="23" spans="2:3" x14ac:dyDescent="0.25">
      <c r="B23" s="85" t="e">
        <f>#REF!</f>
        <v>#REF!</v>
      </c>
      <c r="C23" t="e">
        <f>IF(#REF!&lt;0,ABS(#REF!),0)</f>
        <v>#REF!</v>
      </c>
    </row>
    <row r="24" spans="2:3" x14ac:dyDescent="0.25">
      <c r="B24" s="85" t="e">
        <f>#REF!</f>
        <v>#REF!</v>
      </c>
      <c r="C24" t="e">
        <f>IF(#REF!&lt;0,ABS(#REF!),0)</f>
        <v>#REF!</v>
      </c>
    </row>
    <row r="25" spans="2:3" x14ac:dyDescent="0.25">
      <c r="B25" s="85" t="e">
        <f>#REF!</f>
        <v>#REF!</v>
      </c>
      <c r="C25" t="e">
        <f>IF(#REF!&lt;0,ABS(#REF!),0)</f>
        <v>#REF!</v>
      </c>
    </row>
    <row r="26" spans="2:3" x14ac:dyDescent="0.25">
      <c r="B26" s="85" t="e">
        <f>#REF!</f>
        <v>#REF!</v>
      </c>
      <c r="C26" t="e">
        <f>IF(#REF!&lt;0,ABS(#REF!),0)</f>
        <v>#REF!</v>
      </c>
    </row>
    <row r="27" spans="2:3" x14ac:dyDescent="0.25">
      <c r="B27" s="85" t="e">
        <f>#REF!</f>
        <v>#REF!</v>
      </c>
      <c r="C27" t="e">
        <f>IF(#REF!&lt;0,ABS(#REF!),0)</f>
        <v>#REF!</v>
      </c>
    </row>
    <row r="28" spans="2:3" x14ac:dyDescent="0.25">
      <c r="B28" s="85" t="e">
        <f>#REF!</f>
        <v>#REF!</v>
      </c>
      <c r="C28" t="e">
        <f>IF(#REF!&lt;0,ABS(#REF!),0)</f>
        <v>#REF!</v>
      </c>
    </row>
    <row r="29" spans="2:3" x14ac:dyDescent="0.25">
      <c r="B29" s="85" t="e">
        <f>#REF!</f>
        <v>#REF!</v>
      </c>
      <c r="C29" t="e">
        <f>IF(#REF!&lt;0,ABS(#REF!),0)</f>
        <v>#REF!</v>
      </c>
    </row>
    <row r="30" spans="2:3" x14ac:dyDescent="0.25">
      <c r="B30" s="85" t="e">
        <f>#REF!</f>
        <v>#REF!</v>
      </c>
      <c r="C30" t="e">
        <f>IF(#REF!&lt;0,ABS(#REF!),0)</f>
        <v>#REF!</v>
      </c>
    </row>
    <row r="31" spans="2:3" x14ac:dyDescent="0.25">
      <c r="B31" s="85" t="e">
        <f>#REF!</f>
        <v>#REF!</v>
      </c>
      <c r="C31" t="e">
        <f>IF(#REF!&lt;0,ABS(#REF!),0)</f>
        <v>#REF!</v>
      </c>
    </row>
    <row r="32" spans="2:3" x14ac:dyDescent="0.25">
      <c r="B32" s="85" t="e">
        <f>#REF!</f>
        <v>#REF!</v>
      </c>
      <c r="C32" t="e">
        <f>IF(#REF!&lt;0,ABS(#REF!),0)</f>
        <v>#REF!</v>
      </c>
    </row>
    <row r="33" spans="2:3" x14ac:dyDescent="0.25">
      <c r="B33" s="85" t="e">
        <f>#REF!</f>
        <v>#REF!</v>
      </c>
      <c r="C33" t="e">
        <f>IF(#REF!&lt;0,ABS(#REF!),0)</f>
        <v>#REF!</v>
      </c>
    </row>
    <row r="34" spans="2:3" x14ac:dyDescent="0.25">
      <c r="B34" s="85" t="e">
        <f>#REF!</f>
        <v>#REF!</v>
      </c>
      <c r="C34" t="e">
        <f>IF(#REF!&lt;0,ABS(#REF!),0)</f>
        <v>#REF!</v>
      </c>
    </row>
    <row r="35" spans="2:3" x14ac:dyDescent="0.25">
      <c r="B35" s="85" t="e">
        <f>#REF!</f>
        <v>#REF!</v>
      </c>
      <c r="C35" t="e">
        <f>IF(#REF!&lt;0,ABS(#REF!),0)</f>
        <v>#REF!</v>
      </c>
    </row>
    <row r="36" spans="2:3" x14ac:dyDescent="0.25">
      <c r="B36" s="85" t="e">
        <f>#REF!</f>
        <v>#REF!</v>
      </c>
      <c r="C36" t="e">
        <f>IF(#REF!&lt;0,ABS(#REF!),0)</f>
        <v>#REF!</v>
      </c>
    </row>
    <row r="37" spans="2:3" x14ac:dyDescent="0.25">
      <c r="B37" s="85" t="e">
        <f>#REF!</f>
        <v>#REF!</v>
      </c>
      <c r="C37" t="e">
        <f>IF(#REF!&lt;0,ABS(#REF!),0)</f>
        <v>#REF!</v>
      </c>
    </row>
    <row r="38" spans="2:3" x14ac:dyDescent="0.25">
      <c r="B38" s="85" t="e">
        <f>#REF!</f>
        <v>#REF!</v>
      </c>
      <c r="C38" t="e">
        <f>IF(#REF!&lt;0,ABS(#REF!),0)</f>
        <v>#REF!</v>
      </c>
    </row>
    <row r="39" spans="2:3" x14ac:dyDescent="0.25">
      <c r="B39" s="85" t="e">
        <f>#REF!</f>
        <v>#REF!</v>
      </c>
      <c r="C39" t="e">
        <f>IF(#REF!&lt;0,ABS(#REF!),0)</f>
        <v>#REF!</v>
      </c>
    </row>
    <row r="40" spans="2:3" x14ac:dyDescent="0.25">
      <c r="B40" s="85" t="e">
        <f>#REF!</f>
        <v>#REF!</v>
      </c>
      <c r="C40" t="e">
        <f>IF(#REF!&lt;0,ABS(#REF!),0)</f>
        <v>#REF!</v>
      </c>
    </row>
    <row r="41" spans="2:3" x14ac:dyDescent="0.25">
      <c r="B41" s="85" t="e">
        <f>#REF!</f>
        <v>#REF!</v>
      </c>
      <c r="C41" t="e">
        <f>IF(#REF!&lt;0,ABS(#REF!),0)</f>
        <v>#REF!</v>
      </c>
    </row>
    <row r="42" spans="2:3" x14ac:dyDescent="0.25">
      <c r="B42" s="85" t="e">
        <f>#REF!</f>
        <v>#REF!</v>
      </c>
      <c r="C42" t="e">
        <f>IF(#REF!&lt;0,ABS(#REF!),0)</f>
        <v>#REF!</v>
      </c>
    </row>
    <row r="43" spans="2:3" x14ac:dyDescent="0.25">
      <c r="B43" s="85" t="e">
        <f>#REF!</f>
        <v>#REF!</v>
      </c>
      <c r="C43" t="e">
        <f>IF(#REF!&lt;0,ABS(#REF!),0)</f>
        <v>#REF!</v>
      </c>
    </row>
    <row r="44" spans="2:3" x14ac:dyDescent="0.25">
      <c r="B44" s="85" t="e">
        <f>#REF!</f>
        <v>#REF!</v>
      </c>
      <c r="C44" t="e">
        <f>IF(#REF!&lt;0,ABS(#REF!),0)</f>
        <v>#REF!</v>
      </c>
    </row>
    <row r="45" spans="2:3" x14ac:dyDescent="0.25">
      <c r="B45" s="85" t="e">
        <f>#REF!</f>
        <v>#REF!</v>
      </c>
      <c r="C45" t="e">
        <f>IF(#REF!&lt;0,ABS(#REF!),0)</f>
        <v>#REF!</v>
      </c>
    </row>
    <row r="46" spans="2:3" x14ac:dyDescent="0.25">
      <c r="B46" s="85" t="e">
        <f>#REF!</f>
        <v>#REF!</v>
      </c>
      <c r="C46" t="e">
        <f>IF(#REF!&lt;0,ABS(#REF!),0)</f>
        <v>#REF!</v>
      </c>
    </row>
    <row r="47" spans="2:3" x14ac:dyDescent="0.25">
      <c r="B47" s="85" t="e">
        <f>#REF!</f>
        <v>#REF!</v>
      </c>
      <c r="C47" t="e">
        <f>IF(#REF!&lt;0,ABS(#REF!),0)</f>
        <v>#REF!</v>
      </c>
    </row>
    <row r="48" spans="2:3" x14ac:dyDescent="0.25">
      <c r="B48" s="85" t="e">
        <f>#REF!</f>
        <v>#REF!</v>
      </c>
      <c r="C48" t="e">
        <f>IF(#REF!&lt;0,ABS(#REF!),0)</f>
        <v>#REF!</v>
      </c>
    </row>
    <row r="49" spans="2:3" x14ac:dyDescent="0.25">
      <c r="B49" s="85" t="e">
        <f>#REF!</f>
        <v>#REF!</v>
      </c>
      <c r="C49" t="e">
        <f>IF(#REF!&lt;0,ABS(#REF!),0)</f>
        <v>#REF!</v>
      </c>
    </row>
    <row r="50" spans="2:3" x14ac:dyDescent="0.25">
      <c r="B50" s="85" t="e">
        <f>#REF!</f>
        <v>#REF!</v>
      </c>
      <c r="C50" t="e">
        <f>IF(#REF!&lt;0,ABS(#REF!),0)</f>
        <v>#REF!</v>
      </c>
    </row>
    <row r="51" spans="2:3" x14ac:dyDescent="0.25">
      <c r="B51" s="85" t="e">
        <f>#REF!</f>
        <v>#REF!</v>
      </c>
      <c r="C51" t="e">
        <f>IF(#REF!&lt;0,ABS(#REF!),0)</f>
        <v>#REF!</v>
      </c>
    </row>
    <row r="52" spans="2:3" x14ac:dyDescent="0.25">
      <c r="B52" s="85" t="e">
        <f>#REF!</f>
        <v>#REF!</v>
      </c>
      <c r="C52" t="e">
        <f>IF(#REF!&lt;0,ABS(#REF!),0)</f>
        <v>#REF!</v>
      </c>
    </row>
    <row r="53" spans="2:3" x14ac:dyDescent="0.25">
      <c r="B53" s="85" t="e">
        <f>#REF!</f>
        <v>#REF!</v>
      </c>
      <c r="C53" t="e">
        <f>IF(#REF!&lt;0,ABS(#REF!),0)</f>
        <v>#REF!</v>
      </c>
    </row>
    <row r="54" spans="2:3" x14ac:dyDescent="0.25">
      <c r="B54" s="85" t="e">
        <f>#REF!</f>
        <v>#REF!</v>
      </c>
      <c r="C54" t="e">
        <f>IF(#REF!&lt;0,ABS(#REF!),0)</f>
        <v>#REF!</v>
      </c>
    </row>
    <row r="55" spans="2:3" x14ac:dyDescent="0.25">
      <c r="B55" s="85" t="e">
        <f>#REF!</f>
        <v>#REF!</v>
      </c>
      <c r="C55" t="e">
        <f>IF(#REF!&lt;0,ABS(#REF!),0)</f>
        <v>#REF!</v>
      </c>
    </row>
    <row r="56" spans="2:3" x14ac:dyDescent="0.25">
      <c r="B56" s="85" t="e">
        <f>#REF!</f>
        <v>#REF!</v>
      </c>
      <c r="C56" t="e">
        <f>IF(#REF!&lt;0,ABS(#REF!),0)</f>
        <v>#REF!</v>
      </c>
    </row>
    <row r="57" spans="2:3" x14ac:dyDescent="0.25">
      <c r="B57" s="85" t="e">
        <f>#REF!</f>
        <v>#REF!</v>
      </c>
      <c r="C57" t="e">
        <f>IF(#REF!&lt;0,ABS(#REF!),0)</f>
        <v>#REF!</v>
      </c>
    </row>
    <row r="58" spans="2:3" x14ac:dyDescent="0.25">
      <c r="B58" s="85" t="e">
        <f>#REF!</f>
        <v>#REF!</v>
      </c>
      <c r="C58" t="e">
        <f>IF(#REF!&lt;0,ABS(#REF!),0)</f>
        <v>#REF!</v>
      </c>
    </row>
    <row r="59" spans="2:3" x14ac:dyDescent="0.25">
      <c r="B59" s="85" t="e">
        <f>#REF!</f>
        <v>#REF!</v>
      </c>
      <c r="C59" t="e">
        <f>IF(#REF!&lt;0,ABS(#REF!),0)</f>
        <v>#REF!</v>
      </c>
    </row>
    <row r="60" spans="2:3" x14ac:dyDescent="0.25">
      <c r="B60" s="85" t="e">
        <f>#REF!</f>
        <v>#REF!</v>
      </c>
      <c r="C60" t="e">
        <f>IF(#REF!&lt;0,ABS(#REF!),0)</f>
        <v>#REF!</v>
      </c>
    </row>
    <row r="61" spans="2:3" x14ac:dyDescent="0.25">
      <c r="B61" s="85" t="e">
        <f>#REF!</f>
        <v>#REF!</v>
      </c>
      <c r="C61" t="e">
        <f>IF(#REF!&lt;0,ABS(#REF!),0)</f>
        <v>#REF!</v>
      </c>
    </row>
    <row r="62" spans="2:3" x14ac:dyDescent="0.25">
      <c r="B62" s="85" t="e">
        <f>#REF!</f>
        <v>#REF!</v>
      </c>
      <c r="C62" t="e">
        <f>IF(#REF!&lt;0,ABS(#REF!),0)</f>
        <v>#REF!</v>
      </c>
    </row>
    <row r="63" spans="2:3" x14ac:dyDescent="0.25">
      <c r="B63" s="85" t="e">
        <f>#REF!</f>
        <v>#REF!</v>
      </c>
      <c r="C63" t="e">
        <f>IF(#REF!&lt;0,ABS(#REF!),0)</f>
        <v>#REF!</v>
      </c>
    </row>
    <row r="64" spans="2:3" x14ac:dyDescent="0.25">
      <c r="B64" s="85" t="e">
        <f>#REF!</f>
        <v>#REF!</v>
      </c>
      <c r="C64" t="e">
        <f>IF(#REF!&lt;0,ABS(#REF!),0)</f>
        <v>#REF!</v>
      </c>
    </row>
    <row r="65" spans="2:3" x14ac:dyDescent="0.25">
      <c r="B65" s="85" t="e">
        <f>#REF!</f>
        <v>#REF!</v>
      </c>
      <c r="C65" t="e">
        <f>IF(#REF!&lt;0,ABS(#REF!),0)</f>
        <v>#REF!</v>
      </c>
    </row>
    <row r="66" spans="2:3" x14ac:dyDescent="0.25">
      <c r="B66" s="85" t="e">
        <f>#REF!</f>
        <v>#REF!</v>
      </c>
      <c r="C66" t="e">
        <f>IF(#REF!&lt;0,ABS(#REF!),0)</f>
        <v>#REF!</v>
      </c>
    </row>
    <row r="67" spans="2:3" x14ac:dyDescent="0.25">
      <c r="B67" s="85" t="e">
        <f>#REF!</f>
        <v>#REF!</v>
      </c>
      <c r="C67" t="e">
        <f>IF(#REF!&lt;0,ABS(#REF!),0)</f>
        <v>#REF!</v>
      </c>
    </row>
    <row r="68" spans="2:3" x14ac:dyDescent="0.25">
      <c r="B68" s="85" t="e">
        <f>#REF!</f>
        <v>#REF!</v>
      </c>
      <c r="C68" t="e">
        <f>IF(#REF!&lt;0,ABS(#REF!),0)</f>
        <v>#REF!</v>
      </c>
    </row>
    <row r="69" spans="2:3" x14ac:dyDescent="0.25">
      <c r="B69" s="85" t="e">
        <f>#REF!</f>
        <v>#REF!</v>
      </c>
      <c r="C69" t="e">
        <f>IF(#REF!&lt;0,ABS(#REF!),0)</f>
        <v>#REF!</v>
      </c>
    </row>
    <row r="70" spans="2:3" x14ac:dyDescent="0.25">
      <c r="B70" s="85" t="e">
        <f>#REF!</f>
        <v>#REF!</v>
      </c>
      <c r="C70" t="e">
        <f>IF(#REF!&lt;0,ABS(#REF!),0)</f>
        <v>#REF!</v>
      </c>
    </row>
    <row r="71" spans="2:3" x14ac:dyDescent="0.25">
      <c r="B71" s="85" t="e">
        <f>#REF!</f>
        <v>#REF!</v>
      </c>
      <c r="C71" t="e">
        <f>IF(#REF!&lt;0,ABS(#REF!),0)</f>
        <v>#REF!</v>
      </c>
    </row>
    <row r="72" spans="2:3" x14ac:dyDescent="0.25">
      <c r="B72" s="85" t="e">
        <f>#REF!</f>
        <v>#REF!</v>
      </c>
      <c r="C72" t="e">
        <f>IF(#REF!&lt;0,ABS(#REF!),0)</f>
        <v>#REF!</v>
      </c>
    </row>
    <row r="73" spans="2:3" x14ac:dyDescent="0.25">
      <c r="B73" s="85" t="e">
        <f>#REF!</f>
        <v>#REF!</v>
      </c>
      <c r="C73" t="e">
        <f>IF(#REF!&lt;0,ABS(#REF!),0)</f>
        <v>#REF!</v>
      </c>
    </row>
    <row r="74" spans="2:3" x14ac:dyDescent="0.25">
      <c r="B74" s="85" t="e">
        <f>#REF!</f>
        <v>#REF!</v>
      </c>
      <c r="C74" t="e">
        <f>IF(#REF!&lt;0,ABS(#REF!),0)</f>
        <v>#REF!</v>
      </c>
    </row>
    <row r="75" spans="2:3" x14ac:dyDescent="0.25">
      <c r="B75" s="85" t="e">
        <f>#REF!</f>
        <v>#REF!</v>
      </c>
      <c r="C75" t="e">
        <f>IF(#REF!&lt;0,ABS(#REF!),0)</f>
        <v>#REF!</v>
      </c>
    </row>
    <row r="76" spans="2:3" x14ac:dyDescent="0.25">
      <c r="B76" s="85" t="e">
        <f>#REF!</f>
        <v>#REF!</v>
      </c>
      <c r="C76" t="e">
        <f>IF(#REF!&lt;0,ABS(#REF!),0)</f>
        <v>#REF!</v>
      </c>
    </row>
    <row r="77" spans="2:3" x14ac:dyDescent="0.25">
      <c r="B77" s="85" t="e">
        <f>#REF!</f>
        <v>#REF!</v>
      </c>
      <c r="C77" t="e">
        <f>IF(#REF!&lt;0,ABS(#REF!),0)</f>
        <v>#REF!</v>
      </c>
    </row>
    <row r="78" spans="2:3" x14ac:dyDescent="0.25">
      <c r="B78" s="85" t="e">
        <f>#REF!</f>
        <v>#REF!</v>
      </c>
      <c r="C78" t="e">
        <f>IF(#REF!&lt;0,ABS(#REF!),0)</f>
        <v>#REF!</v>
      </c>
    </row>
    <row r="79" spans="2:3" x14ac:dyDescent="0.25">
      <c r="B79" s="85" t="e">
        <f>#REF!</f>
        <v>#REF!</v>
      </c>
      <c r="C79" t="e">
        <f>IF(#REF!&lt;0,ABS(#REF!),0)</f>
        <v>#REF!</v>
      </c>
    </row>
    <row r="80" spans="2:3" x14ac:dyDescent="0.25">
      <c r="B80" s="85" t="e">
        <f>#REF!</f>
        <v>#REF!</v>
      </c>
      <c r="C80" t="e">
        <f>IF(#REF!&lt;0,ABS(#REF!),0)</f>
        <v>#REF!</v>
      </c>
    </row>
    <row r="81" spans="2:3" x14ac:dyDescent="0.25">
      <c r="B81" s="85" t="e">
        <f>#REF!</f>
        <v>#REF!</v>
      </c>
      <c r="C81" t="e">
        <f>IF(#REF!&lt;0,ABS(#REF!),0)</f>
        <v>#REF!</v>
      </c>
    </row>
    <row r="82" spans="2:3" x14ac:dyDescent="0.25">
      <c r="B82" s="85" t="e">
        <f>#REF!</f>
        <v>#REF!</v>
      </c>
      <c r="C82" t="e">
        <f>IF(#REF!&lt;0,ABS(#REF!),0)</f>
        <v>#REF!</v>
      </c>
    </row>
    <row r="83" spans="2:3" x14ac:dyDescent="0.25">
      <c r="B83" s="85" t="e">
        <f>#REF!</f>
        <v>#REF!</v>
      </c>
      <c r="C83" t="e">
        <f>IF(#REF!&lt;0,ABS(#REF!),0)</f>
        <v>#REF!</v>
      </c>
    </row>
    <row r="84" spans="2:3" x14ac:dyDescent="0.25">
      <c r="B84" s="85" t="e">
        <f>#REF!</f>
        <v>#REF!</v>
      </c>
      <c r="C84" t="e">
        <f>IF(#REF!&lt;0,ABS(#REF!),0)</f>
        <v>#REF!</v>
      </c>
    </row>
    <row r="85" spans="2:3" x14ac:dyDescent="0.25">
      <c r="B85" s="85" t="e">
        <f>#REF!</f>
        <v>#REF!</v>
      </c>
      <c r="C85" t="e">
        <f>IF(#REF!&lt;0,ABS(#REF!),0)</f>
        <v>#REF!</v>
      </c>
    </row>
    <row r="86" spans="2:3" x14ac:dyDescent="0.25">
      <c r="B86" s="85" t="e">
        <f>#REF!</f>
        <v>#REF!</v>
      </c>
      <c r="C86" t="e">
        <f>IF(#REF!&lt;0,ABS(#REF!),0)</f>
        <v>#REF!</v>
      </c>
    </row>
    <row r="87" spans="2:3" x14ac:dyDescent="0.25">
      <c r="B87" s="85" t="e">
        <f>#REF!</f>
        <v>#REF!</v>
      </c>
      <c r="C87" t="e">
        <f>IF(#REF!&lt;0,ABS(#REF!),0)</f>
        <v>#REF!</v>
      </c>
    </row>
    <row r="88" spans="2:3" x14ac:dyDescent="0.25">
      <c r="B88" s="85" t="e">
        <f>#REF!</f>
        <v>#REF!</v>
      </c>
      <c r="C88" t="e">
        <f>IF(#REF!&lt;0,ABS(#REF!),0)</f>
        <v>#REF!</v>
      </c>
    </row>
    <row r="89" spans="2:3" x14ac:dyDescent="0.25">
      <c r="B89" s="85" t="e">
        <f>#REF!</f>
        <v>#REF!</v>
      </c>
      <c r="C89" t="e">
        <f>IF(#REF!&lt;0,ABS(#REF!),0)</f>
        <v>#REF!</v>
      </c>
    </row>
    <row r="90" spans="2:3" x14ac:dyDescent="0.25">
      <c r="B90" s="85" t="e">
        <f>#REF!</f>
        <v>#REF!</v>
      </c>
      <c r="C90" t="e">
        <f>IF(#REF!&lt;0,ABS(#REF!),0)</f>
        <v>#REF!</v>
      </c>
    </row>
    <row r="91" spans="2:3" x14ac:dyDescent="0.25">
      <c r="B91" s="85" t="e">
        <f>#REF!</f>
        <v>#REF!</v>
      </c>
      <c r="C91" t="e">
        <f>IF(#REF!&lt;0,ABS(#REF!),0)</f>
        <v>#REF!</v>
      </c>
    </row>
    <row r="92" spans="2:3" x14ac:dyDescent="0.25">
      <c r="B92" s="85" t="e">
        <f>#REF!</f>
        <v>#REF!</v>
      </c>
      <c r="C92" t="e">
        <f>IF(#REF!&lt;0,ABS(#REF!),0)</f>
        <v>#REF!</v>
      </c>
    </row>
    <row r="93" spans="2:3" x14ac:dyDescent="0.25">
      <c r="B93" s="85" t="e">
        <f>#REF!</f>
        <v>#REF!</v>
      </c>
      <c r="C93" t="e">
        <f>IF(#REF!&lt;0,ABS(#REF!),0)</f>
        <v>#REF!</v>
      </c>
    </row>
    <row r="94" spans="2:3" x14ac:dyDescent="0.25">
      <c r="B94" s="85" t="e">
        <f>#REF!</f>
        <v>#REF!</v>
      </c>
      <c r="C94" t="e">
        <f>IF(#REF!&lt;0,ABS(#REF!),0)</f>
        <v>#REF!</v>
      </c>
    </row>
    <row r="95" spans="2:3" x14ac:dyDescent="0.25">
      <c r="B95" s="85" t="e">
        <f>#REF!</f>
        <v>#REF!</v>
      </c>
      <c r="C95" t="e">
        <f>IF(#REF!&lt;0,ABS(#REF!),0)</f>
        <v>#REF!</v>
      </c>
    </row>
    <row r="96" spans="2:3" x14ac:dyDescent="0.25">
      <c r="B96" s="85" t="e">
        <f>#REF!</f>
        <v>#REF!</v>
      </c>
      <c r="C96" t="e">
        <f>IF(#REF!&lt;0,ABS(#REF!),0)</f>
        <v>#REF!</v>
      </c>
    </row>
    <row r="97" spans="2:3" x14ac:dyDescent="0.25">
      <c r="B97" s="85" t="e">
        <f>#REF!</f>
        <v>#REF!</v>
      </c>
      <c r="C97" t="e">
        <f>IF(#REF!&lt;0,ABS(#REF!),0)</f>
        <v>#REF!</v>
      </c>
    </row>
    <row r="98" spans="2:3" x14ac:dyDescent="0.25">
      <c r="B98" s="85" t="e">
        <f>#REF!</f>
        <v>#REF!</v>
      </c>
      <c r="C98" t="e">
        <f>IF(#REF!&lt;0,ABS(#REF!),0)</f>
        <v>#REF!</v>
      </c>
    </row>
    <row r="99" spans="2:3" x14ac:dyDescent="0.25">
      <c r="B99" s="85" t="e">
        <f>#REF!</f>
        <v>#REF!</v>
      </c>
      <c r="C99" t="e">
        <f>IF(#REF!&lt;0,ABS(#REF!),0)</f>
        <v>#REF!</v>
      </c>
    </row>
    <row r="100" spans="2:3" x14ac:dyDescent="0.25">
      <c r="B100" s="85" t="e">
        <f>#REF!</f>
        <v>#REF!</v>
      </c>
      <c r="C100" t="e">
        <f>IF(#REF!&lt;0,ABS(#REF!),0)</f>
        <v>#REF!</v>
      </c>
    </row>
    <row r="101" spans="2:3" x14ac:dyDescent="0.25">
      <c r="B101" s="85" t="e">
        <f>#REF!</f>
        <v>#REF!</v>
      </c>
      <c r="C101" t="e">
        <f>IF(#REF!&lt;0,ABS(#REF!),0)</f>
        <v>#REF!</v>
      </c>
    </row>
    <row r="102" spans="2:3" x14ac:dyDescent="0.25">
      <c r="B102" s="85" t="e">
        <f>#REF!</f>
        <v>#REF!</v>
      </c>
      <c r="C102" t="e">
        <f>IF(#REF!&lt;0,ABS(#REF!),0)</f>
        <v>#REF!</v>
      </c>
    </row>
    <row r="103" spans="2:3" x14ac:dyDescent="0.25">
      <c r="B103" s="85" t="e">
        <f>#REF!</f>
        <v>#REF!</v>
      </c>
      <c r="C103" t="e">
        <f>IF(#REF!&lt;0,ABS(#REF!),0)</f>
        <v>#REF!</v>
      </c>
    </row>
    <row r="104" spans="2:3" x14ac:dyDescent="0.25">
      <c r="B104" s="85" t="e">
        <f>#REF!</f>
        <v>#REF!</v>
      </c>
      <c r="C104" t="e">
        <f>IF(#REF!&lt;0,ABS(#REF!),0)</f>
        <v>#REF!</v>
      </c>
    </row>
    <row r="105" spans="2:3" x14ac:dyDescent="0.25">
      <c r="B105" s="85" t="e">
        <f>#REF!</f>
        <v>#REF!</v>
      </c>
      <c r="C105" t="e">
        <f>IF(#REF!&lt;0,ABS(#REF!),0)</f>
        <v>#REF!</v>
      </c>
    </row>
    <row r="106" spans="2:3" x14ac:dyDescent="0.25">
      <c r="B106" s="85" t="e">
        <f>#REF!</f>
        <v>#REF!</v>
      </c>
      <c r="C106" t="e">
        <f>IF(#REF!&lt;0,ABS(#REF!),0)</f>
        <v>#REF!</v>
      </c>
    </row>
    <row r="107" spans="2:3" x14ac:dyDescent="0.25">
      <c r="B107" s="85" t="e">
        <f>#REF!</f>
        <v>#REF!</v>
      </c>
      <c r="C107" t="e">
        <f>IF(#REF!&lt;0,ABS(#REF!),0)</f>
        <v>#REF!</v>
      </c>
    </row>
    <row r="108" spans="2:3" x14ac:dyDescent="0.25">
      <c r="B108" s="85" t="e">
        <f>#REF!</f>
        <v>#REF!</v>
      </c>
      <c r="C108" t="e">
        <f>IF(#REF!&lt;0,ABS(#REF!),0)</f>
        <v>#REF!</v>
      </c>
    </row>
    <row r="109" spans="2:3" x14ac:dyDescent="0.25">
      <c r="B109" s="85" t="e">
        <f>#REF!</f>
        <v>#REF!</v>
      </c>
      <c r="C109" t="e">
        <f>IF(#REF!&lt;0,ABS(#REF!),0)</f>
        <v>#REF!</v>
      </c>
    </row>
    <row r="110" spans="2:3" x14ac:dyDescent="0.25">
      <c r="B110" s="85" t="e">
        <f>#REF!</f>
        <v>#REF!</v>
      </c>
      <c r="C110" t="e">
        <f>IF(#REF!&lt;0,ABS(#REF!),0)</f>
        <v>#REF!</v>
      </c>
    </row>
    <row r="111" spans="2:3" x14ac:dyDescent="0.25">
      <c r="B111" s="85" t="e">
        <f>#REF!</f>
        <v>#REF!</v>
      </c>
      <c r="C111" t="e">
        <f>IF(#REF!&lt;0,ABS(#REF!),0)</f>
        <v>#REF!</v>
      </c>
    </row>
    <row r="112" spans="2:3" x14ac:dyDescent="0.25">
      <c r="B112" s="85" t="e">
        <f>#REF!</f>
        <v>#REF!</v>
      </c>
      <c r="C112" t="e">
        <f>IF(#REF!&lt;0,ABS(#REF!),0)</f>
        <v>#REF!</v>
      </c>
    </row>
    <row r="113" spans="2:3" x14ac:dyDescent="0.25">
      <c r="B113" s="85" t="e">
        <f>#REF!</f>
        <v>#REF!</v>
      </c>
      <c r="C113" t="e">
        <f>IF(#REF!&lt;0,ABS(#REF!),0)</f>
        <v>#REF!</v>
      </c>
    </row>
    <row r="114" spans="2:3" x14ac:dyDescent="0.25">
      <c r="B114" s="85" t="e">
        <f>#REF!</f>
        <v>#REF!</v>
      </c>
      <c r="C114" t="e">
        <f>IF(#REF!&lt;0,ABS(#REF!),0)</f>
        <v>#REF!</v>
      </c>
    </row>
    <row r="115" spans="2:3" x14ac:dyDescent="0.25">
      <c r="B115" s="85" t="e">
        <f>#REF!</f>
        <v>#REF!</v>
      </c>
      <c r="C115" t="e">
        <f>IF(#REF!&lt;0,ABS(#REF!),0)</f>
        <v>#REF!</v>
      </c>
    </row>
    <row r="116" spans="2:3" x14ac:dyDescent="0.25">
      <c r="B116" s="85" t="e">
        <f>#REF!</f>
        <v>#REF!</v>
      </c>
      <c r="C116" t="e">
        <f>IF(#REF!&lt;0,ABS(#REF!),0)</f>
        <v>#REF!</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11</vt:i4>
      </vt:variant>
      <vt:variant>
        <vt:lpstr>Nazwane zakresy</vt:lpstr>
      </vt:variant>
      <vt:variant>
        <vt:i4>2</vt:i4>
      </vt:variant>
    </vt:vector>
  </HeadingPairs>
  <TitlesOfParts>
    <vt:vector size="13" baseType="lpstr">
      <vt:lpstr>Zawiadomienie</vt:lpstr>
      <vt:lpstr>Dane ogólne</vt:lpstr>
      <vt:lpstr>Dane szczegółowe</vt:lpstr>
      <vt:lpstr>Dane JST</vt:lpstr>
      <vt:lpstr>Weryfikacja</vt:lpstr>
      <vt:lpstr>Operatorzy</vt:lpstr>
      <vt:lpstr>Dane zbiorcze</vt:lpstr>
      <vt:lpstr>Do wniosku</vt:lpstr>
      <vt:lpstr>Miesiące</vt:lpstr>
      <vt:lpstr>Dane - linie</vt:lpstr>
      <vt:lpstr>MiR</vt:lpstr>
      <vt:lpstr>'Dane JST'!_FiltrujBazeDanych</vt:lpstr>
      <vt:lpstr>Zawiadomienie!Obszar_wydruku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2024-01-18T09:32:27Z</dcterms:modified>
</cp:coreProperties>
</file>